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Users\domingueze\OneDrive - World Health Organization\Desktop\ADQ design\Final annexes\"/>
    </mc:Choice>
  </mc:AlternateContent>
  <xr:revisionPtr revIDLastSave="0" documentId="10_ncr:100000_{6518EB39-A05C-4269-8F04-7C76A89115B5}" xr6:coauthVersionLast="31" xr6:coauthVersionMax="40" xr10:uidLastSave="{00000000-0000-0000-0000-000000000000}"/>
  <bookViews>
    <workbookView xWindow="-120" yWindow="-120" windowWidth="29040" windowHeight="15840" tabRatio="746" xr2:uid="{00000000-000D-0000-FFFF-FFFF00000000}"/>
  </bookViews>
  <sheets>
    <sheet name="Notes" sheetId="19" r:id="rId1"/>
    <sheet name="Worksheet" sheetId="7" r:id="rId2"/>
    <sheet name="Accuracy" sheetId="11" r:id="rId3"/>
    <sheet name="Precision" sheetId="5" r:id="rId4"/>
    <sheet name="Results" sheetId="17" r:id="rId5"/>
    <sheet name="Work Accuracy" sheetId="12" r:id="rId6"/>
    <sheet name="Work Precision" sheetId="18" r:id="rId7"/>
  </sheets>
  <definedNames>
    <definedName name="_xlnm._FilterDatabase" localSheetId="5" hidden="1">'Work Accuracy'!$A$3:$A$15</definedName>
    <definedName name="_xlnm._FilterDatabase" localSheetId="6" hidden="1">'Work Precision'!$A$17:$A$29</definedName>
  </definedNames>
  <calcPr calcId="179017"/>
  <fileRecoveryPr autoRecover="0"/>
  <extLst>
    <ext xmlns:x15="http://schemas.microsoft.com/office/spreadsheetml/2010/11/main" uri="{FCE2AD5D-F65C-4FA6-A056-5C36A1767C68}">
      <x15:dataModel>
        <x15:modelTables>
          <x15:modelTable id="Table13-eb24848e-6df1-40d5-91d2-979c52a7c16d" name="Table13" connection="Connection"/>
        </x15:modelTables>
      </x15:dataModel>
    </ext>
  </extLst>
</workbook>
</file>

<file path=xl/calcChain.xml><?xml version="1.0" encoding="utf-8"?>
<calcChain xmlns="http://schemas.openxmlformats.org/spreadsheetml/2006/main">
  <c r="D19" i="12" l="1"/>
  <c r="M73" i="7" l="1"/>
  <c r="L73" i="7"/>
  <c r="K73" i="7"/>
  <c r="J73" i="7"/>
  <c r="I73" i="7"/>
  <c r="H73" i="7"/>
  <c r="G73" i="7"/>
  <c r="F73" i="7"/>
  <c r="E73" i="7"/>
  <c r="D73" i="7"/>
  <c r="C73" i="7"/>
  <c r="B73" i="7"/>
  <c r="N72" i="7"/>
  <c r="N71" i="7"/>
  <c r="N70" i="7"/>
  <c r="N69" i="7"/>
  <c r="N68" i="7"/>
  <c r="N67" i="7"/>
  <c r="N66" i="7"/>
  <c r="N65" i="7"/>
  <c r="B39" i="7" l="1"/>
  <c r="M38" i="7"/>
  <c r="M72" i="7" s="1"/>
  <c r="L38" i="7"/>
  <c r="L72" i="7" s="1"/>
  <c r="K38" i="7"/>
  <c r="K69" i="7" s="1"/>
  <c r="J38" i="7"/>
  <c r="J70" i="7" s="1"/>
  <c r="I38" i="7"/>
  <c r="I72" i="7" s="1"/>
  <c r="H38" i="7"/>
  <c r="H71" i="7" s="1"/>
  <c r="G38" i="7"/>
  <c r="G72" i="7" s="1"/>
  <c r="F38" i="7"/>
  <c r="F69" i="7" s="1"/>
  <c r="E38" i="7"/>
  <c r="E72" i="7" s="1"/>
  <c r="D38" i="7"/>
  <c r="D70" i="7" s="1"/>
  <c r="C38" i="7"/>
  <c r="C71" i="7" s="1"/>
  <c r="B38" i="7"/>
  <c r="B72" i="7" s="1"/>
  <c r="A35" i="7"/>
  <c r="A34" i="7"/>
  <c r="A33" i="7"/>
  <c r="A32" i="7"/>
  <c r="A31" i="7"/>
  <c r="A30" i="7"/>
  <c r="A29" i="7"/>
  <c r="A28" i="7"/>
  <c r="A27" i="7"/>
  <c r="A26" i="7"/>
  <c r="A25" i="7"/>
  <c r="A24" i="7"/>
  <c r="M22" i="7"/>
  <c r="L22" i="7"/>
  <c r="K22" i="7"/>
  <c r="J22" i="7"/>
  <c r="I22" i="7"/>
  <c r="H22" i="7"/>
  <c r="G22" i="7"/>
  <c r="F22" i="7"/>
  <c r="E22" i="7"/>
  <c r="D22" i="7"/>
  <c r="C22" i="7"/>
  <c r="B22" i="7"/>
  <c r="L61" i="7" l="1"/>
  <c r="L65" i="7"/>
  <c r="L69" i="7"/>
  <c r="L62" i="7"/>
  <c r="L66" i="7"/>
  <c r="L70" i="7"/>
  <c r="L63" i="7"/>
  <c r="L67" i="7"/>
  <c r="L71" i="7"/>
  <c r="L64" i="7"/>
  <c r="L68" i="7"/>
  <c r="J61" i="7"/>
  <c r="F68" i="7"/>
  <c r="F71" i="7"/>
  <c r="J63" i="7"/>
  <c r="B66" i="7"/>
  <c r="B70" i="7"/>
  <c r="J64" i="7"/>
  <c r="F70" i="7"/>
  <c r="F72" i="7"/>
  <c r="B63" i="7"/>
  <c r="B67" i="7"/>
  <c r="B69" i="7"/>
  <c r="D67" i="7"/>
  <c r="H72" i="7"/>
  <c r="B62" i="7"/>
  <c r="D63" i="7"/>
  <c r="F64" i="7"/>
  <c r="B65" i="7"/>
  <c r="F66" i="7"/>
  <c r="F67" i="7"/>
  <c r="H68" i="7"/>
  <c r="J69" i="7"/>
  <c r="J71" i="7"/>
  <c r="J72" i="7"/>
  <c r="D71" i="7"/>
  <c r="B61" i="7"/>
  <c r="F62" i="7"/>
  <c r="F63" i="7"/>
  <c r="H64" i="7"/>
  <c r="J65" i="7"/>
  <c r="J67" i="7"/>
  <c r="J68" i="7"/>
  <c r="B71" i="7"/>
  <c r="C64" i="7"/>
  <c r="K66" i="7"/>
  <c r="K70" i="7"/>
  <c r="C72" i="7"/>
  <c r="C61" i="7"/>
  <c r="G62" i="7"/>
  <c r="K63" i="7"/>
  <c r="D64" i="7"/>
  <c r="C65" i="7"/>
  <c r="H65" i="7"/>
  <c r="G66" i="7"/>
  <c r="K67" i="7"/>
  <c r="H69" i="7"/>
  <c r="G70" i="7"/>
  <c r="D72" i="7"/>
  <c r="D61" i="7"/>
  <c r="H62" i="7"/>
  <c r="H66" i="7"/>
  <c r="G67" i="7"/>
  <c r="D69" i="7"/>
  <c r="K72" i="7"/>
  <c r="G61" i="7"/>
  <c r="K62" i="7"/>
  <c r="G65" i="7"/>
  <c r="C68" i="7"/>
  <c r="G69" i="7"/>
  <c r="H61" i="7"/>
  <c r="D68" i="7"/>
  <c r="C69" i="7"/>
  <c r="K71" i="7"/>
  <c r="C62" i="7"/>
  <c r="G63" i="7"/>
  <c r="K64" i="7"/>
  <c r="D65" i="7"/>
  <c r="C66" i="7"/>
  <c r="K68" i="7"/>
  <c r="C70" i="7"/>
  <c r="H70" i="7"/>
  <c r="G71" i="7"/>
  <c r="F61" i="7"/>
  <c r="K61" i="7"/>
  <c r="D62" i="7"/>
  <c r="J62" i="7"/>
  <c r="C63" i="7"/>
  <c r="H63" i="7"/>
  <c r="B64" i="7"/>
  <c r="G64" i="7"/>
  <c r="F65" i="7"/>
  <c r="K65" i="7"/>
  <c r="D66" i="7"/>
  <c r="J66" i="7"/>
  <c r="C67" i="7"/>
  <c r="H67" i="7"/>
  <c r="B68" i="7"/>
  <c r="G68" i="7"/>
  <c r="E61" i="7"/>
  <c r="I61" i="7"/>
  <c r="M61" i="7"/>
  <c r="E62" i="7"/>
  <c r="I62" i="7"/>
  <c r="M62" i="7"/>
  <c r="E63" i="7"/>
  <c r="I63" i="7"/>
  <c r="M63" i="7"/>
  <c r="E64" i="7"/>
  <c r="I64" i="7"/>
  <c r="M64" i="7"/>
  <c r="E65" i="7"/>
  <c r="I65" i="7"/>
  <c r="M65" i="7"/>
  <c r="E66" i="7"/>
  <c r="I66" i="7"/>
  <c r="M66" i="7"/>
  <c r="E67" i="7"/>
  <c r="I67" i="7"/>
  <c r="M67" i="7"/>
  <c r="E68" i="7"/>
  <c r="I68" i="7"/>
  <c r="M68" i="7"/>
  <c r="E69" i="7"/>
  <c r="I69" i="7"/>
  <c r="M69" i="7"/>
  <c r="E70" i="7"/>
  <c r="I70" i="7"/>
  <c r="M70" i="7"/>
  <c r="E71" i="7"/>
  <c r="I71" i="7"/>
  <c r="M71" i="7"/>
  <c r="O29" i="18"/>
  <c r="O28" i="18"/>
  <c r="O27" i="18"/>
  <c r="O26" i="18"/>
  <c r="O25" i="18"/>
  <c r="O24" i="18"/>
  <c r="O23" i="18"/>
  <c r="O22" i="18"/>
  <c r="O21" i="18"/>
  <c r="O20" i="18"/>
  <c r="O19" i="18"/>
  <c r="O18" i="18"/>
  <c r="M55" i="7"/>
  <c r="M15" i="18" s="1"/>
  <c r="N29" i="18" s="1"/>
  <c r="L55" i="7"/>
  <c r="L15" i="18" s="1"/>
  <c r="N28" i="18" s="1"/>
  <c r="K55" i="7"/>
  <c r="K15" i="18" s="1"/>
  <c r="N27" i="18" s="1"/>
  <c r="J55" i="7"/>
  <c r="J15" i="18" s="1"/>
  <c r="N26" i="18" s="1"/>
  <c r="I55" i="7"/>
  <c r="I15" i="18" s="1"/>
  <c r="N25" i="18" s="1"/>
  <c r="H55" i="7"/>
  <c r="H15" i="18" s="1"/>
  <c r="N24" i="18" s="1"/>
  <c r="G55" i="7"/>
  <c r="G15" i="18" s="1"/>
  <c r="N23" i="18" s="1"/>
  <c r="F55" i="7"/>
  <c r="F15" i="18" s="1"/>
  <c r="N22" i="18" s="1"/>
  <c r="E55" i="7"/>
  <c r="E15" i="18" s="1"/>
  <c r="N21" i="18" s="1"/>
  <c r="D55" i="7"/>
  <c r="D15" i="18" s="1"/>
  <c r="N20" i="18" s="1"/>
  <c r="C55" i="7"/>
  <c r="C15" i="18" s="1"/>
  <c r="N19" i="18" s="1"/>
  <c r="B55" i="7"/>
  <c r="M54" i="7"/>
  <c r="M14" i="18" s="1"/>
  <c r="M29" i="18" s="1"/>
  <c r="L54" i="7"/>
  <c r="L14" i="18" s="1"/>
  <c r="M28" i="18" s="1"/>
  <c r="K54" i="7"/>
  <c r="K14" i="18" s="1"/>
  <c r="M27" i="18" s="1"/>
  <c r="J54" i="7"/>
  <c r="J14" i="18" s="1"/>
  <c r="M26" i="18" s="1"/>
  <c r="I54" i="7"/>
  <c r="I14" i="18" s="1"/>
  <c r="M25" i="18" s="1"/>
  <c r="H54" i="7"/>
  <c r="H14" i="18" s="1"/>
  <c r="M24" i="18" s="1"/>
  <c r="G54" i="7"/>
  <c r="G14" i="18" s="1"/>
  <c r="M23" i="18" s="1"/>
  <c r="F54" i="7"/>
  <c r="F14" i="18" s="1"/>
  <c r="M22" i="18" s="1"/>
  <c r="E54" i="7"/>
  <c r="E14" i="18" s="1"/>
  <c r="M21" i="18" s="1"/>
  <c r="D54" i="7"/>
  <c r="D14" i="18" s="1"/>
  <c r="M20" i="18" s="1"/>
  <c r="C54" i="7"/>
  <c r="C14" i="18" s="1"/>
  <c r="M19" i="18" s="1"/>
  <c r="B54" i="7"/>
  <c r="M39" i="7"/>
  <c r="L39" i="7"/>
  <c r="K39" i="7"/>
  <c r="J39" i="7"/>
  <c r="I39" i="7"/>
  <c r="H39" i="7"/>
  <c r="G39" i="7"/>
  <c r="F39" i="7"/>
  <c r="E39" i="7"/>
  <c r="D39" i="7"/>
  <c r="C39" i="7"/>
  <c r="N64" i="7" l="1"/>
  <c r="N62" i="7"/>
  <c r="N61" i="7"/>
  <c r="N63" i="7"/>
  <c r="B14" i="18"/>
  <c r="M18" i="18" s="1"/>
  <c r="N54" i="7"/>
  <c r="B15" i="18"/>
  <c r="N18" i="18" s="1"/>
  <c r="N55" i="7"/>
  <c r="A27" i="12"/>
  <c r="A25" i="12"/>
  <c r="A23" i="12"/>
  <c r="A21" i="12"/>
  <c r="A19" i="12"/>
  <c r="A54" i="7"/>
  <c r="A15" i="17" s="1"/>
  <c r="A71" i="7" l="1"/>
  <c r="A14" i="12" s="1"/>
  <c r="A14" i="18"/>
  <c r="M17" i="18" s="1"/>
  <c r="B52" i="7"/>
  <c r="M53" i="7"/>
  <c r="L53" i="7"/>
  <c r="K53" i="7"/>
  <c r="J53" i="7"/>
  <c r="I53" i="7"/>
  <c r="H53" i="7"/>
  <c r="G53" i="7"/>
  <c r="F53" i="7"/>
  <c r="E53" i="7"/>
  <c r="D53" i="7"/>
  <c r="C53" i="7"/>
  <c r="B53" i="7"/>
  <c r="M52" i="7"/>
  <c r="M12" i="18" s="1"/>
  <c r="K29" i="18" s="1"/>
  <c r="L52" i="7"/>
  <c r="L12" i="18" s="1"/>
  <c r="K28" i="18" s="1"/>
  <c r="K52" i="7"/>
  <c r="K12" i="18" s="1"/>
  <c r="K27" i="18" s="1"/>
  <c r="J52" i="7"/>
  <c r="J12" i="18" s="1"/>
  <c r="K26" i="18" s="1"/>
  <c r="I52" i="7"/>
  <c r="I12" i="18" s="1"/>
  <c r="K25" i="18" s="1"/>
  <c r="H52" i="7"/>
  <c r="H12" i="18" s="1"/>
  <c r="K24" i="18" s="1"/>
  <c r="G52" i="7"/>
  <c r="G12" i="18" s="1"/>
  <c r="K23" i="18" s="1"/>
  <c r="F52" i="7"/>
  <c r="F12" i="18" s="1"/>
  <c r="K22" i="18" s="1"/>
  <c r="E52" i="7"/>
  <c r="E12" i="18" s="1"/>
  <c r="K21" i="18" s="1"/>
  <c r="D52" i="7"/>
  <c r="D12" i="18" s="1"/>
  <c r="K20" i="18" s="1"/>
  <c r="C52" i="7"/>
  <c r="C12" i="18" s="1"/>
  <c r="K19" i="18" s="1"/>
  <c r="M51" i="7"/>
  <c r="M11" i="18" s="1"/>
  <c r="J29" i="18" s="1"/>
  <c r="L51" i="7"/>
  <c r="L11" i="18" s="1"/>
  <c r="J28" i="18" s="1"/>
  <c r="K51" i="7"/>
  <c r="K11" i="18" s="1"/>
  <c r="J27" i="18" s="1"/>
  <c r="J51" i="7"/>
  <c r="J11" i="18" s="1"/>
  <c r="J26" i="18" s="1"/>
  <c r="I51" i="7"/>
  <c r="I11" i="18" s="1"/>
  <c r="J25" i="18" s="1"/>
  <c r="H51" i="7"/>
  <c r="H11" i="18" s="1"/>
  <c r="J24" i="18" s="1"/>
  <c r="G51" i="7"/>
  <c r="G11" i="18" s="1"/>
  <c r="J23" i="18" s="1"/>
  <c r="F51" i="7"/>
  <c r="F11" i="18" s="1"/>
  <c r="J22" i="18" s="1"/>
  <c r="E51" i="7"/>
  <c r="E11" i="18" s="1"/>
  <c r="J21" i="18" s="1"/>
  <c r="D51" i="7"/>
  <c r="D11" i="18" s="1"/>
  <c r="J20" i="18" s="1"/>
  <c r="C51" i="7"/>
  <c r="C11" i="18" s="1"/>
  <c r="J19" i="18" s="1"/>
  <c r="B51" i="7"/>
  <c r="M50" i="7"/>
  <c r="M10" i="18" s="1"/>
  <c r="I29" i="18" s="1"/>
  <c r="L50" i="7"/>
  <c r="L10" i="18" s="1"/>
  <c r="I28" i="18" s="1"/>
  <c r="K50" i="7"/>
  <c r="K10" i="18" s="1"/>
  <c r="I27" i="18" s="1"/>
  <c r="J50" i="7"/>
  <c r="J10" i="18" s="1"/>
  <c r="I26" i="18" s="1"/>
  <c r="I50" i="7"/>
  <c r="I10" i="18" s="1"/>
  <c r="I25" i="18" s="1"/>
  <c r="H50" i="7"/>
  <c r="H10" i="18" s="1"/>
  <c r="I24" i="18" s="1"/>
  <c r="G50" i="7"/>
  <c r="G10" i="18" s="1"/>
  <c r="I23" i="18" s="1"/>
  <c r="F50" i="7"/>
  <c r="F10" i="18" s="1"/>
  <c r="I22" i="18" s="1"/>
  <c r="E50" i="7"/>
  <c r="E10" i="18" s="1"/>
  <c r="I21" i="18" s="1"/>
  <c r="D50" i="7"/>
  <c r="D10" i="18" s="1"/>
  <c r="I20" i="18" s="1"/>
  <c r="C50" i="7"/>
  <c r="C10" i="18" s="1"/>
  <c r="I19" i="18" s="1"/>
  <c r="B50" i="7"/>
  <c r="M49" i="7"/>
  <c r="M9" i="18" s="1"/>
  <c r="H29" i="18" s="1"/>
  <c r="L49" i="7"/>
  <c r="L9" i="18" s="1"/>
  <c r="H28" i="18" s="1"/>
  <c r="K49" i="7"/>
  <c r="K9" i="18" s="1"/>
  <c r="H27" i="18" s="1"/>
  <c r="J49" i="7"/>
  <c r="J9" i="18" s="1"/>
  <c r="H26" i="18" s="1"/>
  <c r="I49" i="7"/>
  <c r="I9" i="18" s="1"/>
  <c r="H25" i="18" s="1"/>
  <c r="H49" i="7"/>
  <c r="H9" i="18" s="1"/>
  <c r="H24" i="18" s="1"/>
  <c r="G49" i="7"/>
  <c r="G9" i="18" s="1"/>
  <c r="H23" i="18" s="1"/>
  <c r="F49" i="7"/>
  <c r="F9" i="18" s="1"/>
  <c r="H22" i="18" s="1"/>
  <c r="E49" i="7"/>
  <c r="E9" i="18" s="1"/>
  <c r="H21" i="18" s="1"/>
  <c r="D49" i="7"/>
  <c r="D9" i="18" s="1"/>
  <c r="H20" i="18" s="1"/>
  <c r="C49" i="7"/>
  <c r="C9" i="18" s="1"/>
  <c r="H19" i="18" s="1"/>
  <c r="B49" i="7"/>
  <c r="M48" i="7"/>
  <c r="M8" i="18" s="1"/>
  <c r="G29" i="18" s="1"/>
  <c r="L48" i="7"/>
  <c r="L8" i="18" s="1"/>
  <c r="G28" i="18" s="1"/>
  <c r="K48" i="7"/>
  <c r="K8" i="18" s="1"/>
  <c r="G27" i="18" s="1"/>
  <c r="J48" i="7"/>
  <c r="J8" i="18" s="1"/>
  <c r="G26" i="18" s="1"/>
  <c r="I48" i="7"/>
  <c r="I8" i="18" s="1"/>
  <c r="G25" i="18" s="1"/>
  <c r="H48" i="7"/>
  <c r="H8" i="18" s="1"/>
  <c r="G24" i="18" s="1"/>
  <c r="G48" i="7"/>
  <c r="G8" i="18" s="1"/>
  <c r="G23" i="18" s="1"/>
  <c r="F48" i="7"/>
  <c r="F8" i="18" s="1"/>
  <c r="G22" i="18" s="1"/>
  <c r="E48" i="7"/>
  <c r="E8" i="18" s="1"/>
  <c r="G21" i="18" s="1"/>
  <c r="D48" i="7"/>
  <c r="D8" i="18" s="1"/>
  <c r="G20" i="18" s="1"/>
  <c r="C48" i="7"/>
  <c r="C8" i="18" s="1"/>
  <c r="G19" i="18" s="1"/>
  <c r="B48" i="7"/>
  <c r="M47" i="7"/>
  <c r="M7" i="18" s="1"/>
  <c r="F29" i="18" s="1"/>
  <c r="L47" i="7"/>
  <c r="L7" i="18" s="1"/>
  <c r="F28" i="18" s="1"/>
  <c r="K47" i="7"/>
  <c r="K7" i="18" s="1"/>
  <c r="F27" i="18" s="1"/>
  <c r="J47" i="7"/>
  <c r="J7" i="18" s="1"/>
  <c r="F26" i="18" s="1"/>
  <c r="I47" i="7"/>
  <c r="I7" i="18" s="1"/>
  <c r="F25" i="18" s="1"/>
  <c r="H47" i="7"/>
  <c r="H7" i="18" s="1"/>
  <c r="F24" i="18" s="1"/>
  <c r="G47" i="7"/>
  <c r="G7" i="18" s="1"/>
  <c r="F23" i="18" s="1"/>
  <c r="F47" i="7"/>
  <c r="F7" i="18" s="1"/>
  <c r="F22" i="18" s="1"/>
  <c r="E47" i="7"/>
  <c r="E7" i="18" s="1"/>
  <c r="F21" i="18" s="1"/>
  <c r="D47" i="7"/>
  <c r="D7" i="18" s="1"/>
  <c r="F20" i="18" s="1"/>
  <c r="C47" i="7"/>
  <c r="C7" i="18" s="1"/>
  <c r="F19" i="18" s="1"/>
  <c r="B47" i="7"/>
  <c r="M46" i="7"/>
  <c r="M6" i="18" s="1"/>
  <c r="E29" i="18" s="1"/>
  <c r="L46" i="7"/>
  <c r="L6" i="18" s="1"/>
  <c r="E28" i="18" s="1"/>
  <c r="K46" i="7"/>
  <c r="K6" i="18" s="1"/>
  <c r="E27" i="18" s="1"/>
  <c r="J46" i="7"/>
  <c r="J6" i="18" s="1"/>
  <c r="E26" i="18" s="1"/>
  <c r="I46" i="7"/>
  <c r="I6" i="18" s="1"/>
  <c r="E25" i="18" s="1"/>
  <c r="H46" i="7"/>
  <c r="H6" i="18" s="1"/>
  <c r="E24" i="18" s="1"/>
  <c r="G46" i="7"/>
  <c r="G6" i="18" s="1"/>
  <c r="E23" i="18" s="1"/>
  <c r="F46" i="7"/>
  <c r="F6" i="18" s="1"/>
  <c r="E22" i="18" s="1"/>
  <c r="E46" i="7"/>
  <c r="E6" i="18" s="1"/>
  <c r="E21" i="18" s="1"/>
  <c r="D46" i="7"/>
  <c r="D6" i="18" s="1"/>
  <c r="E20" i="18" s="1"/>
  <c r="C46" i="7"/>
  <c r="C6" i="18" s="1"/>
  <c r="E19" i="18" s="1"/>
  <c r="B46" i="7"/>
  <c r="M45" i="7"/>
  <c r="M5" i="18" s="1"/>
  <c r="D29" i="18" s="1"/>
  <c r="L45" i="7"/>
  <c r="L5" i="18" s="1"/>
  <c r="D28" i="18" s="1"/>
  <c r="K45" i="7"/>
  <c r="K5" i="18" s="1"/>
  <c r="D27" i="18" s="1"/>
  <c r="J45" i="7"/>
  <c r="J5" i="18" s="1"/>
  <c r="D26" i="18" s="1"/>
  <c r="I45" i="7"/>
  <c r="I5" i="18" s="1"/>
  <c r="D25" i="18" s="1"/>
  <c r="H45" i="7"/>
  <c r="H5" i="18" s="1"/>
  <c r="D24" i="18" s="1"/>
  <c r="G45" i="7"/>
  <c r="G5" i="18" s="1"/>
  <c r="D23" i="18" s="1"/>
  <c r="F45" i="7"/>
  <c r="F5" i="18" s="1"/>
  <c r="D22" i="18" s="1"/>
  <c r="E45" i="7"/>
  <c r="E5" i="18" s="1"/>
  <c r="D21" i="18" s="1"/>
  <c r="D45" i="7"/>
  <c r="D5" i="18" s="1"/>
  <c r="D20" i="18" s="1"/>
  <c r="C45" i="7"/>
  <c r="C5" i="18" s="1"/>
  <c r="D19" i="18" s="1"/>
  <c r="B45" i="7"/>
  <c r="M44" i="7"/>
  <c r="M4" i="18" s="1"/>
  <c r="C29" i="18" s="1"/>
  <c r="L44" i="7"/>
  <c r="L4" i="18" s="1"/>
  <c r="C28" i="18" s="1"/>
  <c r="K44" i="7"/>
  <c r="K4" i="18" s="1"/>
  <c r="C27" i="18" s="1"/>
  <c r="J44" i="7"/>
  <c r="J4" i="18" s="1"/>
  <c r="C26" i="18" s="1"/>
  <c r="I44" i="7"/>
  <c r="I4" i="18" s="1"/>
  <c r="C25" i="18" s="1"/>
  <c r="H44" i="7"/>
  <c r="H4" i="18" s="1"/>
  <c r="C24" i="18" s="1"/>
  <c r="G44" i="7"/>
  <c r="G4" i="18" s="1"/>
  <c r="C23" i="18" s="1"/>
  <c r="F44" i="7"/>
  <c r="F4" i="18" s="1"/>
  <c r="C22" i="18" s="1"/>
  <c r="E44" i="7"/>
  <c r="E4" i="18" s="1"/>
  <c r="C21" i="18" s="1"/>
  <c r="D44" i="7"/>
  <c r="D4" i="18" s="1"/>
  <c r="C20" i="18" s="1"/>
  <c r="C44" i="7"/>
  <c r="C4" i="18" s="1"/>
  <c r="C19" i="18" s="1"/>
  <c r="B44" i="7"/>
  <c r="M43" i="7"/>
  <c r="L43" i="7"/>
  <c r="K43" i="7"/>
  <c r="J43" i="7"/>
  <c r="I43" i="7"/>
  <c r="H43" i="7"/>
  <c r="G43" i="7"/>
  <c r="F43" i="7"/>
  <c r="E43" i="7"/>
  <c r="D43" i="7"/>
  <c r="C43" i="7"/>
  <c r="B43" i="7"/>
  <c r="E3" i="18" l="1"/>
  <c r="B21" i="18" s="1"/>
  <c r="E56" i="7"/>
  <c r="I3" i="18"/>
  <c r="B25" i="18" s="1"/>
  <c r="I56" i="7"/>
  <c r="M3" i="18"/>
  <c r="B29" i="18" s="1"/>
  <c r="M56" i="7"/>
  <c r="N53" i="7"/>
  <c r="N52" i="7"/>
  <c r="H3" i="18"/>
  <c r="B24" i="18" s="1"/>
  <c r="H56" i="7"/>
  <c r="L3" i="18"/>
  <c r="B28" i="18" s="1"/>
  <c r="L56" i="7"/>
  <c r="B56" i="7"/>
  <c r="N43" i="7"/>
  <c r="F3" i="18"/>
  <c r="B22" i="18" s="1"/>
  <c r="F56" i="7"/>
  <c r="J3" i="18"/>
  <c r="B26" i="18" s="1"/>
  <c r="J56" i="7"/>
  <c r="N44" i="7"/>
  <c r="N45" i="7"/>
  <c r="N46" i="7"/>
  <c r="N47" i="7"/>
  <c r="N48" i="7"/>
  <c r="N49" i="7"/>
  <c r="N50" i="7"/>
  <c r="N51" i="7"/>
  <c r="D3" i="18"/>
  <c r="B20" i="18" s="1"/>
  <c r="D56" i="7"/>
  <c r="C3" i="18"/>
  <c r="B19" i="18" s="1"/>
  <c r="C56" i="7"/>
  <c r="G3" i="18"/>
  <c r="B23" i="18" s="1"/>
  <c r="G56" i="7"/>
  <c r="K3" i="18"/>
  <c r="B27" i="18" s="1"/>
  <c r="K56" i="7"/>
  <c r="B4" i="18"/>
  <c r="C18" i="18" s="1"/>
  <c r="B7" i="18"/>
  <c r="F18" i="18" s="1"/>
  <c r="B11" i="18"/>
  <c r="J18" i="18" s="1"/>
  <c r="B3" i="18"/>
  <c r="B18" i="18" s="1"/>
  <c r="B6" i="18"/>
  <c r="E18" i="18" s="1"/>
  <c r="B8" i="18"/>
  <c r="G18" i="18" s="1"/>
  <c r="B10" i="18"/>
  <c r="I18" i="18" s="1"/>
  <c r="B5" i="18"/>
  <c r="D18" i="18" s="1"/>
  <c r="B9" i="18"/>
  <c r="H18" i="18" s="1"/>
  <c r="B12" i="18"/>
  <c r="K18" i="18" s="1"/>
  <c r="I13" i="18"/>
  <c r="L25" i="18" s="1"/>
  <c r="B13" i="18"/>
  <c r="L18" i="18" s="1"/>
  <c r="F13" i="18"/>
  <c r="L22" i="18" s="1"/>
  <c r="J13" i="18"/>
  <c r="L26" i="18" s="1"/>
  <c r="M13" i="18"/>
  <c r="L29" i="18" s="1"/>
  <c r="C13" i="18"/>
  <c r="L19" i="18" s="1"/>
  <c r="G13" i="18"/>
  <c r="L23" i="18" s="1"/>
  <c r="K13" i="18"/>
  <c r="L27" i="18" s="1"/>
  <c r="E13" i="18"/>
  <c r="L21" i="18" s="1"/>
  <c r="D13" i="18"/>
  <c r="L20" i="18" s="1"/>
  <c r="H13" i="18"/>
  <c r="L24" i="18" s="1"/>
  <c r="L13" i="18"/>
  <c r="L28" i="18" s="1"/>
  <c r="A55" i="7"/>
  <c r="A16" i="17" s="1"/>
  <c r="A53" i="7"/>
  <c r="A14" i="17" s="1"/>
  <c r="A44" i="7"/>
  <c r="A5" i="17" s="1"/>
  <c r="A45" i="7"/>
  <c r="A6" i="17" s="1"/>
  <c r="A46" i="7"/>
  <c r="A7" i="17" s="1"/>
  <c r="A47" i="7"/>
  <c r="A8" i="17" s="1"/>
  <c r="A48" i="7"/>
  <c r="A9" i="17" s="1"/>
  <c r="A49" i="7"/>
  <c r="A10" i="17" s="1"/>
  <c r="A50" i="7"/>
  <c r="A11" i="17" s="1"/>
  <c r="A51" i="7"/>
  <c r="A12" i="17" s="1"/>
  <c r="A52" i="7"/>
  <c r="A13" i="17" s="1"/>
  <c r="A23" i="7"/>
  <c r="A43" i="7" l="1"/>
  <c r="A4" i="17" s="1"/>
  <c r="C4" i="17" s="1"/>
  <c r="B4" i="17" s="1"/>
  <c r="A38" i="7"/>
  <c r="C13" i="17"/>
  <c r="C12" i="17"/>
  <c r="C5" i="17"/>
  <c r="C6" i="17"/>
  <c r="C9" i="17"/>
  <c r="C16" i="17"/>
  <c r="C15" i="17"/>
  <c r="C14" i="17"/>
  <c r="C8" i="17"/>
  <c r="C10" i="17"/>
  <c r="C11" i="17"/>
  <c r="C7" i="17"/>
  <c r="A60" i="7"/>
  <c r="A3" i="18"/>
  <c r="B17" i="18" s="1"/>
  <c r="A69" i="7"/>
  <c r="A12" i="12" s="1"/>
  <c r="A12" i="18"/>
  <c r="K17" i="18" s="1"/>
  <c r="A65" i="7"/>
  <c r="A8" i="12" s="1"/>
  <c r="A8" i="18"/>
  <c r="G17" i="18" s="1"/>
  <c r="A61" i="7"/>
  <c r="A4" i="12" s="1"/>
  <c r="A4" i="18"/>
  <c r="C17" i="18" s="1"/>
  <c r="A62" i="7"/>
  <c r="A5" i="12" s="1"/>
  <c r="A5" i="18"/>
  <c r="D17" i="18" s="1"/>
  <c r="A68" i="7"/>
  <c r="A11" i="12" s="1"/>
  <c r="A11" i="18"/>
  <c r="J17" i="18" s="1"/>
  <c r="A64" i="7"/>
  <c r="A7" i="12" s="1"/>
  <c r="A7" i="18"/>
  <c r="F17" i="18" s="1"/>
  <c r="A70" i="7"/>
  <c r="A13" i="12" s="1"/>
  <c r="A13" i="18"/>
  <c r="L17" i="18" s="1"/>
  <c r="A66" i="7"/>
  <c r="A9" i="12" s="1"/>
  <c r="A9" i="18"/>
  <c r="H17" i="18" s="1"/>
  <c r="A67" i="7"/>
  <c r="A10" i="12" s="1"/>
  <c r="A10" i="18"/>
  <c r="I17" i="18" s="1"/>
  <c r="A63" i="7"/>
  <c r="A6" i="12" s="1"/>
  <c r="A6" i="18"/>
  <c r="E17" i="18" s="1"/>
  <c r="A72" i="7"/>
  <c r="A15" i="12" s="1"/>
  <c r="A15" i="18"/>
  <c r="N17" i="18" s="1"/>
  <c r="F42" i="7"/>
  <c r="F37" i="7"/>
  <c r="J42" i="7"/>
  <c r="J37" i="7"/>
  <c r="G42" i="7"/>
  <c r="G37" i="7"/>
  <c r="K42" i="7"/>
  <c r="K37" i="7"/>
  <c r="D42" i="7"/>
  <c r="D37" i="7"/>
  <c r="H42" i="7"/>
  <c r="H37" i="7"/>
  <c r="L42" i="7"/>
  <c r="L37" i="7"/>
  <c r="B42" i="7"/>
  <c r="B37" i="7"/>
  <c r="C42" i="7"/>
  <c r="C37" i="7"/>
  <c r="E42" i="7"/>
  <c r="E37" i="7"/>
  <c r="I42" i="7"/>
  <c r="I37" i="7"/>
  <c r="M42" i="7"/>
  <c r="M37" i="7"/>
  <c r="C59" i="7"/>
  <c r="C2" i="12"/>
  <c r="G17" i="12" l="1"/>
  <c r="F17" i="12"/>
  <c r="B7" i="12"/>
  <c r="B6" i="12"/>
  <c r="B12" i="12"/>
  <c r="C4" i="12"/>
  <c r="C8" i="12"/>
  <c r="C12" i="12"/>
  <c r="B9" i="12"/>
  <c r="B13" i="12"/>
  <c r="C5" i="12"/>
  <c r="C9" i="12"/>
  <c r="C13" i="12"/>
  <c r="B4" i="12"/>
  <c r="B10" i="12"/>
  <c r="B14" i="12"/>
  <c r="C6" i="12"/>
  <c r="C10" i="12"/>
  <c r="B8" i="12"/>
  <c r="B5" i="12"/>
  <c r="B11" i="12"/>
  <c r="B15" i="12"/>
  <c r="C7" i="12"/>
  <c r="C11" i="12"/>
  <c r="D13" i="17"/>
  <c r="B13" i="17" s="1"/>
  <c r="D9" i="17"/>
  <c r="B9" i="17" s="1"/>
  <c r="D5" i="17"/>
  <c r="B5" i="17" s="1"/>
  <c r="D14" i="17"/>
  <c r="B14" i="17" s="1"/>
  <c r="D6" i="17"/>
  <c r="B6" i="17" s="1"/>
  <c r="D16" i="17"/>
  <c r="B16" i="17" s="1"/>
  <c r="D12" i="17"/>
  <c r="B12" i="17" s="1"/>
  <c r="D8" i="17"/>
  <c r="B8" i="17" s="1"/>
  <c r="D15" i="17"/>
  <c r="B15" i="17" s="1"/>
  <c r="D11" i="17"/>
  <c r="B11" i="17" s="1"/>
  <c r="D7" i="17"/>
  <c r="B7" i="17" s="1"/>
  <c r="D10" i="17"/>
  <c r="B10" i="17" s="1"/>
  <c r="B23" i="12"/>
  <c r="C18" i="17"/>
  <c r="M59" i="7"/>
  <c r="M2" i="18"/>
  <c r="A29" i="18" s="1"/>
  <c r="E59" i="7"/>
  <c r="E2" i="18"/>
  <c r="A21" i="18" s="1"/>
  <c r="B59" i="7"/>
  <c r="B2" i="18"/>
  <c r="A18" i="18" s="1"/>
  <c r="H59" i="7"/>
  <c r="H2" i="18"/>
  <c r="A24" i="18" s="1"/>
  <c r="K59" i="7"/>
  <c r="K2" i="18"/>
  <c r="A27" i="18" s="1"/>
  <c r="J59" i="7"/>
  <c r="J2" i="18"/>
  <c r="A26" i="18" s="1"/>
  <c r="I59" i="7"/>
  <c r="I2" i="18"/>
  <c r="A25" i="18" s="1"/>
  <c r="C2" i="18"/>
  <c r="A19" i="18" s="1"/>
  <c r="L59" i="7"/>
  <c r="L2" i="18"/>
  <c r="A28" i="18" s="1"/>
  <c r="D59" i="7"/>
  <c r="D2" i="18"/>
  <c r="A20" i="18" s="1"/>
  <c r="G59" i="7"/>
  <c r="G2" i="18"/>
  <c r="A23" i="18" s="1"/>
  <c r="F59" i="7"/>
  <c r="F2" i="18"/>
  <c r="A22" i="18" s="1"/>
  <c r="B17" i="12" l="1"/>
  <c r="B18" i="12" s="1"/>
  <c r="D18" i="17"/>
  <c r="B18" i="17" s="1"/>
  <c r="A18" i="12"/>
  <c r="A26" i="12" s="1"/>
  <c r="B24" i="12"/>
  <c r="B27" i="12"/>
  <c r="B28" i="12" s="1"/>
  <c r="B25" i="12"/>
  <c r="B26" i="12" s="1"/>
  <c r="B21" i="12" l="1"/>
  <c r="B22" i="12" s="1"/>
  <c r="B19" i="12"/>
  <c r="B20" i="12" s="1"/>
  <c r="A24" i="12"/>
  <c r="A22" i="12"/>
  <c r="A28" i="12"/>
  <c r="A20" i="1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04" refreshedVersion="0" background="1">
    <extLst>
      <ext xmlns:x15="http://schemas.microsoft.com/office/spreadsheetml/2010/11/main" uri="{DE250136-89BD-433C-8126-D09CA5730AF9}">
        <x15:connection id="Table13-eb24848e-6df1-40d5-91d2-979c52a7c16d"/>
      </ext>
    </extLst>
  </connection>
  <connection id="2" xr16:uid="{00000000-0015-0000-FFFF-FFFF01000000}"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<sst xmlns="http://schemas.openxmlformats.org/spreadsheetml/2006/main" count="93" uniqueCount="78">
  <si>
    <t>Child</t>
  </si>
  <si>
    <t>True value</t>
  </si>
  <si>
    <t>Mean</t>
  </si>
  <si>
    <t>True value -</t>
  </si>
  <si>
    <t>Measurement of length/height (in cm)</t>
  </si>
  <si>
    <t>Measurement round 1</t>
  </si>
  <si>
    <t>Measurement round 2</t>
  </si>
  <si>
    <t>Difference in measurement 1 and 2</t>
  </si>
  <si>
    <t>Mean -</t>
  </si>
  <si>
    <t>Choose a child's name:</t>
  </si>
  <si>
    <t>Mean ±</t>
  </si>
  <si>
    <t>Expert</t>
  </si>
  <si>
    <t>Target</t>
  </si>
  <si>
    <t>Precision</t>
  </si>
  <si>
    <t>Accuracy</t>
  </si>
  <si>
    <t>Results</t>
  </si>
  <si>
    <t>Pass/Fail</t>
  </si>
  <si>
    <t>Reason</t>
  </si>
  <si>
    <t>offset</t>
  </si>
  <si>
    <t>Measurement 1</t>
  </si>
  <si>
    <t>Measurement 2</t>
  </si>
  <si>
    <t>Name</t>
  </si>
  <si>
    <t>Average</t>
  </si>
  <si>
    <t>Click on filter in column A and just click OK to re-filter for correct number of measurers</t>
  </si>
  <si>
    <t>Difference in measurement from expert</t>
  </si>
  <si>
    <t>&lt;</t>
  </si>
  <si>
    <t>Pass/Fail (expert)</t>
  </si>
  <si>
    <t>Child 1</t>
  </si>
  <si>
    <t>Child 2</t>
  </si>
  <si>
    <t>Child 3</t>
  </si>
  <si>
    <t>Child 4</t>
  </si>
  <si>
    <t>Child 5</t>
  </si>
  <si>
    <t>Child 6</t>
  </si>
  <si>
    <t>Child 7</t>
  </si>
  <si>
    <t>Child 8</t>
  </si>
  <si>
    <t>Child 9</t>
  </si>
  <si>
    <t>Child 10</t>
  </si>
  <si>
    <t>Name A</t>
  </si>
  <si>
    <t>Name B</t>
  </si>
  <si>
    <t>Name C</t>
  </si>
  <si>
    <t>Name D</t>
  </si>
  <si>
    <t>Name E</t>
  </si>
  <si>
    <t>Name F</t>
  </si>
  <si>
    <t>Name G</t>
  </si>
  <si>
    <t>Name H</t>
  </si>
  <si>
    <t>Name I</t>
  </si>
  <si>
    <t>Name J</t>
  </si>
  <si>
    <t>Worksheet:</t>
  </si>
  <si>
    <t>Replace "Expert" in column A row 5 with the name of the expert measurer against whom the measurers are being standardized.</t>
  </si>
  <si>
    <t>Record the measurements for the expert for round 1 of measurements in cells B5 to M5.</t>
  </si>
  <si>
    <t>Record the measurements for the measurers for round 1 of measurements in cells B6 to M17.</t>
  </si>
  <si>
    <t>Record the measurements for the expert for round 2 of measurements in cells B21 to M21.</t>
  </si>
  <si>
    <t>Record the measurements for the measurers for round 2 of measurements in cells B22 to M33.</t>
  </si>
  <si>
    <t>Estimates of precision and accuracy will be presented further down in the Worksheet.</t>
  </si>
  <si>
    <t>Accuracy:</t>
  </si>
  <si>
    <t>Select a particular child to see the accuracy of first and second round measurements for that child by the expert and the measurers.</t>
  </si>
  <si>
    <t>Precision:</t>
  </si>
  <si>
    <t>Results:</t>
  </si>
  <si>
    <t>Work Accuracy:</t>
  </si>
  <si>
    <t>Work Precision:</t>
  </si>
  <si>
    <t>Sheets</t>
  </si>
  <si>
    <t>Displays the precision of each measurer for each child. No input needed on this sheet.</t>
  </si>
  <si>
    <t>Presents the accuracy and precision estimates for each measurer and whether they passed or failed the standardization. No input needed on this sheet.</t>
  </si>
  <si>
    <t>Working spreadsheet used for the Precision sheet. No input needed on this sheet.</t>
  </si>
  <si>
    <t>Replace Child 1 to Child 10 with names of the children. Ten children are recommended for the standardization, but the template allows for less than 10 children and up to 12 children. The WHO recommends a minimum of ten children to calculate precision and accuracy. Set unused columns to blank child names. Do not delete columns.</t>
  </si>
  <si>
    <t>If the "Expert" does not have an acceptable precision (as seen in the results sheet) do not use accuracy sheet.</t>
  </si>
  <si>
    <t>Working spreadsheet used for the Accuracy sheet. Need to filter the names in column A - see immediately below.</t>
  </si>
  <si>
    <t>Select the filter in cell A3, and once selected click OK to display only the names of the measurers included, and to exclude the blank rows.</t>
  </si>
  <si>
    <t>Review the individual results of each measurer and if the measurer failed precision or accuracy manually enter potential reason(s) they failed (e.g. recording error, consistently measuring higher height values than the expert, correcttly measuring children standing-up but not lying down, etc)</t>
  </si>
  <si>
    <t>Replace Name A to Name J in column A rows 6 to 15 in the Worksheet with the names of the measurers to be standardized. The template allows for up to 12 measurers, but WHO recommends no more than 10 be standardized at a time.  Set unused names to blank. Do not delete rows.</t>
  </si>
  <si>
    <t>If the "Expert" does not have an acceptable precision, measurers results will only be presented for precision and not for accuracy.</t>
  </si>
  <si>
    <t>Accuracy=2.8*TEM</t>
  </si>
  <si>
    <t>Precision=2*TEM</t>
  </si>
  <si>
    <r>
      <rPr>
        <b/>
        <sz val="10"/>
        <rFont val="Arial"/>
        <family val="2"/>
      </rPr>
      <t>Note:</t>
    </r>
    <r>
      <rPr>
        <sz val="10"/>
        <rFont val="Arial"/>
        <family val="2"/>
      </rPr>
      <t xml:space="preserve"> Equation used to determine pass/fail for precision and accuracy</t>
    </r>
  </si>
  <si>
    <t xml:space="preserve">Notes on the use of the height/length standardization template </t>
  </si>
  <si>
    <t>Tool developed Febuary 27, 2019</t>
  </si>
  <si>
    <t>Developed by The DHS Program</t>
  </si>
  <si>
    <t>DHS Height standardization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</si>
</sst>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numFmts>
  <fonts count="14" x14ac:knownFonts="1">
    <font>
      <sz val="10"/>
      <name val="Arial"/>
      <family val="2"/>
    </font>
    <font>
      <sz val="10"/>
      <name val="Arial"/>
      <family val="2"/>
    </font>
    <font>
      <b/>
      <sz val="10"/>
      <color indexed="18"/>
      <name val="Arial"/>
      <family val="2"/>
    </font>
    <font>
      <sz val="10"/>
      <color indexed="16"/>
      <name val="Arial"/>
      <family val="2"/>
    </font>
    <font>
      <b/>
      <sz val="10"/>
      <name val="Arial"/>
      <family val="2"/>
    </font>
    <font>
      <sz val="10"/>
      <color theme="1"/>
      <name val="Arial"/>
      <family val="2"/>
    </font>
    <font>
      <b/>
      <sz val="10"/>
      <color theme="0"/>
      <name val="Arial"/>
      <family val="2"/>
    </font>
    <font>
      <sz val="9"/>
      <color rgb="FF333333"/>
      <name val="Verdana"/>
      <family val="2"/>
    </font>
    <font>
      <sz val="14"/>
      <color indexed="16"/>
      <name val="Calibri"/>
      <family val="2"/>
      <scheme val="minor"/>
    </font>
    <font>
      <sz val="11"/>
      <color rgb="FF006100"/>
      <name val="Calibri"/>
      <family val="2"/>
      <scheme val="minor"/>
    </font>
    <font>
      <b/>
      <sz val="10"/>
      <color indexed="16"/>
      <name val="Arial"/>
      <family val="2"/>
    </font>
    <font>
      <b/>
      <sz val="18"/>
      <name val="Calibri"/>
      <family val="2"/>
      <scheme val="minor"/>
    </font>
    <font>
      <u/>
      <sz val="10"/>
      <name val="Arial"/>
      <family val="2"/>
    </font>
    <font>
      <b/>
      <sz val="20"/>
      <color theme="3"/>
      <name val="Calibri"/>
      <family val="2"/>
      <scheme val="minor"/>
    </font>
  </fonts>
  <fills count="11">
    <fill>
      <patternFill patternType="none"/>
    </fill>
    <fill>
      <patternFill patternType="gray125"/>
    </fill>
    <fill>
      <patternFill patternType="solid">
        <fgColor theme="4"/>
        <bgColor theme="4"/>
      </patternFill>
    </fill>
    <fill>
      <patternFill patternType="solid">
        <fgColor rgb="FFC6EFCE"/>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249977111117893"/>
        <bgColor theme="4"/>
      </patternFill>
    </fill>
    <fill>
      <patternFill patternType="solid">
        <fgColor theme="8" tint="0.79998168889431442"/>
        <bgColor indexed="64"/>
      </patternFill>
    </fill>
    <fill>
      <patternFill patternType="solid">
        <fgColor theme="0"/>
        <bgColor indexed="64"/>
      </patternFill>
    </fill>
  </fills>
  <borders count="15">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diagonal/>
    </border>
    <border>
      <left style="thin">
        <color indexed="64"/>
      </left>
      <right/>
      <top style="thin">
        <color indexed="64"/>
      </top>
      <bottom style="thin">
        <color theme="4" tint="0.39997558519241921"/>
      </bottom>
      <diagonal/>
    </border>
    <border>
      <left style="thin">
        <color theme="4" tint="0.3999755851924192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9" fillId="3" borderId="0" applyNumberFormat="0" applyBorder="0" applyAlignment="0" applyProtection="0"/>
  </cellStyleXfs>
  <cellXfs count="62">
    <xf numFmtId="0" fontId="0" fillId="0" borderId="0" xfId="0"/>
    <xf numFmtId="164" fontId="1" fillId="0" borderId="0" xfId="0" applyNumberFormat="1" applyFont="1" applyFill="1" applyBorder="1" applyAlignment="1" applyProtection="1">
      <alignment horizontal="center"/>
    </xf>
    <xf numFmtId="164" fontId="3" fillId="0" borderId="0" xfId="0" applyNumberFormat="1" applyFont="1" applyBorder="1" applyAlignment="1" applyProtection="1">
      <alignment horizontal="center"/>
    </xf>
    <xf numFmtId="0" fontId="0" fillId="0" borderId="0" xfId="0" applyProtection="1"/>
    <xf numFmtId="0" fontId="2" fillId="0" borderId="0" xfId="0" applyFont="1" applyAlignment="1" applyProtection="1">
      <alignment horizontal="left"/>
    </xf>
    <xf numFmtId="0" fontId="4" fillId="0" borderId="0" xfId="0" applyFont="1" applyProtection="1"/>
    <xf numFmtId="164" fontId="3" fillId="0" borderId="5" xfId="0" applyNumberFormat="1" applyFont="1" applyBorder="1" applyAlignment="1" applyProtection="1">
      <alignment horizontal="left"/>
    </xf>
    <xf numFmtId="0" fontId="7" fillId="0" borderId="0" xfId="0" applyFont="1" applyProtection="1"/>
    <xf numFmtId="0" fontId="6" fillId="2" borderId="4" xfId="0" applyFont="1" applyFill="1" applyBorder="1" applyProtection="1"/>
    <xf numFmtId="0" fontId="6" fillId="2" borderId="3" xfId="0" applyFont="1" applyFill="1" applyBorder="1" applyProtection="1"/>
    <xf numFmtId="164" fontId="8" fillId="0" borderId="0" xfId="0" applyNumberFormat="1" applyFont="1" applyBorder="1" applyAlignment="1" applyProtection="1">
      <alignment horizontal="right"/>
      <protection locked="0"/>
    </xf>
    <xf numFmtId="164" fontId="5" fillId="4" borderId="4" xfId="0" applyNumberFormat="1" applyFont="1" applyFill="1" applyBorder="1" applyAlignment="1" applyProtection="1">
      <alignment horizontal="center"/>
      <protection locked="0"/>
    </xf>
    <xf numFmtId="164" fontId="5" fillId="4" borderId="3" xfId="0" applyNumberFormat="1" applyFont="1" applyFill="1" applyBorder="1" applyAlignment="1" applyProtection="1">
      <alignment horizontal="center"/>
      <protection locked="0"/>
    </xf>
    <xf numFmtId="164" fontId="5" fillId="4" borderId="1" xfId="0" applyNumberFormat="1" applyFont="1" applyFill="1" applyBorder="1" applyAlignment="1" applyProtection="1">
      <alignment horizontal="center"/>
      <protection locked="0"/>
    </xf>
    <xf numFmtId="164" fontId="5" fillId="4" borderId="2" xfId="0" applyNumberFormat="1" applyFont="1" applyFill="1" applyBorder="1" applyAlignment="1" applyProtection="1">
      <alignment horizontal="center"/>
      <protection locked="0"/>
    </xf>
    <xf numFmtId="0" fontId="0" fillId="0" borderId="0" xfId="0" applyFill="1" applyProtection="1"/>
    <xf numFmtId="164" fontId="3" fillId="0" borderId="0" xfId="0" applyNumberFormat="1" applyFont="1" applyBorder="1" applyAlignment="1" applyProtection="1">
      <alignment horizontal="left"/>
    </xf>
    <xf numFmtId="0" fontId="0" fillId="0" borderId="0" xfId="0" applyAlignment="1" applyProtection="1">
      <alignment horizontal="left"/>
    </xf>
    <xf numFmtId="164" fontId="4" fillId="0" borderId="0" xfId="0" applyNumberFormat="1" applyFont="1" applyBorder="1" applyProtection="1"/>
    <xf numFmtId="164" fontId="0" fillId="0" borderId="0" xfId="0" applyNumberFormat="1" applyProtection="1"/>
    <xf numFmtId="164" fontId="7" fillId="0" borderId="0" xfId="0" applyNumberFormat="1" applyFont="1" applyProtection="1"/>
    <xf numFmtId="164" fontId="0" fillId="0" borderId="0" xfId="0" applyNumberFormat="1" applyBorder="1" applyProtection="1"/>
    <xf numFmtId="0" fontId="9" fillId="3" borderId="0" xfId="1"/>
    <xf numFmtId="2" fontId="10" fillId="4" borderId="0" xfId="0" applyNumberFormat="1" applyFont="1" applyFill="1" applyBorder="1" applyAlignment="1" applyProtection="1">
      <alignment horizontal="center"/>
    </xf>
    <xf numFmtId="2" fontId="9" fillId="3" borderId="0" xfId="1" applyNumberFormat="1" applyAlignment="1">
      <alignment horizontal="center"/>
    </xf>
    <xf numFmtId="2" fontId="3" fillId="4" borderId="0" xfId="0" applyNumberFormat="1" applyFont="1" applyFill="1" applyBorder="1" applyAlignment="1" applyProtection="1">
      <alignment horizontal="left"/>
    </xf>
    <xf numFmtId="0" fontId="4" fillId="0" borderId="0" xfId="0" applyFont="1"/>
    <xf numFmtId="165" fontId="3" fillId="4" borderId="0" xfId="0" applyNumberFormat="1" applyFont="1" applyFill="1" applyBorder="1" applyAlignment="1" applyProtection="1">
      <alignment horizontal="center"/>
    </xf>
    <xf numFmtId="164" fontId="5" fillId="5" borderId="4" xfId="0" applyNumberFormat="1" applyFont="1" applyFill="1" applyBorder="1" applyAlignment="1" applyProtection="1">
      <alignment horizontal="center"/>
      <protection locked="0"/>
    </xf>
    <xf numFmtId="164" fontId="5" fillId="5" borderId="3" xfId="0" applyNumberFormat="1" applyFont="1" applyFill="1" applyBorder="1" applyAlignment="1" applyProtection="1">
      <alignment horizontal="center"/>
      <protection locked="0"/>
    </xf>
    <xf numFmtId="0" fontId="6" fillId="8" borderId="4" xfId="0" applyFont="1" applyFill="1" applyBorder="1" applyProtection="1"/>
    <xf numFmtId="165" fontId="0" fillId="0" borderId="0" xfId="0" applyNumberFormat="1" applyProtection="1"/>
    <xf numFmtId="0" fontId="0" fillId="0" borderId="0" xfId="0" applyAlignment="1" applyProtection="1">
      <alignment horizontal="right"/>
    </xf>
    <xf numFmtId="0" fontId="6" fillId="2" borderId="4" xfId="0" applyFont="1" applyFill="1" applyBorder="1" applyAlignment="1" applyProtection="1">
      <alignment shrinkToFit="1"/>
    </xf>
    <xf numFmtId="0" fontId="6" fillId="8" borderId="4" xfId="0" applyFont="1" applyFill="1" applyBorder="1" applyAlignment="1" applyProtection="1">
      <alignment shrinkToFit="1"/>
    </xf>
    <xf numFmtId="164" fontId="1" fillId="5" borderId="0" xfId="0" applyNumberFormat="1" applyFont="1" applyFill="1" applyBorder="1" applyAlignment="1" applyProtection="1">
      <alignment horizontal="center"/>
    </xf>
    <xf numFmtId="164" fontId="1" fillId="6" borderId="0" xfId="0" applyNumberFormat="1" applyFont="1" applyFill="1" applyBorder="1" applyAlignment="1" applyProtection="1">
      <alignment horizontal="center"/>
    </xf>
    <xf numFmtId="164" fontId="3" fillId="4" borderId="0" xfId="0" applyNumberFormat="1" applyFont="1" applyFill="1" applyBorder="1" applyAlignment="1" applyProtection="1">
      <alignment horizontal="center"/>
    </xf>
    <xf numFmtId="0" fontId="6" fillId="2" borderId="6" xfId="0" applyFont="1" applyFill="1" applyBorder="1" applyAlignment="1" applyProtection="1">
      <alignment shrinkToFit="1"/>
    </xf>
    <xf numFmtId="0" fontId="6" fillId="8" borderId="4" xfId="0" applyFont="1" applyFill="1" applyBorder="1" applyAlignment="1" applyProtection="1">
      <alignment shrinkToFit="1"/>
      <protection locked="0"/>
    </xf>
    <xf numFmtId="0" fontId="6" fillId="2" borderId="4" xfId="0" applyFont="1" applyFill="1" applyBorder="1" applyAlignment="1" applyProtection="1">
      <alignment shrinkToFit="1"/>
      <protection locked="0"/>
    </xf>
    <xf numFmtId="2" fontId="3" fillId="4" borderId="0" xfId="0" applyNumberFormat="1" applyFont="1" applyFill="1" applyBorder="1" applyAlignment="1" applyProtection="1">
      <alignment horizontal="center"/>
    </xf>
    <xf numFmtId="166" fontId="3" fillId="4" borderId="0" xfId="0" applyNumberFormat="1" applyFont="1" applyFill="1" applyBorder="1" applyAlignment="1" applyProtection="1">
      <alignment horizontal="center"/>
    </xf>
    <xf numFmtId="2" fontId="3" fillId="5" borderId="0" xfId="0" applyNumberFormat="1" applyFont="1" applyFill="1" applyBorder="1" applyAlignment="1" applyProtection="1">
      <alignment horizontal="center"/>
    </xf>
    <xf numFmtId="164" fontId="0" fillId="9" borderId="0" xfId="0" applyNumberFormat="1" applyFill="1" applyProtection="1">
      <protection locked="0"/>
    </xf>
    <xf numFmtId="0" fontId="0" fillId="0" borderId="0" xfId="0" applyFont="1" applyFill="1" applyBorder="1" applyAlignment="1" applyProtection="1">
      <alignment horizontal="right"/>
    </xf>
    <xf numFmtId="1" fontId="0" fillId="0" borderId="0" xfId="0" applyNumberFormat="1" applyFont="1" applyFill="1" applyBorder="1" applyAlignment="1" applyProtection="1">
      <alignment horizontal="right"/>
    </xf>
    <xf numFmtId="2" fontId="10" fillId="4" borderId="0" xfId="0" applyNumberFormat="1" applyFont="1" applyFill="1" applyBorder="1" applyAlignment="1" applyProtection="1">
      <alignment horizontal="center"/>
      <protection locked="0"/>
    </xf>
    <xf numFmtId="0" fontId="11" fillId="0" borderId="0" xfId="0" applyFont="1"/>
    <xf numFmtId="0" fontId="12" fillId="0" borderId="0" xfId="0" applyFont="1"/>
    <xf numFmtId="0" fontId="0" fillId="7" borderId="0" xfId="0" applyFill="1" applyProtection="1">
      <protection locked="0"/>
    </xf>
    <xf numFmtId="0" fontId="0" fillId="0" borderId="0" xfId="0" applyAlignment="1">
      <alignment wrapText="1"/>
    </xf>
    <xf numFmtId="0" fontId="0" fillId="10" borderId="10" xfId="0" applyFont="1" applyFill="1" applyBorder="1"/>
    <xf numFmtId="0" fontId="0" fillId="10" borderId="0" xfId="0" applyFont="1" applyFill="1" applyBorder="1"/>
    <xf numFmtId="0" fontId="0" fillId="10" borderId="11" xfId="0" applyFont="1" applyFill="1" applyBorder="1"/>
    <xf numFmtId="0" fontId="0" fillId="10" borderId="12" xfId="0" applyFont="1" applyFill="1" applyBorder="1"/>
    <xf numFmtId="0" fontId="0" fillId="10" borderId="13" xfId="0" applyFont="1" applyFill="1" applyBorder="1"/>
    <xf numFmtId="0" fontId="0" fillId="10" borderId="14" xfId="0" applyFont="1" applyFill="1" applyBorder="1"/>
    <xf numFmtId="0" fontId="13" fillId="0" borderId="0" xfId="0" applyFont="1"/>
    <xf numFmtId="0" fontId="0" fillId="10" borderId="7" xfId="0" applyFont="1" applyFill="1" applyBorder="1" applyAlignment="1">
      <alignment vertical="center" wrapText="1"/>
    </xf>
    <xf numFmtId="0" fontId="0" fillId="0" borderId="8" xfId="0" applyFont="1" applyBorder="1" applyAlignment="1">
      <alignment wrapText="1"/>
    </xf>
    <xf numFmtId="0" fontId="0" fillId="0" borderId="9" xfId="0" applyFont="1" applyBorder="1" applyAlignment="1">
      <alignment wrapText="1"/>
    </xf>
  </cellXfs>
  <cellStyles count="2">
    <cellStyle name="Good" xfId="1" builtinId="26"/>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worksheet" Target="worksheets/sheet7.xml"/><Relationship Id="rId12" Type="http://schemas.openxmlformats.org/officeDocument/2006/relationships/powerPivotData" Target="model/item.data"/><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Accuracy!$A$5</c:f>
          <c:strCache>
            <c:ptCount val="1"/>
            <c:pt idx="0">
              <c:v>Child 1</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'Work Accuracy'!$B$3</c:f>
              <c:strCache>
                <c:ptCount val="1"/>
                <c:pt idx="0">
                  <c:v>Measurement 1</c:v>
                </c:pt>
              </c:strCache>
            </c:strRef>
          </c:tx>
          <c:spPr>
            <a:ln w="19050" cap="rnd">
              <a:noFill/>
              <a:round/>
            </a:ln>
            <a:effectLst/>
          </c:spPr>
          <c:marker>
            <c:symbol val="circle"/>
            <c:size val="5"/>
            <c:spPr>
              <a:solidFill>
                <a:schemeClr val="tx1"/>
              </a:solidFill>
              <a:ln w="9525">
                <a:noFill/>
              </a:ln>
              <a:effectLst/>
            </c:spPr>
          </c:marker>
          <c:cat>
            <c:strRef>
              <c:f>'Work Accuracy'!$A$4:$A$13</c:f>
              <c:strCache>
                <c:ptCount val="10"/>
                <c:pt idx="0">
                  <c:v>Name A</c:v>
                </c:pt>
                <c:pt idx="1">
                  <c:v>Name B</c:v>
                </c:pt>
                <c:pt idx="2">
                  <c:v>Name C</c:v>
                </c:pt>
                <c:pt idx="3">
                  <c:v>Name D</c:v>
                </c:pt>
                <c:pt idx="4">
                  <c:v>Name E</c:v>
                </c:pt>
                <c:pt idx="5">
                  <c:v>Name F</c:v>
                </c:pt>
                <c:pt idx="6">
                  <c:v>Name G</c:v>
                </c:pt>
                <c:pt idx="7">
                  <c:v>Name H</c:v>
                </c:pt>
                <c:pt idx="8">
                  <c:v>Name I</c:v>
                </c:pt>
                <c:pt idx="9">
                  <c:v>Name J</c:v>
                </c:pt>
              </c:strCache>
            </c:strRef>
          </c:cat>
          <c:val>
            <c:numRef>
              <c:f>'Work Accuracy'!$B$4:$B$15</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6D7-460A-BF3E-E249A289C797}"/>
            </c:ext>
          </c:extLst>
        </c:ser>
        <c:ser>
          <c:idx val="7"/>
          <c:order val="1"/>
          <c:tx>
            <c:strRef>
              <c:f>'Work Accuracy'!$C$3</c:f>
              <c:strCache>
                <c:ptCount val="1"/>
                <c:pt idx="0">
                  <c:v>Measurement 2</c:v>
                </c:pt>
              </c:strCache>
            </c:strRef>
          </c:tx>
          <c:spPr>
            <a:ln w="19050" cap="rnd">
              <a:no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val>
            <c:numRef>
              <c:f>'Work Accuracy'!$C$4:$C$15</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582E-42A6-A8B4-63C9CF90D84D}"/>
            </c:ext>
          </c:extLst>
        </c:ser>
        <c:dLbls>
          <c:showLegendKey val="0"/>
          <c:showVal val="0"/>
          <c:showCatName val="0"/>
          <c:showSerName val="0"/>
          <c:showPercent val="0"/>
          <c:showBubbleSize val="0"/>
        </c:dLbls>
        <c:marker val="1"/>
        <c:smooth val="0"/>
        <c:axId val="280170912"/>
        <c:axId val="280172480"/>
      </c:lineChart>
      <c:scatterChart>
        <c:scatterStyle val="smoothMarker"/>
        <c:varyColors val="0"/>
        <c:ser>
          <c:idx val="1"/>
          <c:order val="2"/>
          <c:tx>
            <c:strRef>
              <c:f>'Work Accuracy'!$D$17</c:f>
              <c:strCache>
                <c:ptCount val="1"/>
                <c:pt idx="0">
                  <c:v>True value</c:v>
                </c:pt>
              </c:strCache>
            </c:strRef>
          </c:tx>
          <c:spPr>
            <a:ln w="19050" cap="rnd">
              <a:solidFill>
                <a:schemeClr val="accent2"/>
              </a:solidFill>
              <a:round/>
            </a:ln>
            <a:effectLst/>
          </c:spPr>
          <c:marker>
            <c:symbol val="none"/>
          </c:marker>
          <c:xVal>
            <c:numRef>
              <c:f>'Work Accuracy'!$A$17:$A$18</c:f>
              <c:numCache>
                <c:formatCode>0</c:formatCode>
                <c:ptCount val="2"/>
                <c:pt idx="0" formatCode="General">
                  <c:v>0</c:v>
                </c:pt>
                <c:pt idx="1">
                  <c:v>0.5</c:v>
                </c:pt>
              </c:numCache>
            </c:numRef>
          </c:xVal>
          <c:yVal>
            <c:numRef>
              <c:f>'Work Accuracy'!$B$17:$B$18</c:f>
              <c:numCache>
                <c:formatCode>0.0</c:formatCode>
                <c:ptCount val="2"/>
                <c:pt idx="0">
                  <c:v>0</c:v>
                </c:pt>
                <c:pt idx="1">
                  <c:v>0</c:v>
                </c:pt>
              </c:numCache>
            </c:numRef>
          </c:yVal>
          <c:smooth val="1"/>
          <c:extLst>
            <c:ext xmlns:c16="http://schemas.microsoft.com/office/drawing/2014/chart" uri="{C3380CC4-5D6E-409C-BE32-E72D297353CC}">
              <c16:uniqueId val="{00000001-B6D7-460A-BF3E-E249A289C797}"/>
            </c:ext>
          </c:extLst>
        </c:ser>
        <c:ser>
          <c:idx val="3"/>
          <c:order val="3"/>
          <c:tx>
            <c:strRef>
              <c:f>'Work Accuracy'!$D$19</c:f>
              <c:strCache>
                <c:ptCount val="1"/>
                <c:pt idx="0">
                  <c:v>True value ± 1</c:v>
                </c:pt>
              </c:strCache>
            </c:strRef>
          </c:tx>
          <c:spPr>
            <a:ln w="19050" cap="rnd">
              <a:solidFill>
                <a:schemeClr val="accent2"/>
              </a:solidFill>
              <a:prstDash val="dash"/>
              <a:round/>
            </a:ln>
            <a:effectLst/>
          </c:spPr>
          <c:marker>
            <c:symbol val="none"/>
          </c:marker>
          <c:xVal>
            <c:numRef>
              <c:f>'Work Accuracy'!$A$19:$A$20</c:f>
              <c:numCache>
                <c:formatCode>0</c:formatCode>
                <c:ptCount val="2"/>
                <c:pt idx="0">
                  <c:v>0</c:v>
                </c:pt>
                <c:pt idx="1">
                  <c:v>0.5</c:v>
                </c:pt>
              </c:numCache>
            </c:numRef>
          </c:xVal>
          <c:yVal>
            <c:numRef>
              <c:f>'Work Accuracy'!$B$19:$B$20</c:f>
              <c:numCache>
                <c:formatCode>0.0</c:formatCode>
                <c:ptCount val="2"/>
                <c:pt idx="0">
                  <c:v>1</c:v>
                </c:pt>
                <c:pt idx="1">
                  <c:v>1</c:v>
                </c:pt>
              </c:numCache>
            </c:numRef>
          </c:yVal>
          <c:smooth val="1"/>
          <c:extLst>
            <c:ext xmlns:c16="http://schemas.microsoft.com/office/drawing/2014/chart" uri="{C3380CC4-5D6E-409C-BE32-E72D297353CC}">
              <c16:uniqueId val="{00000002-B6D7-460A-BF3E-E249A289C797}"/>
            </c:ext>
          </c:extLst>
        </c:ser>
        <c:ser>
          <c:idx val="4"/>
          <c:order val="4"/>
          <c:tx>
            <c:strRef>
              <c:f>'Work Accuracy'!$D$21</c:f>
              <c:strCache>
                <c:ptCount val="1"/>
                <c:pt idx="0">
                  <c:v>True value -</c:v>
                </c:pt>
              </c:strCache>
            </c:strRef>
          </c:tx>
          <c:spPr>
            <a:ln w="19050" cap="rnd">
              <a:solidFill>
                <a:schemeClr val="accent2"/>
              </a:solidFill>
              <a:prstDash val="dash"/>
              <a:round/>
            </a:ln>
            <a:effectLst/>
          </c:spPr>
          <c:marker>
            <c:symbol val="none"/>
          </c:marker>
          <c:xVal>
            <c:numRef>
              <c:f>'Work Accuracy'!$A$21:$A$22</c:f>
              <c:numCache>
                <c:formatCode>0</c:formatCode>
                <c:ptCount val="2"/>
                <c:pt idx="0">
                  <c:v>0</c:v>
                </c:pt>
                <c:pt idx="1">
                  <c:v>0.5</c:v>
                </c:pt>
              </c:numCache>
            </c:numRef>
          </c:xVal>
          <c:yVal>
            <c:numRef>
              <c:f>'Work Accuracy'!$B$21:$B$22</c:f>
              <c:numCache>
                <c:formatCode>0.0</c:formatCode>
                <c:ptCount val="2"/>
                <c:pt idx="0">
                  <c:v>-1</c:v>
                </c:pt>
                <c:pt idx="1">
                  <c:v>-1</c:v>
                </c:pt>
              </c:numCache>
            </c:numRef>
          </c:yVal>
          <c:smooth val="1"/>
          <c:extLst>
            <c:ext xmlns:c16="http://schemas.microsoft.com/office/drawing/2014/chart" uri="{C3380CC4-5D6E-409C-BE32-E72D297353CC}">
              <c16:uniqueId val="{00000005-B6D7-460A-BF3E-E249A289C797}"/>
            </c:ext>
          </c:extLst>
        </c:ser>
        <c:dLbls>
          <c:showLegendKey val="0"/>
          <c:showVal val="0"/>
          <c:showCatName val="0"/>
          <c:showSerName val="0"/>
          <c:showPercent val="0"/>
          <c:showBubbleSize val="0"/>
        </c:dLbls>
        <c:axId val="280172872"/>
        <c:axId val="280173264"/>
      </c:scatterChart>
      <c:catAx>
        <c:axId val="280170912"/>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172480"/>
        <c:crosses val="autoZero"/>
        <c:auto val="1"/>
        <c:lblAlgn val="ctr"/>
        <c:lblOffset val="100"/>
        <c:noMultiLvlLbl val="0"/>
      </c:catAx>
      <c:valAx>
        <c:axId val="280172480"/>
        <c:scaling>
          <c:orientation val="minMax"/>
        </c:scaling>
        <c:delete val="0"/>
        <c:axPos val="l"/>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0170912"/>
        <c:crosses val="autoZero"/>
        <c:crossBetween val="between"/>
      </c:valAx>
      <c:valAx>
        <c:axId val="280173264"/>
        <c:scaling>
          <c:orientation val="minMax"/>
        </c:scaling>
        <c:delete val="1"/>
        <c:axPos val="r"/>
        <c:numFmt formatCode="0.0" sourceLinked="1"/>
        <c:majorTickMark val="out"/>
        <c:minorTickMark val="none"/>
        <c:tickLblPos val="nextTo"/>
        <c:crossAx val="280172872"/>
        <c:crosses val="max"/>
        <c:crossBetween val="between"/>
      </c:valAx>
      <c:catAx>
        <c:axId val="280172872"/>
        <c:scaling>
          <c:orientation val="minMax"/>
        </c:scaling>
        <c:delete val="1"/>
        <c:axPos val="t"/>
        <c:numFmt formatCode="General" sourceLinked="1"/>
        <c:majorTickMark val="out"/>
        <c:minorTickMark val="none"/>
        <c:tickLblPos val="nextTo"/>
        <c:crossAx val="280173264"/>
        <c:crosses val="max"/>
        <c:auto val="1"/>
        <c:lblAlgn val="ctr"/>
        <c:lblOffset val="100"/>
        <c:noMultiLvlLbl val="1"/>
      </c:catAx>
      <c:spPr>
        <a:noFill/>
        <a:ln>
          <a:noFill/>
        </a:ln>
        <a:effectLst/>
      </c:spPr>
    </c:plotArea>
    <c:legend>
      <c:legendPos val="r"/>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Precision</a:t>
            </a:r>
          </a:p>
        </c:rich>
      </c:tx>
      <c:overlay val="0"/>
    </c:title>
    <c:autoTitleDeleted val="0"/>
    <c:plotArea>
      <c:layout>
        <c:manualLayout>
          <c:layoutTarget val="inner"/>
          <c:xMode val="edge"/>
          <c:yMode val="edge"/>
          <c:x val="7.147896512672447E-2"/>
          <c:y val="0.1216673751288897"/>
          <c:w val="0.91194851491021245"/>
          <c:h val="0.79675254709345589"/>
        </c:manualLayout>
      </c:layout>
      <c:barChart>
        <c:barDir val="col"/>
        <c:grouping val="clustered"/>
        <c:varyColors val="0"/>
        <c:ser>
          <c:idx val="0"/>
          <c:order val="0"/>
          <c:tx>
            <c:strRef>
              <c:f>'Work Precision'!$C$17</c:f>
              <c:strCache>
                <c:ptCount val="1"/>
                <c:pt idx="0">
                  <c:v>Name A</c:v>
                </c:pt>
              </c:strCache>
            </c:strRef>
          </c:tx>
          <c:spPr>
            <a:ln w="28575"/>
          </c:spPr>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Precision'!$C$18:$C$29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748-498B-B7F5-349C44AB14D7}"/>
            </c:ext>
          </c:extLst>
        </c:ser>
        <c:ser>
          <c:idx val="1"/>
          <c:order val="1"/>
          <c:tx>
            <c:strRef>
              <c:f>'Work Precision'!$D$17</c:f>
              <c:strCache>
                <c:ptCount val="1"/>
                <c:pt idx="0">
                  <c:v>Name B</c:v>
                </c:pt>
              </c:strCache>
            </c:strRef>
          </c:tx>
          <c:spPr>
            <a:ln w="28575"/>
          </c:spPr>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Precision'!$D$18:$D$29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748-498B-B7F5-349C44AB14D7}"/>
            </c:ext>
          </c:extLst>
        </c:ser>
        <c:ser>
          <c:idx val="2"/>
          <c:order val="2"/>
          <c:tx>
            <c:strRef>
              <c:f>'Work Precision'!$E$17</c:f>
              <c:strCache>
                <c:ptCount val="1"/>
                <c:pt idx="0">
                  <c:v>Name C</c:v>
                </c:pt>
              </c:strCache>
            </c:strRef>
          </c:tx>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Precision'!$E$18:$E$29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7748-498B-B7F5-349C44AB14D7}"/>
            </c:ext>
          </c:extLst>
        </c:ser>
        <c:ser>
          <c:idx val="3"/>
          <c:order val="3"/>
          <c:tx>
            <c:strRef>
              <c:f>'Work Precision'!$F$17</c:f>
              <c:strCache>
                <c:ptCount val="1"/>
                <c:pt idx="0">
                  <c:v>Name D</c:v>
                </c:pt>
              </c:strCache>
            </c:strRef>
          </c:tx>
          <c:spPr>
            <a:ln w="28575"/>
          </c:spPr>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Precision'!$F$18:$F$29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7748-498B-B7F5-349C44AB14D7}"/>
            </c:ext>
          </c:extLst>
        </c:ser>
        <c:ser>
          <c:idx val="4"/>
          <c:order val="4"/>
          <c:tx>
            <c:strRef>
              <c:f>'Work Precision'!$G$17</c:f>
              <c:strCache>
                <c:ptCount val="1"/>
                <c:pt idx="0">
                  <c:v>Name E</c:v>
                </c:pt>
              </c:strCache>
            </c:strRef>
          </c:tx>
          <c:spPr>
            <a:ln w="28575"/>
          </c:spPr>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Precision'!$G$18:$G$29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7748-498B-B7F5-349C44AB14D7}"/>
            </c:ext>
          </c:extLst>
        </c:ser>
        <c:ser>
          <c:idx val="5"/>
          <c:order val="5"/>
          <c:tx>
            <c:strRef>
              <c:f>'Work Precision'!$H$17</c:f>
              <c:strCache>
                <c:ptCount val="1"/>
                <c:pt idx="0">
                  <c:v>Name F</c:v>
                </c:pt>
              </c:strCache>
            </c:strRef>
          </c:tx>
          <c:spPr>
            <a:ln w="28575"/>
          </c:spPr>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Precision'!$H$18:$H$29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7748-498B-B7F5-349C44AB14D7}"/>
            </c:ext>
          </c:extLst>
        </c:ser>
        <c:ser>
          <c:idx val="6"/>
          <c:order val="6"/>
          <c:tx>
            <c:strRef>
              <c:f>'Work Precision'!$I$17</c:f>
              <c:strCache>
                <c:ptCount val="1"/>
                <c:pt idx="0">
                  <c:v>Name G</c:v>
                </c:pt>
              </c:strCache>
            </c:strRef>
          </c:tx>
          <c:spPr>
            <a:ln w="28575"/>
          </c:spPr>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Precision'!$I$18:$I$29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7748-498B-B7F5-349C44AB14D7}"/>
            </c:ext>
          </c:extLst>
        </c:ser>
        <c:ser>
          <c:idx val="7"/>
          <c:order val="7"/>
          <c:tx>
            <c:strRef>
              <c:f>'Work Precision'!$J$17</c:f>
              <c:strCache>
                <c:ptCount val="1"/>
                <c:pt idx="0">
                  <c:v>Name H</c:v>
                </c:pt>
              </c:strCache>
            </c:strRef>
          </c:tx>
          <c:spPr>
            <a:ln w="28575"/>
          </c:spPr>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Precision'!$J$18:$J$29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7748-498B-B7F5-349C44AB14D7}"/>
            </c:ext>
          </c:extLst>
        </c:ser>
        <c:ser>
          <c:idx val="8"/>
          <c:order val="8"/>
          <c:tx>
            <c:strRef>
              <c:f>'Work Precision'!$K$17</c:f>
              <c:strCache>
                <c:ptCount val="1"/>
                <c:pt idx="0">
                  <c:v>Name I</c:v>
                </c:pt>
              </c:strCache>
            </c:strRef>
          </c:tx>
          <c:spPr>
            <a:ln w="28575"/>
          </c:spPr>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Precision'!$K$18:$K$29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7748-498B-B7F5-349C44AB14D7}"/>
            </c:ext>
          </c:extLst>
        </c:ser>
        <c:ser>
          <c:idx val="9"/>
          <c:order val="9"/>
          <c:tx>
            <c:strRef>
              <c:f>'Work Precision'!$L$17</c:f>
              <c:strCache>
                <c:ptCount val="1"/>
                <c:pt idx="0">
                  <c:v>Name J</c:v>
                </c:pt>
              </c:strCache>
            </c:strRef>
          </c:tx>
          <c:spPr>
            <a:ln w="28575"/>
          </c:spPr>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Precision'!$L$18:$L$29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7748-498B-B7F5-349C44AB14D7}"/>
            </c:ext>
          </c:extLst>
        </c:ser>
        <c:ser>
          <c:idx val="10"/>
          <c:order val="10"/>
          <c:tx>
            <c:strRef>
              <c:f>'Work Precision'!$M$17</c:f>
              <c:strCache>
                <c:ptCount val="1"/>
              </c:strCache>
            </c:strRef>
          </c:tx>
          <c:spPr>
            <a:ln w="12700">
              <a:solidFill>
                <a:schemeClr val="tx1"/>
              </a:solidFill>
            </a:ln>
          </c:spPr>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Precision'!$M$18:$M$29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7748-498B-B7F5-349C44AB14D7}"/>
            </c:ext>
          </c:extLst>
        </c:ser>
        <c:ser>
          <c:idx val="11"/>
          <c:order val="11"/>
          <c:tx>
            <c:strRef>
              <c:f>'Work Precision'!$N$17</c:f>
              <c:strCache>
                <c:ptCount val="1"/>
              </c:strCache>
            </c:strRef>
          </c:tx>
          <c:invertIfNegative val="0"/>
          <c:cat>
            <c:strRef>
              <c:f>Worksheet!$B$42:$M$42</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cat>
          <c:val>
            <c:numRef>
              <c:f>'Work Precision'!$N$18:$N$29</c:f>
              <c:numCache>
                <c:formatCode>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247F-421A-88A8-43742153132E}"/>
            </c:ext>
          </c:extLst>
        </c:ser>
        <c:dLbls>
          <c:showLegendKey val="0"/>
          <c:showVal val="0"/>
          <c:showCatName val="0"/>
          <c:showSerName val="0"/>
          <c:showPercent val="0"/>
          <c:showBubbleSize val="0"/>
        </c:dLbls>
        <c:gapWidth val="150"/>
        <c:axId val="280927504"/>
        <c:axId val="280927112"/>
      </c:barChart>
      <c:scatterChart>
        <c:scatterStyle val="smoothMarker"/>
        <c:varyColors val="0"/>
        <c:ser>
          <c:idx val="12"/>
          <c:order val="12"/>
          <c:tx>
            <c:v>1.0 cm</c:v>
          </c:tx>
          <c:spPr>
            <a:ln w="12700">
              <a:solidFill>
                <a:schemeClr val="tx1"/>
              </a:solidFill>
            </a:ln>
          </c:spPr>
          <c:marker>
            <c:symbol val="none"/>
          </c:marker>
          <c:xVal>
            <c:strRef>
              <c:f>'Work Precision'!$A$18:$A$29</c:f>
              <c:strCache>
                <c:ptCount val="10"/>
                <c:pt idx="0">
                  <c:v>Child 1</c:v>
                </c:pt>
                <c:pt idx="1">
                  <c:v>Child 2</c:v>
                </c:pt>
                <c:pt idx="2">
                  <c:v>Child 3</c:v>
                </c:pt>
                <c:pt idx="3">
                  <c:v>Child 4</c:v>
                </c:pt>
                <c:pt idx="4">
                  <c:v>Child 5</c:v>
                </c:pt>
                <c:pt idx="5">
                  <c:v>Child 6</c:v>
                </c:pt>
                <c:pt idx="6">
                  <c:v>Child 7</c:v>
                </c:pt>
                <c:pt idx="7">
                  <c:v>Child 8</c:v>
                </c:pt>
                <c:pt idx="8">
                  <c:v>Child 9</c:v>
                </c:pt>
                <c:pt idx="9">
                  <c:v>Child 10</c:v>
                </c:pt>
              </c:strCache>
            </c:strRef>
          </c:xVal>
          <c:yVal>
            <c:numRef>
              <c:f>'Work Precision'!$O$18:$O$29</c:f>
              <c:numCache>
                <c:formatCode>0.0</c:formatCode>
                <c:ptCount val="10"/>
                <c:pt idx="0">
                  <c:v>1</c:v>
                </c:pt>
                <c:pt idx="1">
                  <c:v>1</c:v>
                </c:pt>
                <c:pt idx="2">
                  <c:v>1</c:v>
                </c:pt>
                <c:pt idx="3">
                  <c:v>1</c:v>
                </c:pt>
                <c:pt idx="4">
                  <c:v>1</c:v>
                </c:pt>
                <c:pt idx="5">
                  <c:v>1</c:v>
                </c:pt>
                <c:pt idx="6">
                  <c:v>1</c:v>
                </c:pt>
                <c:pt idx="7">
                  <c:v>1</c:v>
                </c:pt>
                <c:pt idx="8">
                  <c:v>1</c:v>
                </c:pt>
                <c:pt idx="9">
                  <c:v>1</c:v>
                </c:pt>
              </c:numCache>
            </c:numRef>
          </c:yVal>
          <c:smooth val="1"/>
          <c:extLst>
            <c:ext xmlns:c16="http://schemas.microsoft.com/office/drawing/2014/chart" uri="{C3380CC4-5D6E-409C-BE32-E72D297353CC}">
              <c16:uniqueId val="{00000010-247F-421A-88A8-43742153132E}"/>
            </c:ext>
          </c:extLst>
        </c:ser>
        <c:dLbls>
          <c:showLegendKey val="0"/>
          <c:showVal val="0"/>
          <c:showCatName val="0"/>
          <c:showSerName val="0"/>
          <c:showPercent val="0"/>
          <c:showBubbleSize val="0"/>
        </c:dLbls>
        <c:axId val="1157449824"/>
        <c:axId val="2037005632"/>
      </c:scatterChart>
      <c:catAx>
        <c:axId val="280927504"/>
        <c:scaling>
          <c:orientation val="minMax"/>
        </c:scaling>
        <c:delete val="0"/>
        <c:axPos val="b"/>
        <c:numFmt formatCode="General" sourceLinked="1"/>
        <c:majorTickMark val="out"/>
        <c:minorTickMark val="none"/>
        <c:tickLblPos val="nextTo"/>
        <c:crossAx val="280927112"/>
        <c:crosses val="autoZero"/>
        <c:auto val="1"/>
        <c:lblAlgn val="ctr"/>
        <c:lblOffset val="100"/>
        <c:tickMarkSkip val="1"/>
        <c:noMultiLvlLbl val="0"/>
      </c:catAx>
      <c:valAx>
        <c:axId val="280927112"/>
        <c:scaling>
          <c:orientation val="minMax"/>
        </c:scaling>
        <c:delete val="0"/>
        <c:axPos val="l"/>
        <c:title>
          <c:tx>
            <c:rich>
              <a:bodyPr/>
              <a:lstStyle/>
              <a:p>
                <a:pPr>
                  <a:defRPr/>
                </a:pPr>
                <a:r>
                  <a:rPr lang="en-US"/>
                  <a:t>Difference</a:t>
                </a:r>
                <a:r>
                  <a:rPr lang="en-US" baseline="0"/>
                  <a:t> in cm</a:t>
                </a:r>
                <a:endParaRPr lang="en-US"/>
              </a:p>
            </c:rich>
          </c:tx>
          <c:overlay val="0"/>
        </c:title>
        <c:numFmt formatCode="0.0" sourceLinked="1"/>
        <c:majorTickMark val="none"/>
        <c:minorTickMark val="none"/>
        <c:tickLblPos val="nextTo"/>
        <c:crossAx val="280927504"/>
        <c:crosses val="autoZero"/>
        <c:crossBetween val="between"/>
      </c:valAx>
      <c:valAx>
        <c:axId val="2037005632"/>
        <c:scaling>
          <c:orientation val="minMax"/>
        </c:scaling>
        <c:delete val="1"/>
        <c:axPos val="r"/>
        <c:numFmt formatCode="0.0" sourceLinked="1"/>
        <c:majorTickMark val="out"/>
        <c:minorTickMark val="none"/>
        <c:tickLblPos val="nextTo"/>
        <c:crossAx val="1157449824"/>
        <c:crosses val="max"/>
        <c:crossBetween val="midCat"/>
      </c:valAx>
      <c:valAx>
        <c:axId val="1157449824"/>
        <c:scaling>
          <c:orientation val="minMax"/>
        </c:scaling>
        <c:delete val="1"/>
        <c:axPos val="b"/>
        <c:majorTickMark val="out"/>
        <c:minorTickMark val="none"/>
        <c:tickLblPos val="nextTo"/>
        <c:crossAx val="2037005632"/>
        <c:crosses val="autoZero"/>
        <c:crossBetween val="midCat"/>
      </c:valAx>
    </c:plotArea>
    <c:legend>
      <c:legendPos val="t"/>
      <c:overlay val="0"/>
    </c:legend>
    <c:plotVisOnly val="1"/>
    <c:dispBlanksAs val="gap"/>
    <c:showDLblsOverMax val="0"/>
  </c:chart>
  <c:txPr>
    <a:bodyPr/>
    <a:lstStyle/>
    <a:p>
      <a:pPr>
        <a:defRPr/>
      </a:pPr>
      <a:endParaRPr lang="en-US"/>
    </a:p>
  </c:txPr>
  <c:printSettings>
    <c:headerFooter/>
    <c:pageMargins b="0.75" l="0.7" r="0.7" t="0.75" header="0.3" footer="0.3"/>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247649</xdr:colOff>
      <xdr:row>0</xdr:row>
      <xdr:rowOff>42861</xdr:rowOff>
    </xdr:from>
    <xdr:to>
      <xdr:col>15</xdr:col>
      <xdr:colOff>504824</xdr:colOff>
      <xdr:row>23</xdr:row>
      <xdr:rowOff>152399</xdr:rowOff>
    </xdr:to>
    <xdr:graphicFrame macro="">
      <xdr:nvGraphicFramePr>
        <xdr:cNvPr id="3" name="Chart 1">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49529</xdr:colOff>
      <xdr:row>0</xdr:row>
      <xdr:rowOff>31433</xdr:rowOff>
    </xdr:from>
    <xdr:to>
      <xdr:col>14</xdr:col>
      <xdr:colOff>311467</xdr:colOff>
      <xdr:row>23</xdr:row>
      <xdr:rowOff>150814</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19050</xdr:rowOff>
    </xdr:from>
    <xdr:to>
      <xdr:col>3</xdr:col>
      <xdr:colOff>571500</xdr:colOff>
      <xdr:row>26</xdr:row>
      <xdr:rowOff>38100</xdr:rowOff>
    </xdr:to>
    <xdr:pic>
      <xdr:nvPicPr>
        <xdr:cNvPr id="3" name="Picture 2">
          <a:extLst>
            <a:ext uri="{FF2B5EF4-FFF2-40B4-BE49-F238E27FC236}">
              <a16:creationId xmlns:a16="http://schemas.microsoft.com/office/drawing/2014/main" id="{572B3281-6A54-4CED-BFF0-480F82D5C4E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4171950"/>
          <a:ext cx="30289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tabSelected="1" workbookViewId="0">
      <selection activeCell="B1" sqref="B1"/>
    </sheetView>
  </sheetViews>
  <sheetFormatPr defaultRowHeight="12.75" x14ac:dyDescent="0.2"/>
  <cols>
    <col min="2" max="2" width="128.5703125" customWidth="1"/>
  </cols>
  <sheetData>
    <row r="1" spans="1:2" ht="26.25" x14ac:dyDescent="0.4">
      <c r="B1" s="58" t="s">
        <v>77</v>
      </c>
    </row>
    <row r="3" spans="1:2" x14ac:dyDescent="0.2">
      <c r="B3" s="26" t="s">
        <v>74</v>
      </c>
    </row>
    <row r="4" spans="1:2" x14ac:dyDescent="0.2">
      <c r="A4" s="26"/>
    </row>
    <row r="5" spans="1:2" x14ac:dyDescent="0.2">
      <c r="A5" s="49" t="s">
        <v>60</v>
      </c>
    </row>
    <row r="6" spans="1:2" x14ac:dyDescent="0.2">
      <c r="A6" t="s">
        <v>47</v>
      </c>
    </row>
    <row r="7" spans="1:2" ht="25.5" customHeight="1" x14ac:dyDescent="0.2">
      <c r="A7">
        <v>1</v>
      </c>
      <c r="B7" s="51" t="s">
        <v>69</v>
      </c>
    </row>
    <row r="8" spans="1:2" ht="39.75" customHeight="1" x14ac:dyDescent="0.2">
      <c r="A8">
        <v>2</v>
      </c>
      <c r="B8" s="51" t="s">
        <v>64</v>
      </c>
    </row>
    <row r="9" spans="1:2" x14ac:dyDescent="0.2">
      <c r="A9">
        <v>3</v>
      </c>
      <c r="B9" s="51" t="s">
        <v>48</v>
      </c>
    </row>
    <row r="10" spans="1:2" x14ac:dyDescent="0.2">
      <c r="A10">
        <v>4</v>
      </c>
      <c r="B10" s="51" t="s">
        <v>49</v>
      </c>
    </row>
    <row r="11" spans="1:2" x14ac:dyDescent="0.2">
      <c r="A11">
        <v>5</v>
      </c>
      <c r="B11" s="51" t="s">
        <v>50</v>
      </c>
    </row>
    <row r="12" spans="1:2" x14ac:dyDescent="0.2">
      <c r="A12">
        <v>6</v>
      </c>
      <c r="B12" s="51" t="s">
        <v>51</v>
      </c>
    </row>
    <row r="13" spans="1:2" x14ac:dyDescent="0.2">
      <c r="A13">
        <v>7</v>
      </c>
      <c r="B13" s="51" t="s">
        <v>52</v>
      </c>
    </row>
    <row r="14" spans="1:2" x14ac:dyDescent="0.2">
      <c r="B14" s="51" t="s">
        <v>53</v>
      </c>
    </row>
    <row r="15" spans="1:2" x14ac:dyDescent="0.2">
      <c r="B15" s="51"/>
    </row>
    <row r="16" spans="1:2" x14ac:dyDescent="0.2">
      <c r="A16" t="s">
        <v>54</v>
      </c>
      <c r="B16" s="51"/>
    </row>
    <row r="17" spans="1:2" x14ac:dyDescent="0.2">
      <c r="A17">
        <v>1</v>
      </c>
      <c r="B17" s="51" t="s">
        <v>55</v>
      </c>
    </row>
    <row r="18" spans="1:2" x14ac:dyDescent="0.2">
      <c r="B18" s="51" t="s">
        <v>65</v>
      </c>
    </row>
    <row r="19" spans="1:2" x14ac:dyDescent="0.2">
      <c r="B19" s="51"/>
    </row>
    <row r="20" spans="1:2" x14ac:dyDescent="0.2">
      <c r="A20" t="s">
        <v>56</v>
      </c>
      <c r="B20" s="51"/>
    </row>
    <row r="21" spans="1:2" x14ac:dyDescent="0.2">
      <c r="B21" s="51" t="s">
        <v>61</v>
      </c>
    </row>
    <row r="22" spans="1:2" x14ac:dyDescent="0.2">
      <c r="B22" s="51"/>
    </row>
    <row r="23" spans="1:2" x14ac:dyDescent="0.2">
      <c r="A23" t="s">
        <v>57</v>
      </c>
      <c r="B23" s="51"/>
    </row>
    <row r="24" spans="1:2" ht="25.5" x14ac:dyDescent="0.2">
      <c r="B24" s="51" t="s">
        <v>62</v>
      </c>
    </row>
    <row r="25" spans="1:2" x14ac:dyDescent="0.2">
      <c r="B25" s="51" t="s">
        <v>70</v>
      </c>
    </row>
    <row r="26" spans="1:2" ht="25.5" x14ac:dyDescent="0.2">
      <c r="A26">
        <v>1</v>
      </c>
      <c r="B26" s="51" t="s">
        <v>68</v>
      </c>
    </row>
    <row r="27" spans="1:2" x14ac:dyDescent="0.2">
      <c r="B27" s="51"/>
    </row>
    <row r="28" spans="1:2" x14ac:dyDescent="0.2">
      <c r="A28" t="s">
        <v>58</v>
      </c>
      <c r="B28" s="51"/>
    </row>
    <row r="29" spans="1:2" x14ac:dyDescent="0.2">
      <c r="B29" s="51" t="s">
        <v>66</v>
      </c>
    </row>
    <row r="30" spans="1:2" x14ac:dyDescent="0.2">
      <c r="A30">
        <v>1</v>
      </c>
      <c r="B30" s="51" t="s">
        <v>67</v>
      </c>
    </row>
    <row r="31" spans="1:2" x14ac:dyDescent="0.2">
      <c r="B31" s="51"/>
    </row>
    <row r="32" spans="1:2" x14ac:dyDescent="0.2">
      <c r="A32" t="s">
        <v>59</v>
      </c>
      <c r="B32" s="51"/>
    </row>
    <row r="33" spans="2:2" x14ac:dyDescent="0.2">
      <c r="B33" s="51" t="s">
        <v>63</v>
      </c>
    </row>
    <row r="35" spans="2:2" x14ac:dyDescent="0.2">
      <c r="B35" s="26" t="s">
        <v>75</v>
      </c>
    </row>
    <row r="36" spans="2:2" x14ac:dyDescent="0.2">
      <c r="B36" s="26" t="s">
        <v>76</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6"/>
  <sheetViews>
    <sheetView workbookViewId="0">
      <selection activeCell="B1" sqref="B1"/>
    </sheetView>
  </sheetViews>
  <sheetFormatPr defaultColWidth="9.140625" defaultRowHeight="12.75" x14ac:dyDescent="0.2"/>
  <cols>
    <col min="1" max="1" width="15.7109375" style="3" customWidth="1"/>
    <col min="2" max="6" width="10.140625" style="3" customWidth="1"/>
    <col min="7" max="7" width="10" style="3" customWidth="1"/>
    <col min="8" max="8" width="10" style="15" customWidth="1"/>
    <col min="9" max="9" width="10.42578125" style="15" customWidth="1"/>
    <col min="10" max="10" width="10.140625" style="15" customWidth="1"/>
    <col min="11" max="11" width="9.42578125" style="15" customWidth="1"/>
    <col min="12" max="12" width="9.85546875" style="15" customWidth="1"/>
    <col min="13" max="13" width="9.42578125" style="15" customWidth="1"/>
    <col min="14" max="14" width="9.85546875" style="15" customWidth="1"/>
    <col min="15" max="16384" width="9.140625" style="3"/>
  </cols>
  <sheetData>
    <row r="1" spans="1:14" ht="26.25" x14ac:dyDescent="0.4">
      <c r="B1" s="58" t="s">
        <v>77</v>
      </c>
    </row>
    <row r="3" spans="1:14" x14ac:dyDescent="0.2">
      <c r="A3" s="5" t="s">
        <v>4</v>
      </c>
      <c r="B3" s="5"/>
      <c r="D3" s="5"/>
      <c r="E3" s="5"/>
      <c r="F3" s="5"/>
      <c r="G3" s="7"/>
      <c r="H3" s="7"/>
      <c r="I3" s="7"/>
      <c r="J3" s="7"/>
      <c r="K3" s="7"/>
      <c r="L3" s="7"/>
      <c r="M3" s="7"/>
      <c r="N3" s="7"/>
    </row>
    <row r="4" spans="1:14" x14ac:dyDescent="0.2">
      <c r="A4" s="5"/>
      <c r="B4" s="5"/>
      <c r="D4" s="5"/>
      <c r="E4" s="5"/>
      <c r="F4" s="5"/>
      <c r="G4" s="7"/>
      <c r="H4" s="7"/>
      <c r="I4" s="7"/>
      <c r="J4" s="7"/>
      <c r="K4" s="7"/>
      <c r="L4" s="7"/>
      <c r="M4" s="7"/>
      <c r="N4" s="7"/>
    </row>
    <row r="5" spans="1:14" x14ac:dyDescent="0.2">
      <c r="B5" s="5" t="s">
        <v>5</v>
      </c>
      <c r="H5" s="7"/>
      <c r="I5" s="7"/>
      <c r="J5" s="7"/>
      <c r="K5" s="7"/>
      <c r="L5" s="7"/>
      <c r="M5" s="7"/>
      <c r="N5" s="7"/>
    </row>
    <row r="6" spans="1:14" x14ac:dyDescent="0.2">
      <c r="B6" s="40" t="s">
        <v>27</v>
      </c>
      <c r="C6" s="40" t="s">
        <v>28</v>
      </c>
      <c r="D6" s="40" t="s">
        <v>29</v>
      </c>
      <c r="E6" s="40" t="s">
        <v>30</v>
      </c>
      <c r="F6" s="40" t="s">
        <v>31</v>
      </c>
      <c r="G6" s="40" t="s">
        <v>32</v>
      </c>
      <c r="H6" s="40" t="s">
        <v>33</v>
      </c>
      <c r="I6" s="40" t="s">
        <v>34</v>
      </c>
      <c r="J6" s="40" t="s">
        <v>35</v>
      </c>
      <c r="K6" s="40" t="s">
        <v>36</v>
      </c>
      <c r="L6" s="40"/>
      <c r="M6" s="40"/>
      <c r="N6" s="7"/>
    </row>
    <row r="7" spans="1:14" x14ac:dyDescent="0.2">
      <c r="A7" s="39" t="s">
        <v>11</v>
      </c>
      <c r="B7" s="28"/>
      <c r="C7" s="29"/>
      <c r="D7" s="29"/>
      <c r="E7" s="29"/>
      <c r="F7" s="29"/>
      <c r="G7" s="29"/>
      <c r="H7" s="29"/>
      <c r="I7" s="29"/>
      <c r="J7" s="29"/>
      <c r="K7" s="29"/>
      <c r="L7" s="29"/>
      <c r="M7" s="29"/>
      <c r="N7" s="7"/>
    </row>
    <row r="8" spans="1:14" x14ac:dyDescent="0.2">
      <c r="A8" s="40" t="s">
        <v>37</v>
      </c>
      <c r="B8" s="11"/>
      <c r="C8" s="12"/>
      <c r="D8" s="12"/>
      <c r="E8" s="12"/>
      <c r="F8" s="12"/>
      <c r="G8" s="12"/>
      <c r="H8" s="12"/>
      <c r="I8" s="12"/>
      <c r="J8" s="12"/>
      <c r="K8" s="12"/>
      <c r="L8" s="12"/>
      <c r="M8" s="12"/>
      <c r="N8" s="7"/>
    </row>
    <row r="9" spans="1:14" x14ac:dyDescent="0.2">
      <c r="A9" s="40" t="s">
        <v>38</v>
      </c>
      <c r="B9" s="11"/>
      <c r="C9" s="12"/>
      <c r="D9" s="12"/>
      <c r="E9" s="12"/>
      <c r="F9" s="12"/>
      <c r="G9" s="12"/>
      <c r="H9" s="12"/>
      <c r="I9" s="12"/>
      <c r="J9" s="12"/>
      <c r="K9" s="12"/>
      <c r="L9" s="12"/>
      <c r="M9" s="12"/>
      <c r="N9" s="7"/>
    </row>
    <row r="10" spans="1:14" x14ac:dyDescent="0.2">
      <c r="A10" s="40" t="s">
        <v>39</v>
      </c>
      <c r="B10" s="11"/>
      <c r="C10" s="12"/>
      <c r="D10" s="12"/>
      <c r="E10" s="12"/>
      <c r="F10" s="12"/>
      <c r="G10" s="12"/>
      <c r="H10" s="12"/>
      <c r="I10" s="12"/>
      <c r="J10" s="12"/>
      <c r="K10" s="12"/>
      <c r="L10" s="12"/>
      <c r="M10" s="12"/>
      <c r="N10" s="7"/>
    </row>
    <row r="11" spans="1:14" x14ac:dyDescent="0.2">
      <c r="A11" s="40" t="s">
        <v>40</v>
      </c>
      <c r="B11" s="11"/>
      <c r="C11" s="12"/>
      <c r="D11" s="12"/>
      <c r="E11" s="12"/>
      <c r="F11" s="12"/>
      <c r="G11" s="12"/>
      <c r="H11" s="12"/>
      <c r="I11" s="12"/>
      <c r="J11" s="12"/>
      <c r="K11" s="12"/>
      <c r="L11" s="12"/>
      <c r="M11" s="12"/>
      <c r="N11" s="7"/>
    </row>
    <row r="12" spans="1:14" x14ac:dyDescent="0.2">
      <c r="A12" s="40" t="s">
        <v>41</v>
      </c>
      <c r="B12" s="11"/>
      <c r="C12" s="12"/>
      <c r="D12" s="12"/>
      <c r="E12" s="12"/>
      <c r="F12" s="12"/>
      <c r="G12" s="12"/>
      <c r="H12" s="12"/>
      <c r="I12" s="12"/>
      <c r="J12" s="12"/>
      <c r="K12" s="12"/>
      <c r="L12" s="12"/>
      <c r="M12" s="12"/>
      <c r="N12" s="7"/>
    </row>
    <row r="13" spans="1:14" x14ac:dyDescent="0.2">
      <c r="A13" s="40" t="s">
        <v>42</v>
      </c>
      <c r="B13" s="11"/>
      <c r="C13" s="12"/>
      <c r="D13" s="12"/>
      <c r="E13" s="12"/>
      <c r="F13" s="12"/>
      <c r="G13" s="12"/>
      <c r="H13" s="12"/>
      <c r="I13" s="12"/>
      <c r="J13" s="12"/>
      <c r="K13" s="12"/>
      <c r="L13" s="12"/>
      <c r="M13" s="12"/>
      <c r="N13" s="7"/>
    </row>
    <row r="14" spans="1:14" x14ac:dyDescent="0.2">
      <c r="A14" s="40" t="s">
        <v>43</v>
      </c>
      <c r="B14" s="11"/>
      <c r="C14" s="12"/>
      <c r="D14" s="12"/>
      <c r="E14" s="12"/>
      <c r="F14" s="12"/>
      <c r="G14" s="12"/>
      <c r="H14" s="12"/>
      <c r="I14" s="12"/>
      <c r="J14" s="12"/>
      <c r="K14" s="12"/>
      <c r="L14" s="12"/>
      <c r="M14" s="12"/>
      <c r="N14" s="7"/>
    </row>
    <row r="15" spans="1:14" x14ac:dyDescent="0.2">
      <c r="A15" s="40" t="s">
        <v>44</v>
      </c>
      <c r="B15" s="11"/>
      <c r="C15" s="12"/>
      <c r="D15" s="12"/>
      <c r="E15" s="12"/>
      <c r="F15" s="12"/>
      <c r="G15" s="12"/>
      <c r="H15" s="12"/>
      <c r="I15" s="12"/>
      <c r="J15" s="12"/>
      <c r="K15" s="12"/>
      <c r="L15" s="12"/>
      <c r="M15" s="12"/>
      <c r="N15" s="7"/>
    </row>
    <row r="16" spans="1:14" x14ac:dyDescent="0.2">
      <c r="A16" s="40" t="s">
        <v>45</v>
      </c>
      <c r="B16" s="11"/>
      <c r="C16" s="12"/>
      <c r="D16" s="12"/>
      <c r="E16" s="12"/>
      <c r="F16" s="12"/>
      <c r="G16" s="12"/>
      <c r="H16" s="12"/>
      <c r="I16" s="12"/>
      <c r="J16" s="12"/>
      <c r="K16" s="12"/>
      <c r="L16" s="14"/>
      <c r="M16" s="14"/>
      <c r="N16" s="7"/>
    </row>
    <row r="17" spans="1:16" x14ac:dyDescent="0.2">
      <c r="A17" s="40" t="s">
        <v>46</v>
      </c>
      <c r="B17" s="11"/>
      <c r="C17" s="12"/>
      <c r="D17" s="12"/>
      <c r="E17" s="12"/>
      <c r="F17" s="12"/>
      <c r="G17" s="12"/>
      <c r="H17" s="12"/>
      <c r="I17" s="12"/>
      <c r="J17" s="12"/>
      <c r="K17" s="12"/>
      <c r="L17" s="14"/>
      <c r="M17" s="14"/>
      <c r="N17" s="7"/>
    </row>
    <row r="18" spans="1:16" x14ac:dyDescent="0.2">
      <c r="A18" s="40"/>
      <c r="B18" s="13"/>
      <c r="C18" s="14"/>
      <c r="D18" s="14"/>
      <c r="E18" s="14"/>
      <c r="F18" s="14"/>
      <c r="G18" s="14"/>
      <c r="H18" s="14"/>
      <c r="I18" s="14"/>
      <c r="J18" s="14"/>
      <c r="K18" s="14"/>
      <c r="L18" s="14"/>
      <c r="M18" s="14"/>
      <c r="N18" s="7"/>
    </row>
    <row r="19" spans="1:16" x14ac:dyDescent="0.2">
      <c r="A19" s="40"/>
      <c r="B19" s="13"/>
      <c r="C19" s="14"/>
      <c r="D19" s="14"/>
      <c r="E19" s="14"/>
      <c r="F19" s="14"/>
      <c r="G19" s="14"/>
      <c r="H19" s="14"/>
      <c r="I19" s="14"/>
      <c r="J19" s="14"/>
      <c r="K19" s="14"/>
      <c r="L19" s="14"/>
      <c r="M19" s="14"/>
      <c r="N19" s="7"/>
    </row>
    <row r="20" spans="1:16" x14ac:dyDescent="0.2">
      <c r="A20" s="16"/>
      <c r="B20" s="2"/>
      <c r="C20" s="2"/>
      <c r="D20" s="2"/>
      <c r="E20" s="2"/>
      <c r="F20" s="2"/>
      <c r="G20" s="2"/>
      <c r="H20" s="2"/>
      <c r="I20" s="2"/>
      <c r="J20" s="2"/>
      <c r="K20" s="2"/>
      <c r="L20" s="2"/>
      <c r="M20" s="2"/>
      <c r="N20" s="7"/>
      <c r="O20" s="2"/>
      <c r="P20" s="2"/>
    </row>
    <row r="21" spans="1:16" x14ac:dyDescent="0.2">
      <c r="A21" s="16"/>
      <c r="B21" s="18" t="s">
        <v>6</v>
      </c>
      <c r="C21" s="19"/>
      <c r="D21" s="1"/>
      <c r="E21" s="1"/>
      <c r="F21" s="1"/>
      <c r="G21" s="1"/>
      <c r="H21" s="20"/>
      <c r="I21" s="20"/>
      <c r="J21" s="20"/>
      <c r="K21" s="20"/>
      <c r="L21" s="20"/>
      <c r="M21" s="20"/>
      <c r="N21" s="7"/>
    </row>
    <row r="22" spans="1:16" x14ac:dyDescent="0.2">
      <c r="A22" s="16"/>
      <c r="B22" s="33" t="str">
        <f>IF(COUNTA(B6),B6,"")</f>
        <v>Child 1</v>
      </c>
      <c r="C22" s="33" t="str">
        <f t="shared" ref="C22:M22" si="0">IF(COUNTA(C6),C6,"")</f>
        <v>Child 2</v>
      </c>
      <c r="D22" s="33" t="str">
        <f t="shared" si="0"/>
        <v>Child 3</v>
      </c>
      <c r="E22" s="33" t="str">
        <f t="shared" si="0"/>
        <v>Child 4</v>
      </c>
      <c r="F22" s="33" t="str">
        <f t="shared" si="0"/>
        <v>Child 5</v>
      </c>
      <c r="G22" s="33" t="str">
        <f t="shared" si="0"/>
        <v>Child 6</v>
      </c>
      <c r="H22" s="33" t="str">
        <f t="shared" si="0"/>
        <v>Child 7</v>
      </c>
      <c r="I22" s="33" t="str">
        <f t="shared" si="0"/>
        <v>Child 8</v>
      </c>
      <c r="J22" s="33" t="str">
        <f t="shared" si="0"/>
        <v>Child 9</v>
      </c>
      <c r="K22" s="33" t="str">
        <f t="shared" si="0"/>
        <v>Child 10</v>
      </c>
      <c r="L22" s="33" t="str">
        <f t="shared" si="0"/>
        <v/>
      </c>
      <c r="M22" s="33" t="str">
        <f t="shared" si="0"/>
        <v/>
      </c>
      <c r="N22" s="7"/>
    </row>
    <row r="23" spans="1:16" x14ac:dyDescent="0.2">
      <c r="A23" s="34" t="str">
        <f t="shared" ref="A23" si="1">A7</f>
        <v>Expert</v>
      </c>
      <c r="B23" s="28"/>
      <c r="C23" s="29"/>
      <c r="D23" s="29"/>
      <c r="E23" s="29"/>
      <c r="F23" s="29"/>
      <c r="G23" s="29"/>
      <c r="H23" s="29"/>
      <c r="I23" s="29"/>
      <c r="J23" s="29"/>
      <c r="K23" s="29"/>
      <c r="L23" s="29"/>
      <c r="M23" s="29"/>
      <c r="N23" s="7"/>
    </row>
    <row r="24" spans="1:16" x14ac:dyDescent="0.2">
      <c r="A24" s="33" t="str">
        <f>IF(COUNTA(A8),A8,"")</f>
        <v>Name A</v>
      </c>
      <c r="B24" s="11"/>
      <c r="C24" s="12"/>
      <c r="D24" s="12"/>
      <c r="E24" s="12"/>
      <c r="F24" s="12"/>
      <c r="G24" s="12"/>
      <c r="H24" s="12"/>
      <c r="I24" s="12"/>
      <c r="J24" s="12"/>
      <c r="K24" s="12"/>
      <c r="L24" s="12"/>
      <c r="M24" s="12"/>
      <c r="N24" s="7"/>
    </row>
    <row r="25" spans="1:16" x14ac:dyDescent="0.2">
      <c r="A25" s="33" t="str">
        <f t="shared" ref="A25:A35" si="2">IF(COUNTA(A9),A9,"")</f>
        <v>Name B</v>
      </c>
      <c r="B25" s="11"/>
      <c r="C25" s="12"/>
      <c r="D25" s="12"/>
      <c r="E25" s="12"/>
      <c r="F25" s="12"/>
      <c r="G25" s="12"/>
      <c r="H25" s="12"/>
      <c r="I25" s="12"/>
      <c r="J25" s="12"/>
      <c r="K25" s="12"/>
      <c r="L25" s="12"/>
      <c r="M25" s="12"/>
      <c r="N25" s="7"/>
    </row>
    <row r="26" spans="1:16" x14ac:dyDescent="0.2">
      <c r="A26" s="33" t="str">
        <f t="shared" si="2"/>
        <v>Name C</v>
      </c>
      <c r="B26" s="11"/>
      <c r="C26" s="12"/>
      <c r="D26" s="12"/>
      <c r="E26" s="12"/>
      <c r="F26" s="12"/>
      <c r="G26" s="12"/>
      <c r="H26" s="12"/>
      <c r="I26" s="12"/>
      <c r="J26" s="12"/>
      <c r="K26" s="12"/>
      <c r="L26" s="12"/>
      <c r="M26" s="12"/>
      <c r="N26" s="7"/>
    </row>
    <row r="27" spans="1:16" x14ac:dyDescent="0.2">
      <c r="A27" s="33" t="str">
        <f t="shared" si="2"/>
        <v>Name D</v>
      </c>
      <c r="B27" s="11"/>
      <c r="C27" s="12"/>
      <c r="D27" s="12"/>
      <c r="E27" s="12"/>
      <c r="F27" s="12"/>
      <c r="G27" s="12"/>
      <c r="H27" s="12"/>
      <c r="I27" s="12"/>
      <c r="J27" s="12"/>
      <c r="K27" s="12"/>
      <c r="L27" s="12"/>
      <c r="M27" s="12"/>
      <c r="N27" s="7"/>
    </row>
    <row r="28" spans="1:16" x14ac:dyDescent="0.2">
      <c r="A28" s="33" t="str">
        <f t="shared" si="2"/>
        <v>Name E</v>
      </c>
      <c r="B28" s="11"/>
      <c r="C28" s="12"/>
      <c r="D28" s="12"/>
      <c r="E28" s="12"/>
      <c r="F28" s="12"/>
      <c r="G28" s="12"/>
      <c r="H28" s="12"/>
      <c r="I28" s="12"/>
      <c r="J28" s="12"/>
      <c r="K28" s="12"/>
      <c r="L28" s="12"/>
      <c r="M28" s="12"/>
      <c r="N28" s="7"/>
    </row>
    <row r="29" spans="1:16" x14ac:dyDescent="0.2">
      <c r="A29" s="33" t="str">
        <f t="shared" si="2"/>
        <v>Name F</v>
      </c>
      <c r="B29" s="11"/>
      <c r="C29" s="12"/>
      <c r="D29" s="12"/>
      <c r="E29" s="12"/>
      <c r="F29" s="12"/>
      <c r="G29" s="12"/>
      <c r="H29" s="12"/>
      <c r="I29" s="12"/>
      <c r="J29" s="12"/>
      <c r="K29" s="12"/>
      <c r="L29" s="12"/>
      <c r="M29" s="12"/>
      <c r="N29" s="7"/>
    </row>
    <row r="30" spans="1:16" x14ac:dyDescent="0.2">
      <c r="A30" s="33" t="str">
        <f t="shared" si="2"/>
        <v>Name G</v>
      </c>
      <c r="B30" s="11"/>
      <c r="C30" s="12"/>
      <c r="D30" s="12"/>
      <c r="E30" s="12"/>
      <c r="F30" s="12"/>
      <c r="G30" s="12"/>
      <c r="H30" s="12"/>
      <c r="I30" s="12"/>
      <c r="J30" s="12"/>
      <c r="K30" s="12"/>
      <c r="L30" s="12"/>
      <c r="M30" s="12"/>
      <c r="N30" s="7"/>
    </row>
    <row r="31" spans="1:16" x14ac:dyDescent="0.2">
      <c r="A31" s="33" t="str">
        <f t="shared" si="2"/>
        <v>Name H</v>
      </c>
      <c r="B31" s="11"/>
      <c r="C31" s="12"/>
      <c r="D31" s="12"/>
      <c r="E31" s="12"/>
      <c r="F31" s="12"/>
      <c r="G31" s="12"/>
      <c r="H31" s="12"/>
      <c r="I31" s="12"/>
      <c r="J31" s="12"/>
      <c r="K31" s="12"/>
      <c r="L31" s="12"/>
      <c r="M31" s="12"/>
      <c r="N31" s="7"/>
    </row>
    <row r="32" spans="1:16" x14ac:dyDescent="0.2">
      <c r="A32" s="33" t="str">
        <f t="shared" si="2"/>
        <v>Name I</v>
      </c>
      <c r="B32" s="11"/>
      <c r="C32" s="12"/>
      <c r="D32" s="12"/>
      <c r="E32" s="12"/>
      <c r="F32" s="12"/>
      <c r="G32" s="12"/>
      <c r="H32" s="12"/>
      <c r="I32" s="12"/>
      <c r="J32" s="12"/>
      <c r="K32" s="12"/>
      <c r="L32" s="14"/>
      <c r="M32" s="14"/>
      <c r="N32" s="7"/>
    </row>
    <row r="33" spans="1:14" x14ac:dyDescent="0.2">
      <c r="A33" s="33" t="str">
        <f t="shared" si="2"/>
        <v>Name J</v>
      </c>
      <c r="B33" s="11"/>
      <c r="C33" s="12"/>
      <c r="D33" s="12"/>
      <c r="E33" s="12"/>
      <c r="F33" s="12"/>
      <c r="G33" s="12"/>
      <c r="H33" s="12"/>
      <c r="I33" s="12"/>
      <c r="J33" s="12"/>
      <c r="K33" s="12"/>
      <c r="L33" s="14"/>
      <c r="M33" s="14"/>
      <c r="N33" s="7"/>
    </row>
    <row r="34" spans="1:14" x14ac:dyDescent="0.2">
      <c r="A34" s="33" t="str">
        <f t="shared" si="2"/>
        <v/>
      </c>
      <c r="B34" s="13"/>
      <c r="C34" s="14"/>
      <c r="D34" s="14"/>
      <c r="E34" s="14"/>
      <c r="F34" s="14"/>
      <c r="G34" s="14"/>
      <c r="H34" s="14"/>
      <c r="I34" s="14"/>
      <c r="J34" s="14"/>
      <c r="K34" s="14"/>
      <c r="L34" s="14"/>
      <c r="M34" s="14"/>
      <c r="N34" s="7"/>
    </row>
    <row r="35" spans="1:14" x14ac:dyDescent="0.2">
      <c r="A35" s="33" t="str">
        <f t="shared" si="2"/>
        <v/>
      </c>
      <c r="B35" s="13"/>
      <c r="C35" s="14"/>
      <c r="D35" s="14"/>
      <c r="E35" s="14"/>
      <c r="F35" s="14"/>
      <c r="G35" s="14"/>
      <c r="H35" s="14"/>
      <c r="I35" s="14"/>
      <c r="J35" s="14"/>
      <c r="K35" s="14"/>
      <c r="L35" s="14"/>
      <c r="M35" s="14"/>
      <c r="N35" s="7"/>
    </row>
    <row r="36" spans="1:14" x14ac:dyDescent="0.2">
      <c r="A36" s="16"/>
      <c r="B36" s="2"/>
      <c r="C36" s="2"/>
      <c r="D36" s="2"/>
      <c r="E36" s="2"/>
      <c r="F36" s="2"/>
      <c r="G36" s="2"/>
      <c r="H36" s="2"/>
      <c r="I36" s="2"/>
      <c r="J36" s="2"/>
      <c r="K36" s="2"/>
      <c r="L36" s="2"/>
      <c r="M36" s="2"/>
      <c r="N36" s="7"/>
    </row>
    <row r="37" spans="1:14" x14ac:dyDescent="0.2">
      <c r="A37" s="16"/>
      <c r="B37" s="33" t="str">
        <f>B22</f>
        <v>Child 1</v>
      </c>
      <c r="C37" s="33" t="str">
        <f t="shared" ref="C37:M37" si="3">C22</f>
        <v>Child 2</v>
      </c>
      <c r="D37" s="33" t="str">
        <f t="shared" si="3"/>
        <v>Child 3</v>
      </c>
      <c r="E37" s="33" t="str">
        <f t="shared" si="3"/>
        <v>Child 4</v>
      </c>
      <c r="F37" s="33" t="str">
        <f t="shared" si="3"/>
        <v>Child 5</v>
      </c>
      <c r="G37" s="33" t="str">
        <f t="shared" si="3"/>
        <v>Child 6</v>
      </c>
      <c r="H37" s="33" t="str">
        <f t="shared" si="3"/>
        <v>Child 7</v>
      </c>
      <c r="I37" s="33" t="str">
        <f t="shared" si="3"/>
        <v>Child 8</v>
      </c>
      <c r="J37" s="33" t="str">
        <f t="shared" si="3"/>
        <v>Child 9</v>
      </c>
      <c r="K37" s="33" t="str">
        <f t="shared" si="3"/>
        <v>Child 10</v>
      </c>
      <c r="L37" s="33" t="str">
        <f t="shared" si="3"/>
        <v/>
      </c>
      <c r="M37" s="33" t="str">
        <f t="shared" si="3"/>
        <v/>
      </c>
      <c r="N37" s="7"/>
    </row>
    <row r="38" spans="1:14" x14ac:dyDescent="0.2">
      <c r="A38" s="34" t="str">
        <f>A23</f>
        <v>Expert</v>
      </c>
      <c r="B38" s="35" t="str">
        <f>IF(COUNT(B7,B23)&gt;0,AVERAGE(B7,B23),"")</f>
        <v/>
      </c>
      <c r="C38" s="35" t="str">
        <f t="shared" ref="C38:M38" si="4">IF(COUNT(C7,C23)&gt;0,AVERAGE(C7,C23),"")</f>
        <v/>
      </c>
      <c r="D38" s="35" t="str">
        <f t="shared" si="4"/>
        <v/>
      </c>
      <c r="E38" s="35" t="str">
        <f t="shared" si="4"/>
        <v/>
      </c>
      <c r="F38" s="35" t="str">
        <f t="shared" si="4"/>
        <v/>
      </c>
      <c r="G38" s="35" t="str">
        <f t="shared" si="4"/>
        <v/>
      </c>
      <c r="H38" s="35" t="str">
        <f t="shared" si="4"/>
        <v/>
      </c>
      <c r="I38" s="35" t="str">
        <f t="shared" si="4"/>
        <v/>
      </c>
      <c r="J38" s="35" t="str">
        <f t="shared" si="4"/>
        <v/>
      </c>
      <c r="K38" s="35" t="str">
        <f t="shared" si="4"/>
        <v/>
      </c>
      <c r="L38" s="35" t="str">
        <f t="shared" si="4"/>
        <v/>
      </c>
      <c r="M38" s="35" t="str">
        <f t="shared" si="4"/>
        <v/>
      </c>
      <c r="N38" s="7"/>
    </row>
    <row r="39" spans="1:14" x14ac:dyDescent="0.2">
      <c r="A39" s="9" t="s">
        <v>2</v>
      </c>
      <c r="B39" s="36" t="str">
        <f>IF(COUNT(B8:B19,B24:B35)&gt;0,AVERAGE(B8:B19,B24:B35),"")</f>
        <v/>
      </c>
      <c r="C39" s="36" t="str">
        <f t="shared" ref="C39:M39" si="5">IF(COUNT(C8:C19,C24:C35)&gt;0,AVERAGE(C8:C19,C24:C35),"")</f>
        <v/>
      </c>
      <c r="D39" s="36" t="str">
        <f t="shared" si="5"/>
        <v/>
      </c>
      <c r="E39" s="36" t="str">
        <f t="shared" si="5"/>
        <v/>
      </c>
      <c r="F39" s="36" t="str">
        <f t="shared" si="5"/>
        <v/>
      </c>
      <c r="G39" s="36" t="str">
        <f t="shared" si="5"/>
        <v/>
      </c>
      <c r="H39" s="36" t="str">
        <f t="shared" si="5"/>
        <v/>
      </c>
      <c r="I39" s="36" t="str">
        <f t="shared" si="5"/>
        <v/>
      </c>
      <c r="J39" s="36" t="str">
        <f t="shared" si="5"/>
        <v/>
      </c>
      <c r="K39" s="36" t="str">
        <f t="shared" si="5"/>
        <v/>
      </c>
      <c r="L39" s="36" t="str">
        <f t="shared" si="5"/>
        <v/>
      </c>
      <c r="M39" s="36" t="str">
        <f t="shared" si="5"/>
        <v/>
      </c>
      <c r="N39" s="7"/>
    </row>
    <row r="40" spans="1:14" x14ac:dyDescent="0.2">
      <c r="A40" s="16"/>
      <c r="B40" s="2"/>
      <c r="C40" s="2"/>
      <c r="D40" s="2"/>
      <c r="E40" s="2"/>
      <c r="F40" s="2"/>
      <c r="G40" s="2"/>
      <c r="H40" s="2"/>
      <c r="I40" s="2"/>
      <c r="J40" s="2"/>
      <c r="K40" s="2"/>
      <c r="L40" s="2"/>
      <c r="M40" s="2"/>
      <c r="N40" s="7"/>
    </row>
    <row r="41" spans="1:14" x14ac:dyDescent="0.2">
      <c r="A41" s="17"/>
      <c r="B41" s="18" t="s">
        <v>7</v>
      </c>
      <c r="C41" s="19"/>
      <c r="D41" s="21"/>
      <c r="E41" s="21"/>
      <c r="F41" s="21"/>
      <c r="G41" s="21"/>
      <c r="H41" s="20"/>
      <c r="I41" s="20"/>
      <c r="J41" s="20"/>
      <c r="K41" s="20"/>
      <c r="L41" s="20"/>
      <c r="M41" s="20"/>
      <c r="N41" s="7"/>
    </row>
    <row r="42" spans="1:14" x14ac:dyDescent="0.2">
      <c r="A42" s="17"/>
      <c r="B42" s="33" t="str">
        <f t="shared" ref="B42:M42" si="6">B22</f>
        <v>Child 1</v>
      </c>
      <c r="C42" s="33" t="str">
        <f t="shared" si="6"/>
        <v>Child 2</v>
      </c>
      <c r="D42" s="33" t="str">
        <f t="shared" si="6"/>
        <v>Child 3</v>
      </c>
      <c r="E42" s="33" t="str">
        <f t="shared" si="6"/>
        <v>Child 4</v>
      </c>
      <c r="F42" s="33" t="str">
        <f t="shared" si="6"/>
        <v>Child 5</v>
      </c>
      <c r="G42" s="33" t="str">
        <f t="shared" si="6"/>
        <v>Child 6</v>
      </c>
      <c r="H42" s="33" t="str">
        <f t="shared" si="6"/>
        <v>Child 7</v>
      </c>
      <c r="I42" s="33" t="str">
        <f t="shared" si="6"/>
        <v>Child 8</v>
      </c>
      <c r="J42" s="33" t="str">
        <f t="shared" si="6"/>
        <v>Child 9</v>
      </c>
      <c r="K42" s="33" t="str">
        <f t="shared" si="6"/>
        <v>Child 10</v>
      </c>
      <c r="L42" s="33" t="str">
        <f t="shared" si="6"/>
        <v/>
      </c>
      <c r="M42" s="33" t="str">
        <f t="shared" si="6"/>
        <v/>
      </c>
      <c r="N42" s="30" t="s">
        <v>13</v>
      </c>
    </row>
    <row r="43" spans="1:14" x14ac:dyDescent="0.2">
      <c r="A43" s="34" t="str">
        <f t="shared" ref="A43:A55" si="7">A23</f>
        <v>Expert</v>
      </c>
      <c r="B43" s="35" t="str">
        <f t="shared" ref="B43:M43" si="8">IF(OR(ISBLANK(B7),ISBLANK(B23)),"",ABS(B7-B23))</f>
        <v/>
      </c>
      <c r="C43" s="35" t="str">
        <f t="shared" si="8"/>
        <v/>
      </c>
      <c r="D43" s="35" t="str">
        <f t="shared" si="8"/>
        <v/>
      </c>
      <c r="E43" s="35" t="str">
        <f t="shared" si="8"/>
        <v/>
      </c>
      <c r="F43" s="35" t="str">
        <f t="shared" si="8"/>
        <v/>
      </c>
      <c r="G43" s="35" t="str">
        <f t="shared" si="8"/>
        <v/>
      </c>
      <c r="H43" s="35" t="str">
        <f t="shared" si="8"/>
        <v/>
      </c>
      <c r="I43" s="35" t="str">
        <f t="shared" si="8"/>
        <v/>
      </c>
      <c r="J43" s="35" t="str">
        <f t="shared" si="8"/>
        <v/>
      </c>
      <c r="K43" s="35" t="str">
        <f t="shared" si="8"/>
        <v/>
      </c>
      <c r="L43" s="35" t="str">
        <f t="shared" si="8"/>
        <v/>
      </c>
      <c r="M43" s="35" t="str">
        <f t="shared" si="8"/>
        <v/>
      </c>
      <c r="N43" s="43" t="str">
        <f>IF(COUNT(B43:M43)&gt;0,SQRT(SUMSQ(B43:M43)/(2*COUNT(B43:M43))),"")</f>
        <v/>
      </c>
    </row>
    <row r="44" spans="1:14" x14ac:dyDescent="0.2">
      <c r="A44" s="33" t="str">
        <f t="shared" si="7"/>
        <v>Name A</v>
      </c>
      <c r="B44" s="36" t="str">
        <f t="shared" ref="B44:M44" si="9">IF(OR(ISBLANK(B8),ISBLANK(B24)),"",ABS(B8-B24))</f>
        <v/>
      </c>
      <c r="C44" s="36" t="str">
        <f t="shared" si="9"/>
        <v/>
      </c>
      <c r="D44" s="36" t="str">
        <f t="shared" si="9"/>
        <v/>
      </c>
      <c r="E44" s="36" t="str">
        <f t="shared" si="9"/>
        <v/>
      </c>
      <c r="F44" s="36" t="str">
        <f t="shared" si="9"/>
        <v/>
      </c>
      <c r="G44" s="36" t="str">
        <f t="shared" si="9"/>
        <v/>
      </c>
      <c r="H44" s="36" t="str">
        <f t="shared" si="9"/>
        <v/>
      </c>
      <c r="I44" s="36" t="str">
        <f t="shared" si="9"/>
        <v/>
      </c>
      <c r="J44" s="36" t="str">
        <f t="shared" si="9"/>
        <v/>
      </c>
      <c r="K44" s="36" t="str">
        <f t="shared" si="9"/>
        <v/>
      </c>
      <c r="L44" s="36" t="str">
        <f t="shared" si="9"/>
        <v/>
      </c>
      <c r="M44" s="36" t="str">
        <f t="shared" si="9"/>
        <v/>
      </c>
      <c r="N44" s="41" t="str">
        <f>IF(COUNT(B44:M44)&gt;0,SQRT(SUMSQ(B44:M44)/(2*COUNT(B44:M44))),"")</f>
        <v/>
      </c>
    </row>
    <row r="45" spans="1:14" x14ac:dyDescent="0.2">
      <c r="A45" s="33" t="str">
        <f t="shared" si="7"/>
        <v>Name B</v>
      </c>
      <c r="B45" s="36" t="str">
        <f t="shared" ref="B45:M45" si="10">IF(OR(ISBLANK(B9),ISBLANK(B25)),"",ABS(B9-B25))</f>
        <v/>
      </c>
      <c r="C45" s="36" t="str">
        <f t="shared" si="10"/>
        <v/>
      </c>
      <c r="D45" s="36" t="str">
        <f t="shared" si="10"/>
        <v/>
      </c>
      <c r="E45" s="36" t="str">
        <f t="shared" si="10"/>
        <v/>
      </c>
      <c r="F45" s="36" t="str">
        <f t="shared" si="10"/>
        <v/>
      </c>
      <c r="G45" s="36" t="str">
        <f t="shared" si="10"/>
        <v/>
      </c>
      <c r="H45" s="36" t="str">
        <f t="shared" si="10"/>
        <v/>
      </c>
      <c r="I45" s="36" t="str">
        <f t="shared" si="10"/>
        <v/>
      </c>
      <c r="J45" s="36" t="str">
        <f t="shared" si="10"/>
        <v/>
      </c>
      <c r="K45" s="36" t="str">
        <f t="shared" si="10"/>
        <v/>
      </c>
      <c r="L45" s="36" t="str">
        <f t="shared" si="10"/>
        <v/>
      </c>
      <c r="M45" s="36" t="str">
        <f t="shared" si="10"/>
        <v/>
      </c>
      <c r="N45" s="41" t="str">
        <f>IF(COUNT(B45:M45)&gt;0,SQRT(SUMSQ(B45:M45)/(2*COUNT(B45:M45))),"")</f>
        <v/>
      </c>
    </row>
    <row r="46" spans="1:14" x14ac:dyDescent="0.2">
      <c r="A46" s="33" t="str">
        <f t="shared" si="7"/>
        <v>Name C</v>
      </c>
      <c r="B46" s="36" t="str">
        <f t="shared" ref="B46:M46" si="11">IF(OR(ISBLANK(B10),ISBLANK(B26)),"",ABS(B10-B26))</f>
        <v/>
      </c>
      <c r="C46" s="36" t="str">
        <f t="shared" si="11"/>
        <v/>
      </c>
      <c r="D46" s="36" t="str">
        <f t="shared" si="11"/>
        <v/>
      </c>
      <c r="E46" s="36" t="str">
        <f t="shared" si="11"/>
        <v/>
      </c>
      <c r="F46" s="36" t="str">
        <f t="shared" si="11"/>
        <v/>
      </c>
      <c r="G46" s="36" t="str">
        <f t="shared" si="11"/>
        <v/>
      </c>
      <c r="H46" s="36" t="str">
        <f t="shared" si="11"/>
        <v/>
      </c>
      <c r="I46" s="36" t="str">
        <f t="shared" si="11"/>
        <v/>
      </c>
      <c r="J46" s="36" t="str">
        <f t="shared" si="11"/>
        <v/>
      </c>
      <c r="K46" s="36" t="str">
        <f t="shared" si="11"/>
        <v/>
      </c>
      <c r="L46" s="36" t="str">
        <f t="shared" si="11"/>
        <v/>
      </c>
      <c r="M46" s="36" t="str">
        <f t="shared" si="11"/>
        <v/>
      </c>
      <c r="N46" s="41" t="str">
        <f>IF(COUNT(B46:M46)&gt;0,SQRT(SUMSQ(B46:M46)/(2*COUNT(B46:M46))),"")</f>
        <v/>
      </c>
    </row>
    <row r="47" spans="1:14" x14ac:dyDescent="0.2">
      <c r="A47" s="33" t="str">
        <f t="shared" si="7"/>
        <v>Name D</v>
      </c>
      <c r="B47" s="36" t="str">
        <f t="shared" ref="B47:M47" si="12">IF(OR(ISBLANK(B11),ISBLANK(B27)),"",ABS(B11-B27))</f>
        <v/>
      </c>
      <c r="C47" s="36" t="str">
        <f t="shared" si="12"/>
        <v/>
      </c>
      <c r="D47" s="36" t="str">
        <f t="shared" si="12"/>
        <v/>
      </c>
      <c r="E47" s="36" t="str">
        <f t="shared" si="12"/>
        <v/>
      </c>
      <c r="F47" s="36" t="str">
        <f t="shared" si="12"/>
        <v/>
      </c>
      <c r="G47" s="36" t="str">
        <f t="shared" si="12"/>
        <v/>
      </c>
      <c r="H47" s="36" t="str">
        <f t="shared" si="12"/>
        <v/>
      </c>
      <c r="I47" s="36" t="str">
        <f t="shared" si="12"/>
        <v/>
      </c>
      <c r="J47" s="36" t="str">
        <f t="shared" si="12"/>
        <v/>
      </c>
      <c r="K47" s="36" t="str">
        <f t="shared" si="12"/>
        <v/>
      </c>
      <c r="L47" s="36" t="str">
        <f t="shared" si="12"/>
        <v/>
      </c>
      <c r="M47" s="36" t="str">
        <f t="shared" si="12"/>
        <v/>
      </c>
      <c r="N47" s="41" t="str">
        <f>IF(COUNT(B47:M47)&gt;0,SQRT(SUMSQ(B47:M47)/(2*COUNT(B47:M47))),"")</f>
        <v/>
      </c>
    </row>
    <row r="48" spans="1:14" x14ac:dyDescent="0.2">
      <c r="A48" s="33" t="str">
        <f t="shared" si="7"/>
        <v>Name E</v>
      </c>
      <c r="B48" s="36" t="str">
        <f t="shared" ref="B48:M48" si="13">IF(OR(ISBLANK(B12),ISBLANK(B28)),"",ABS(B12-B28))</f>
        <v/>
      </c>
      <c r="C48" s="36" t="str">
        <f t="shared" si="13"/>
        <v/>
      </c>
      <c r="D48" s="36" t="str">
        <f t="shared" si="13"/>
        <v/>
      </c>
      <c r="E48" s="36" t="str">
        <f t="shared" si="13"/>
        <v/>
      </c>
      <c r="F48" s="36" t="str">
        <f t="shared" si="13"/>
        <v/>
      </c>
      <c r="G48" s="36" t="str">
        <f t="shared" si="13"/>
        <v/>
      </c>
      <c r="H48" s="36" t="str">
        <f t="shared" si="13"/>
        <v/>
      </c>
      <c r="I48" s="36" t="str">
        <f t="shared" si="13"/>
        <v/>
      </c>
      <c r="J48" s="36" t="str">
        <f t="shared" si="13"/>
        <v/>
      </c>
      <c r="K48" s="36" t="str">
        <f t="shared" si="13"/>
        <v/>
      </c>
      <c r="L48" s="36" t="str">
        <f t="shared" si="13"/>
        <v/>
      </c>
      <c r="M48" s="36" t="str">
        <f t="shared" si="13"/>
        <v/>
      </c>
      <c r="N48" s="41" t="str">
        <f t="shared" ref="N48:N55" si="14">IF(COUNT(B48:M48)&gt;0,SQRT(SUMSQ(B48:M48)/(2*COUNT(B48:M48))),"")</f>
        <v/>
      </c>
    </row>
    <row r="49" spans="1:14" x14ac:dyDescent="0.2">
      <c r="A49" s="33" t="str">
        <f t="shared" si="7"/>
        <v>Name F</v>
      </c>
      <c r="B49" s="36" t="str">
        <f t="shared" ref="B49:M49" si="15">IF(OR(ISBLANK(B13),ISBLANK(B29)),"",ABS(B13-B29))</f>
        <v/>
      </c>
      <c r="C49" s="36" t="str">
        <f t="shared" si="15"/>
        <v/>
      </c>
      <c r="D49" s="36" t="str">
        <f t="shared" si="15"/>
        <v/>
      </c>
      <c r="E49" s="36" t="str">
        <f t="shared" si="15"/>
        <v/>
      </c>
      <c r="F49" s="36" t="str">
        <f t="shared" si="15"/>
        <v/>
      </c>
      <c r="G49" s="36" t="str">
        <f t="shared" si="15"/>
        <v/>
      </c>
      <c r="H49" s="36" t="str">
        <f t="shared" si="15"/>
        <v/>
      </c>
      <c r="I49" s="36" t="str">
        <f t="shared" si="15"/>
        <v/>
      </c>
      <c r="J49" s="36" t="str">
        <f t="shared" si="15"/>
        <v/>
      </c>
      <c r="K49" s="36" t="str">
        <f t="shared" si="15"/>
        <v/>
      </c>
      <c r="L49" s="36" t="str">
        <f t="shared" si="15"/>
        <v/>
      </c>
      <c r="M49" s="36" t="str">
        <f t="shared" si="15"/>
        <v/>
      </c>
      <c r="N49" s="41" t="str">
        <f t="shared" si="14"/>
        <v/>
      </c>
    </row>
    <row r="50" spans="1:14" x14ac:dyDescent="0.2">
      <c r="A50" s="33" t="str">
        <f t="shared" si="7"/>
        <v>Name G</v>
      </c>
      <c r="B50" s="36" t="str">
        <f t="shared" ref="B50:M50" si="16">IF(OR(ISBLANK(B14),ISBLANK(B30)),"",ABS(B14-B30))</f>
        <v/>
      </c>
      <c r="C50" s="36" t="str">
        <f t="shared" si="16"/>
        <v/>
      </c>
      <c r="D50" s="36" t="str">
        <f t="shared" si="16"/>
        <v/>
      </c>
      <c r="E50" s="36" t="str">
        <f t="shared" si="16"/>
        <v/>
      </c>
      <c r="F50" s="36" t="str">
        <f t="shared" si="16"/>
        <v/>
      </c>
      <c r="G50" s="36" t="str">
        <f t="shared" si="16"/>
        <v/>
      </c>
      <c r="H50" s="36" t="str">
        <f t="shared" si="16"/>
        <v/>
      </c>
      <c r="I50" s="36" t="str">
        <f t="shared" si="16"/>
        <v/>
      </c>
      <c r="J50" s="36" t="str">
        <f t="shared" si="16"/>
        <v/>
      </c>
      <c r="K50" s="36" t="str">
        <f t="shared" si="16"/>
        <v/>
      </c>
      <c r="L50" s="36" t="str">
        <f t="shared" si="16"/>
        <v/>
      </c>
      <c r="M50" s="36" t="str">
        <f t="shared" si="16"/>
        <v/>
      </c>
      <c r="N50" s="41" t="str">
        <f t="shared" si="14"/>
        <v/>
      </c>
    </row>
    <row r="51" spans="1:14" x14ac:dyDescent="0.2">
      <c r="A51" s="33" t="str">
        <f t="shared" si="7"/>
        <v>Name H</v>
      </c>
      <c r="B51" s="36" t="str">
        <f t="shared" ref="B51:M51" si="17">IF(OR(ISBLANK(B15),ISBLANK(B31)),"",ABS(B15-B31))</f>
        <v/>
      </c>
      <c r="C51" s="36" t="str">
        <f t="shared" si="17"/>
        <v/>
      </c>
      <c r="D51" s="36" t="str">
        <f t="shared" si="17"/>
        <v/>
      </c>
      <c r="E51" s="36" t="str">
        <f t="shared" si="17"/>
        <v/>
      </c>
      <c r="F51" s="36" t="str">
        <f t="shared" si="17"/>
        <v/>
      </c>
      <c r="G51" s="36" t="str">
        <f t="shared" si="17"/>
        <v/>
      </c>
      <c r="H51" s="36" t="str">
        <f t="shared" si="17"/>
        <v/>
      </c>
      <c r="I51" s="36" t="str">
        <f t="shared" si="17"/>
        <v/>
      </c>
      <c r="J51" s="36" t="str">
        <f t="shared" si="17"/>
        <v/>
      </c>
      <c r="K51" s="36" t="str">
        <f t="shared" si="17"/>
        <v/>
      </c>
      <c r="L51" s="36" t="str">
        <f t="shared" si="17"/>
        <v/>
      </c>
      <c r="M51" s="36" t="str">
        <f t="shared" si="17"/>
        <v/>
      </c>
      <c r="N51" s="41" t="str">
        <f t="shared" si="14"/>
        <v/>
      </c>
    </row>
    <row r="52" spans="1:14" x14ac:dyDescent="0.2">
      <c r="A52" s="33" t="str">
        <f t="shared" si="7"/>
        <v>Name I</v>
      </c>
      <c r="B52" s="36" t="str">
        <f t="shared" ref="B52:M52" si="18">IF(OR(ISBLANK(B16),ISBLANK(B32)),"",ABS(B16-B32))</f>
        <v/>
      </c>
      <c r="C52" s="36" t="str">
        <f t="shared" si="18"/>
        <v/>
      </c>
      <c r="D52" s="36" t="str">
        <f t="shared" si="18"/>
        <v/>
      </c>
      <c r="E52" s="36" t="str">
        <f t="shared" si="18"/>
        <v/>
      </c>
      <c r="F52" s="36" t="str">
        <f t="shared" si="18"/>
        <v/>
      </c>
      <c r="G52" s="36" t="str">
        <f t="shared" si="18"/>
        <v/>
      </c>
      <c r="H52" s="36" t="str">
        <f t="shared" si="18"/>
        <v/>
      </c>
      <c r="I52" s="36" t="str">
        <f t="shared" si="18"/>
        <v/>
      </c>
      <c r="J52" s="36" t="str">
        <f t="shared" si="18"/>
        <v/>
      </c>
      <c r="K52" s="36" t="str">
        <f t="shared" si="18"/>
        <v/>
      </c>
      <c r="L52" s="36" t="str">
        <f t="shared" si="18"/>
        <v/>
      </c>
      <c r="M52" s="36" t="str">
        <f t="shared" si="18"/>
        <v/>
      </c>
      <c r="N52" s="41" t="str">
        <f t="shared" si="14"/>
        <v/>
      </c>
    </row>
    <row r="53" spans="1:14" x14ac:dyDescent="0.2">
      <c r="A53" s="33" t="str">
        <f t="shared" si="7"/>
        <v>Name J</v>
      </c>
      <c r="B53" s="36" t="str">
        <f t="shared" ref="B53:M53" si="19">IF(OR(ISBLANK(B17),ISBLANK(B33)),"",ABS(B17-B33))</f>
        <v/>
      </c>
      <c r="C53" s="36" t="str">
        <f t="shared" si="19"/>
        <v/>
      </c>
      <c r="D53" s="36" t="str">
        <f t="shared" si="19"/>
        <v/>
      </c>
      <c r="E53" s="36" t="str">
        <f t="shared" si="19"/>
        <v/>
      </c>
      <c r="F53" s="36" t="str">
        <f t="shared" si="19"/>
        <v/>
      </c>
      <c r="G53" s="36" t="str">
        <f t="shared" si="19"/>
        <v/>
      </c>
      <c r="H53" s="36" t="str">
        <f t="shared" si="19"/>
        <v/>
      </c>
      <c r="I53" s="36" t="str">
        <f t="shared" si="19"/>
        <v/>
      </c>
      <c r="J53" s="36" t="str">
        <f t="shared" si="19"/>
        <v/>
      </c>
      <c r="K53" s="36" t="str">
        <f t="shared" si="19"/>
        <v/>
      </c>
      <c r="L53" s="36" t="str">
        <f t="shared" si="19"/>
        <v/>
      </c>
      <c r="M53" s="36" t="str">
        <f t="shared" si="19"/>
        <v/>
      </c>
      <c r="N53" s="41" t="str">
        <f t="shared" si="14"/>
        <v/>
      </c>
    </row>
    <row r="54" spans="1:14" x14ac:dyDescent="0.2">
      <c r="A54" s="33" t="str">
        <f t="shared" si="7"/>
        <v/>
      </c>
      <c r="B54" s="36" t="str">
        <f t="shared" ref="B54:M54" si="20">IF(OR(ISBLANK(B18),ISBLANK(B34)),"",ABS(B18-B34))</f>
        <v/>
      </c>
      <c r="C54" s="36" t="str">
        <f t="shared" si="20"/>
        <v/>
      </c>
      <c r="D54" s="36" t="str">
        <f t="shared" si="20"/>
        <v/>
      </c>
      <c r="E54" s="36" t="str">
        <f t="shared" si="20"/>
        <v/>
      </c>
      <c r="F54" s="36" t="str">
        <f t="shared" si="20"/>
        <v/>
      </c>
      <c r="G54" s="36" t="str">
        <f t="shared" si="20"/>
        <v/>
      </c>
      <c r="H54" s="36" t="str">
        <f t="shared" si="20"/>
        <v/>
      </c>
      <c r="I54" s="36" t="str">
        <f t="shared" si="20"/>
        <v/>
      </c>
      <c r="J54" s="36" t="str">
        <f t="shared" si="20"/>
        <v/>
      </c>
      <c r="K54" s="36" t="str">
        <f t="shared" si="20"/>
        <v/>
      </c>
      <c r="L54" s="36" t="str">
        <f t="shared" si="20"/>
        <v/>
      </c>
      <c r="M54" s="36" t="str">
        <f t="shared" si="20"/>
        <v/>
      </c>
      <c r="N54" s="41" t="str">
        <f t="shared" si="14"/>
        <v/>
      </c>
    </row>
    <row r="55" spans="1:14" x14ac:dyDescent="0.2">
      <c r="A55" s="33" t="str">
        <f t="shared" si="7"/>
        <v/>
      </c>
      <c r="B55" s="36" t="str">
        <f t="shared" ref="B55:M55" si="21">IF(OR(ISBLANK(B19),ISBLANK(B35)),"",ABS(B19-B35))</f>
        <v/>
      </c>
      <c r="C55" s="36" t="str">
        <f t="shared" si="21"/>
        <v/>
      </c>
      <c r="D55" s="36" t="str">
        <f t="shared" si="21"/>
        <v/>
      </c>
      <c r="E55" s="36" t="str">
        <f t="shared" si="21"/>
        <v/>
      </c>
      <c r="F55" s="36" t="str">
        <f t="shared" si="21"/>
        <v/>
      </c>
      <c r="G55" s="36" t="str">
        <f t="shared" si="21"/>
        <v/>
      </c>
      <c r="H55" s="36" t="str">
        <f t="shared" si="21"/>
        <v/>
      </c>
      <c r="I55" s="36" t="str">
        <f t="shared" si="21"/>
        <v/>
      </c>
      <c r="J55" s="36" t="str">
        <f t="shared" si="21"/>
        <v/>
      </c>
      <c r="K55" s="36" t="str">
        <f t="shared" si="21"/>
        <v/>
      </c>
      <c r="L55" s="36" t="str">
        <f t="shared" si="21"/>
        <v/>
      </c>
      <c r="M55" s="36" t="str">
        <f t="shared" si="21"/>
        <v/>
      </c>
      <c r="N55" s="41" t="str">
        <f t="shared" si="14"/>
        <v/>
      </c>
    </row>
    <row r="56" spans="1:14" x14ac:dyDescent="0.2">
      <c r="A56" s="30" t="s">
        <v>13</v>
      </c>
      <c r="B56" s="41" t="str">
        <f>IF(COUNT(B43:B55)&gt;=100,SQRT(SUMSQ(B43:B55)/(2*COUNT(B43:B55))),"")</f>
        <v/>
      </c>
      <c r="C56" s="41" t="str">
        <f t="shared" ref="C56:M56" si="22">IF(COUNT(C43:C55)&gt;=100,SQRT(SUMSQ(C43:C55)/(2*COUNT(C43:C55))),"")</f>
        <v/>
      </c>
      <c r="D56" s="41" t="str">
        <f t="shared" si="22"/>
        <v/>
      </c>
      <c r="E56" s="41" t="str">
        <f t="shared" si="22"/>
        <v/>
      </c>
      <c r="F56" s="41" t="str">
        <f t="shared" si="22"/>
        <v/>
      </c>
      <c r="G56" s="41" t="str">
        <f t="shared" si="22"/>
        <v/>
      </c>
      <c r="H56" s="41" t="str">
        <f t="shared" si="22"/>
        <v/>
      </c>
      <c r="I56" s="41" t="str">
        <f t="shared" si="22"/>
        <v/>
      </c>
      <c r="J56" s="41" t="str">
        <f t="shared" si="22"/>
        <v/>
      </c>
      <c r="K56" s="41" t="str">
        <f t="shared" si="22"/>
        <v/>
      </c>
      <c r="L56" s="41" t="str">
        <f t="shared" si="22"/>
        <v/>
      </c>
      <c r="M56" s="41" t="str">
        <f t="shared" si="22"/>
        <v/>
      </c>
      <c r="N56" s="37"/>
    </row>
    <row r="57" spans="1:14" x14ac:dyDescent="0.2">
      <c r="A57" s="16"/>
      <c r="B57" s="2"/>
      <c r="C57" s="2"/>
      <c r="D57" s="2"/>
      <c r="E57" s="2"/>
      <c r="F57" s="2"/>
      <c r="G57" s="2"/>
      <c r="H57" s="2"/>
      <c r="I57" s="2"/>
      <c r="J57" s="2"/>
      <c r="K57" s="2"/>
      <c r="L57" s="2"/>
      <c r="M57" s="2"/>
      <c r="N57" s="7"/>
    </row>
    <row r="58" spans="1:14" x14ac:dyDescent="0.2">
      <c r="A58" s="17"/>
      <c r="B58" s="18" t="s">
        <v>24</v>
      </c>
      <c r="C58" s="19"/>
      <c r="D58" s="21"/>
      <c r="E58" s="21"/>
      <c r="F58" s="21"/>
      <c r="G58" s="21"/>
      <c r="H58" s="20"/>
      <c r="I58" s="20"/>
      <c r="J58" s="20"/>
      <c r="K58" s="20"/>
      <c r="L58" s="20"/>
      <c r="M58" s="20"/>
      <c r="N58" s="7"/>
    </row>
    <row r="59" spans="1:14" x14ac:dyDescent="0.2">
      <c r="A59" s="17"/>
      <c r="B59" s="33" t="str">
        <f t="shared" ref="B59:M59" si="23">B42</f>
        <v>Child 1</v>
      </c>
      <c r="C59" s="33" t="str">
        <f t="shared" si="23"/>
        <v>Child 2</v>
      </c>
      <c r="D59" s="33" t="str">
        <f t="shared" si="23"/>
        <v>Child 3</v>
      </c>
      <c r="E59" s="33" t="str">
        <f t="shared" si="23"/>
        <v>Child 4</v>
      </c>
      <c r="F59" s="33" t="str">
        <f t="shared" si="23"/>
        <v>Child 5</v>
      </c>
      <c r="G59" s="33" t="str">
        <f t="shared" si="23"/>
        <v>Child 6</v>
      </c>
      <c r="H59" s="33" t="str">
        <f t="shared" si="23"/>
        <v>Child 7</v>
      </c>
      <c r="I59" s="33" t="str">
        <f t="shared" si="23"/>
        <v>Child 8</v>
      </c>
      <c r="J59" s="33" t="str">
        <f t="shared" si="23"/>
        <v>Child 9</v>
      </c>
      <c r="K59" s="33" t="str">
        <f t="shared" si="23"/>
        <v>Child 10</v>
      </c>
      <c r="L59" s="33" t="str">
        <f t="shared" si="23"/>
        <v/>
      </c>
      <c r="M59" s="33" t="str">
        <f t="shared" si="23"/>
        <v/>
      </c>
      <c r="N59" s="30" t="s">
        <v>14</v>
      </c>
    </row>
    <row r="60" spans="1:14" x14ac:dyDescent="0.2">
      <c r="A60" s="34" t="str">
        <f t="shared" ref="A60:A71" si="24">A43</f>
        <v>Expert</v>
      </c>
      <c r="B60" s="35"/>
      <c r="C60" s="35"/>
      <c r="D60" s="35"/>
      <c r="E60" s="35"/>
      <c r="F60" s="35"/>
      <c r="G60" s="35"/>
      <c r="H60" s="35"/>
      <c r="I60" s="35"/>
      <c r="J60" s="35"/>
      <c r="K60" s="35"/>
      <c r="L60" s="35"/>
      <c r="M60" s="35"/>
      <c r="N60" s="35"/>
    </row>
    <row r="61" spans="1:14" x14ac:dyDescent="0.2">
      <c r="A61" s="33" t="str">
        <f t="shared" si="24"/>
        <v>Name A</v>
      </c>
      <c r="B61" s="36" t="str">
        <f>IF(OR(ISBLANK(B8),ISBLANK(B24),ISBLANK(B$38)),"",ABS(B$38-AVERAGE(B8,B24)))</f>
        <v/>
      </c>
      <c r="C61" s="36" t="str">
        <f t="shared" ref="C61:M61" si="25">IF(OR(ISBLANK(C8),ISBLANK(C24),ISBLANK(C$38)),"",ABS(C$38-AVERAGE(C8,C24)))</f>
        <v/>
      </c>
      <c r="D61" s="36" t="str">
        <f t="shared" si="25"/>
        <v/>
      </c>
      <c r="E61" s="36" t="str">
        <f t="shared" si="25"/>
        <v/>
      </c>
      <c r="F61" s="36" t="str">
        <f t="shared" si="25"/>
        <v/>
      </c>
      <c r="G61" s="36" t="str">
        <f t="shared" si="25"/>
        <v/>
      </c>
      <c r="H61" s="36" t="str">
        <f t="shared" si="25"/>
        <v/>
      </c>
      <c r="I61" s="36" t="str">
        <f t="shared" si="25"/>
        <v/>
      </c>
      <c r="J61" s="36" t="str">
        <f t="shared" si="25"/>
        <v/>
      </c>
      <c r="K61" s="36" t="str">
        <f t="shared" si="25"/>
        <v/>
      </c>
      <c r="L61" s="36" t="str">
        <f t="shared" si="25"/>
        <v/>
      </c>
      <c r="M61" s="36" t="str">
        <f t="shared" si="25"/>
        <v/>
      </c>
      <c r="N61" s="42" t="str">
        <f>IF(COUNT(B8:M8,B24:M24)&gt;0,SQRT(SUMSQ(B61:M61)/(COUNT(B8:M8,B24:M24))),"")</f>
        <v/>
      </c>
    </row>
    <row r="62" spans="1:14" x14ac:dyDescent="0.2">
      <c r="A62" s="33" t="str">
        <f t="shared" si="24"/>
        <v>Name B</v>
      </c>
      <c r="B62" s="36" t="str">
        <f t="shared" ref="B62:M62" si="26">IF(OR(ISBLANK(B9),ISBLANK(B25),ISBLANK(B$38)),"",ABS(B$38-AVERAGE(B9,B25)))</f>
        <v/>
      </c>
      <c r="C62" s="36" t="str">
        <f t="shared" si="26"/>
        <v/>
      </c>
      <c r="D62" s="36" t="str">
        <f t="shared" si="26"/>
        <v/>
      </c>
      <c r="E62" s="36" t="str">
        <f t="shared" si="26"/>
        <v/>
      </c>
      <c r="F62" s="36" t="str">
        <f t="shared" si="26"/>
        <v/>
      </c>
      <c r="G62" s="36" t="str">
        <f t="shared" si="26"/>
        <v/>
      </c>
      <c r="H62" s="36" t="str">
        <f t="shared" si="26"/>
        <v/>
      </c>
      <c r="I62" s="36" t="str">
        <f t="shared" si="26"/>
        <v/>
      </c>
      <c r="J62" s="36" t="str">
        <f t="shared" si="26"/>
        <v/>
      </c>
      <c r="K62" s="36" t="str">
        <f t="shared" si="26"/>
        <v/>
      </c>
      <c r="L62" s="36" t="str">
        <f t="shared" si="26"/>
        <v/>
      </c>
      <c r="M62" s="36" t="str">
        <f t="shared" si="26"/>
        <v/>
      </c>
      <c r="N62" s="42" t="str">
        <f t="shared" ref="N62:N72" si="27">IF(COUNT(B9:M9,B25:M25)&gt;0,SQRT(SUMSQ(B62:M62)/(COUNT(B9:M9,B25:M25))),"")</f>
        <v/>
      </c>
    </row>
    <row r="63" spans="1:14" x14ac:dyDescent="0.2">
      <c r="A63" s="33" t="str">
        <f t="shared" si="24"/>
        <v>Name C</v>
      </c>
      <c r="B63" s="36" t="str">
        <f t="shared" ref="B63:M63" si="28">IF(OR(ISBLANK(B10),ISBLANK(B26),ISBLANK(B$38)),"",ABS(B$38-AVERAGE(B10,B26)))</f>
        <v/>
      </c>
      <c r="C63" s="36" t="str">
        <f t="shared" si="28"/>
        <v/>
      </c>
      <c r="D63" s="36" t="str">
        <f t="shared" si="28"/>
        <v/>
      </c>
      <c r="E63" s="36" t="str">
        <f t="shared" si="28"/>
        <v/>
      </c>
      <c r="F63" s="36" t="str">
        <f t="shared" si="28"/>
        <v/>
      </c>
      <c r="G63" s="36" t="str">
        <f t="shared" si="28"/>
        <v/>
      </c>
      <c r="H63" s="36" t="str">
        <f t="shared" si="28"/>
        <v/>
      </c>
      <c r="I63" s="36" t="str">
        <f t="shared" si="28"/>
        <v/>
      </c>
      <c r="J63" s="36" t="str">
        <f t="shared" si="28"/>
        <v/>
      </c>
      <c r="K63" s="36" t="str">
        <f t="shared" si="28"/>
        <v/>
      </c>
      <c r="L63" s="36" t="str">
        <f t="shared" si="28"/>
        <v/>
      </c>
      <c r="M63" s="36" t="str">
        <f t="shared" si="28"/>
        <v/>
      </c>
      <c r="N63" s="42" t="str">
        <f t="shared" si="27"/>
        <v/>
      </c>
    </row>
    <row r="64" spans="1:14" x14ac:dyDescent="0.2">
      <c r="A64" s="33" t="str">
        <f t="shared" si="24"/>
        <v>Name D</v>
      </c>
      <c r="B64" s="36" t="str">
        <f t="shared" ref="B64:M64" si="29">IF(OR(ISBLANK(B11),ISBLANK(B27),ISBLANK(B$38)),"",ABS(B$38-AVERAGE(B11,B27)))</f>
        <v/>
      </c>
      <c r="C64" s="36" t="str">
        <f t="shared" si="29"/>
        <v/>
      </c>
      <c r="D64" s="36" t="str">
        <f t="shared" si="29"/>
        <v/>
      </c>
      <c r="E64" s="36" t="str">
        <f t="shared" si="29"/>
        <v/>
      </c>
      <c r="F64" s="36" t="str">
        <f t="shared" si="29"/>
        <v/>
      </c>
      <c r="G64" s="36" t="str">
        <f t="shared" si="29"/>
        <v/>
      </c>
      <c r="H64" s="36" t="str">
        <f t="shared" si="29"/>
        <v/>
      </c>
      <c r="I64" s="36" t="str">
        <f t="shared" si="29"/>
        <v/>
      </c>
      <c r="J64" s="36" t="str">
        <f t="shared" si="29"/>
        <v/>
      </c>
      <c r="K64" s="36" t="str">
        <f t="shared" si="29"/>
        <v/>
      </c>
      <c r="L64" s="36" t="str">
        <f t="shared" si="29"/>
        <v/>
      </c>
      <c r="M64" s="36" t="str">
        <f t="shared" si="29"/>
        <v/>
      </c>
      <c r="N64" s="42" t="str">
        <f t="shared" si="27"/>
        <v/>
      </c>
    </row>
    <row r="65" spans="1:14" x14ac:dyDescent="0.2">
      <c r="A65" s="33" t="str">
        <f t="shared" si="24"/>
        <v>Name E</v>
      </c>
      <c r="B65" s="36" t="str">
        <f t="shared" ref="B65:M65" si="30">IF(OR(ISBLANK(B12),ISBLANK(B28),ISBLANK(B$38)),"",ABS(B$38-AVERAGE(B12,B28)))</f>
        <v/>
      </c>
      <c r="C65" s="36" t="str">
        <f t="shared" si="30"/>
        <v/>
      </c>
      <c r="D65" s="36" t="str">
        <f t="shared" si="30"/>
        <v/>
      </c>
      <c r="E65" s="36" t="str">
        <f t="shared" si="30"/>
        <v/>
      </c>
      <c r="F65" s="36" t="str">
        <f t="shared" si="30"/>
        <v/>
      </c>
      <c r="G65" s="36" t="str">
        <f t="shared" si="30"/>
        <v/>
      </c>
      <c r="H65" s="36" t="str">
        <f t="shared" si="30"/>
        <v/>
      </c>
      <c r="I65" s="36" t="str">
        <f t="shared" si="30"/>
        <v/>
      </c>
      <c r="J65" s="36" t="str">
        <f t="shared" si="30"/>
        <v/>
      </c>
      <c r="K65" s="36" t="str">
        <f t="shared" si="30"/>
        <v/>
      </c>
      <c r="L65" s="36" t="str">
        <f t="shared" si="30"/>
        <v/>
      </c>
      <c r="M65" s="36" t="str">
        <f t="shared" si="30"/>
        <v/>
      </c>
      <c r="N65" s="42" t="str">
        <f t="shared" si="27"/>
        <v/>
      </c>
    </row>
    <row r="66" spans="1:14" x14ac:dyDescent="0.2">
      <c r="A66" s="33" t="str">
        <f t="shared" si="24"/>
        <v>Name F</v>
      </c>
      <c r="B66" s="36" t="str">
        <f t="shared" ref="B66:M66" si="31">IF(OR(ISBLANK(B13),ISBLANK(B29),ISBLANK(B$38)),"",ABS(B$38-AVERAGE(B13,B29)))</f>
        <v/>
      </c>
      <c r="C66" s="36" t="str">
        <f t="shared" si="31"/>
        <v/>
      </c>
      <c r="D66" s="36" t="str">
        <f t="shared" si="31"/>
        <v/>
      </c>
      <c r="E66" s="36" t="str">
        <f t="shared" si="31"/>
        <v/>
      </c>
      <c r="F66" s="36" t="str">
        <f t="shared" si="31"/>
        <v/>
      </c>
      <c r="G66" s="36" t="str">
        <f t="shared" si="31"/>
        <v/>
      </c>
      <c r="H66" s="36" t="str">
        <f t="shared" si="31"/>
        <v/>
      </c>
      <c r="I66" s="36" t="str">
        <f t="shared" si="31"/>
        <v/>
      </c>
      <c r="J66" s="36" t="str">
        <f t="shared" si="31"/>
        <v/>
      </c>
      <c r="K66" s="36" t="str">
        <f t="shared" si="31"/>
        <v/>
      </c>
      <c r="L66" s="36" t="str">
        <f t="shared" si="31"/>
        <v/>
      </c>
      <c r="M66" s="36" t="str">
        <f t="shared" si="31"/>
        <v/>
      </c>
      <c r="N66" s="42" t="str">
        <f t="shared" si="27"/>
        <v/>
      </c>
    </row>
    <row r="67" spans="1:14" x14ac:dyDescent="0.2">
      <c r="A67" s="33" t="str">
        <f t="shared" si="24"/>
        <v>Name G</v>
      </c>
      <c r="B67" s="36" t="str">
        <f t="shared" ref="B67:M67" si="32">IF(OR(ISBLANK(B14),ISBLANK(B30),ISBLANK(B$38)),"",ABS(B$38-AVERAGE(B14,B30)))</f>
        <v/>
      </c>
      <c r="C67" s="36" t="str">
        <f t="shared" si="32"/>
        <v/>
      </c>
      <c r="D67" s="36" t="str">
        <f t="shared" si="32"/>
        <v/>
      </c>
      <c r="E67" s="36" t="str">
        <f t="shared" si="32"/>
        <v/>
      </c>
      <c r="F67" s="36" t="str">
        <f t="shared" si="32"/>
        <v/>
      </c>
      <c r="G67" s="36" t="str">
        <f t="shared" si="32"/>
        <v/>
      </c>
      <c r="H67" s="36" t="str">
        <f t="shared" si="32"/>
        <v/>
      </c>
      <c r="I67" s="36" t="str">
        <f t="shared" si="32"/>
        <v/>
      </c>
      <c r="J67" s="36" t="str">
        <f t="shared" si="32"/>
        <v/>
      </c>
      <c r="K67" s="36" t="str">
        <f t="shared" si="32"/>
        <v/>
      </c>
      <c r="L67" s="36" t="str">
        <f t="shared" si="32"/>
        <v/>
      </c>
      <c r="M67" s="36" t="str">
        <f t="shared" si="32"/>
        <v/>
      </c>
      <c r="N67" s="42" t="str">
        <f t="shared" si="27"/>
        <v/>
      </c>
    </row>
    <row r="68" spans="1:14" x14ac:dyDescent="0.2">
      <c r="A68" s="33" t="str">
        <f t="shared" si="24"/>
        <v>Name H</v>
      </c>
      <c r="B68" s="36" t="str">
        <f t="shared" ref="B68:M68" si="33">IF(OR(ISBLANK(B15),ISBLANK(B31),ISBLANK(B$38)),"",ABS(B$38-AVERAGE(B15,B31)))</f>
        <v/>
      </c>
      <c r="C68" s="36" t="str">
        <f t="shared" si="33"/>
        <v/>
      </c>
      <c r="D68" s="36" t="str">
        <f t="shared" si="33"/>
        <v/>
      </c>
      <c r="E68" s="36" t="str">
        <f t="shared" si="33"/>
        <v/>
      </c>
      <c r="F68" s="36" t="str">
        <f t="shared" si="33"/>
        <v/>
      </c>
      <c r="G68" s="36" t="str">
        <f t="shared" si="33"/>
        <v/>
      </c>
      <c r="H68" s="36" t="str">
        <f t="shared" si="33"/>
        <v/>
      </c>
      <c r="I68" s="36" t="str">
        <f t="shared" si="33"/>
        <v/>
      </c>
      <c r="J68" s="36" t="str">
        <f t="shared" si="33"/>
        <v/>
      </c>
      <c r="K68" s="36" t="str">
        <f t="shared" si="33"/>
        <v/>
      </c>
      <c r="L68" s="36" t="str">
        <f t="shared" si="33"/>
        <v/>
      </c>
      <c r="M68" s="36" t="str">
        <f t="shared" si="33"/>
        <v/>
      </c>
      <c r="N68" s="42" t="str">
        <f t="shared" si="27"/>
        <v/>
      </c>
    </row>
    <row r="69" spans="1:14" x14ac:dyDescent="0.2">
      <c r="A69" s="33" t="str">
        <f t="shared" si="24"/>
        <v>Name I</v>
      </c>
      <c r="B69" s="36" t="str">
        <f t="shared" ref="B69:M69" si="34">IF(OR(ISBLANK(B16),ISBLANK(B32),ISBLANK(B$38)),"",ABS(B$38-AVERAGE(B16,B32)))</f>
        <v/>
      </c>
      <c r="C69" s="36" t="str">
        <f t="shared" si="34"/>
        <v/>
      </c>
      <c r="D69" s="36" t="str">
        <f t="shared" si="34"/>
        <v/>
      </c>
      <c r="E69" s="36" t="str">
        <f t="shared" si="34"/>
        <v/>
      </c>
      <c r="F69" s="36" t="str">
        <f t="shared" si="34"/>
        <v/>
      </c>
      <c r="G69" s="36" t="str">
        <f t="shared" si="34"/>
        <v/>
      </c>
      <c r="H69" s="36" t="str">
        <f t="shared" si="34"/>
        <v/>
      </c>
      <c r="I69" s="36" t="str">
        <f t="shared" si="34"/>
        <v/>
      </c>
      <c r="J69" s="36" t="str">
        <f t="shared" si="34"/>
        <v/>
      </c>
      <c r="K69" s="36" t="str">
        <f t="shared" si="34"/>
        <v/>
      </c>
      <c r="L69" s="36" t="str">
        <f t="shared" si="34"/>
        <v/>
      </c>
      <c r="M69" s="36" t="str">
        <f t="shared" si="34"/>
        <v/>
      </c>
      <c r="N69" s="42" t="str">
        <f t="shared" si="27"/>
        <v/>
      </c>
    </row>
    <row r="70" spans="1:14" x14ac:dyDescent="0.2">
      <c r="A70" s="33" t="str">
        <f t="shared" si="24"/>
        <v>Name J</v>
      </c>
      <c r="B70" s="36" t="str">
        <f t="shared" ref="B70:M70" si="35">IF(OR(ISBLANK(B17),ISBLANK(B33),ISBLANK(B$38)),"",ABS(B$38-AVERAGE(B17,B33)))</f>
        <v/>
      </c>
      <c r="C70" s="36" t="str">
        <f t="shared" si="35"/>
        <v/>
      </c>
      <c r="D70" s="36" t="str">
        <f t="shared" si="35"/>
        <v/>
      </c>
      <c r="E70" s="36" t="str">
        <f t="shared" si="35"/>
        <v/>
      </c>
      <c r="F70" s="36" t="str">
        <f t="shared" si="35"/>
        <v/>
      </c>
      <c r="G70" s="36" t="str">
        <f t="shared" si="35"/>
        <v/>
      </c>
      <c r="H70" s="36" t="str">
        <f t="shared" si="35"/>
        <v/>
      </c>
      <c r="I70" s="36" t="str">
        <f t="shared" si="35"/>
        <v/>
      </c>
      <c r="J70" s="36" t="str">
        <f t="shared" si="35"/>
        <v/>
      </c>
      <c r="K70" s="36" t="str">
        <f t="shared" si="35"/>
        <v/>
      </c>
      <c r="L70" s="36" t="str">
        <f t="shared" si="35"/>
        <v/>
      </c>
      <c r="M70" s="36" t="str">
        <f t="shared" si="35"/>
        <v/>
      </c>
      <c r="N70" s="42" t="str">
        <f t="shared" si="27"/>
        <v/>
      </c>
    </row>
    <row r="71" spans="1:14" x14ac:dyDescent="0.2">
      <c r="A71" s="33" t="str">
        <f t="shared" si="24"/>
        <v/>
      </c>
      <c r="B71" s="36" t="str">
        <f t="shared" ref="B71:M71" si="36">IF(OR(ISBLANK(B18),ISBLANK(B34),ISBLANK(B$38)),"",ABS(B$38-AVERAGE(B18,B34)))</f>
        <v/>
      </c>
      <c r="C71" s="36" t="str">
        <f t="shared" si="36"/>
        <v/>
      </c>
      <c r="D71" s="36" t="str">
        <f t="shared" si="36"/>
        <v/>
      </c>
      <c r="E71" s="36" t="str">
        <f t="shared" si="36"/>
        <v/>
      </c>
      <c r="F71" s="36" t="str">
        <f t="shared" si="36"/>
        <v/>
      </c>
      <c r="G71" s="36" t="str">
        <f t="shared" si="36"/>
        <v/>
      </c>
      <c r="H71" s="36" t="str">
        <f t="shared" si="36"/>
        <v/>
      </c>
      <c r="I71" s="36" t="str">
        <f t="shared" si="36"/>
        <v/>
      </c>
      <c r="J71" s="36" t="str">
        <f t="shared" si="36"/>
        <v/>
      </c>
      <c r="K71" s="36" t="str">
        <f t="shared" si="36"/>
        <v/>
      </c>
      <c r="L71" s="36" t="str">
        <f t="shared" si="36"/>
        <v/>
      </c>
      <c r="M71" s="36" t="str">
        <f t="shared" si="36"/>
        <v/>
      </c>
      <c r="N71" s="42" t="str">
        <f t="shared" si="27"/>
        <v/>
      </c>
    </row>
    <row r="72" spans="1:14" x14ac:dyDescent="0.2">
      <c r="A72" s="33" t="str">
        <f t="shared" ref="A72" si="37">A55</f>
        <v/>
      </c>
      <c r="B72" s="36" t="str">
        <f t="shared" ref="B72:M72" si="38">IF(OR(ISBLANK(B19),ISBLANK(B35),ISBLANK(B$38)),"",ABS(B$38-AVERAGE(B19,B35)))</f>
        <v/>
      </c>
      <c r="C72" s="36" t="str">
        <f t="shared" si="38"/>
        <v/>
      </c>
      <c r="D72" s="36" t="str">
        <f t="shared" si="38"/>
        <v/>
      </c>
      <c r="E72" s="36" t="str">
        <f t="shared" si="38"/>
        <v/>
      </c>
      <c r="F72" s="36" t="str">
        <f t="shared" si="38"/>
        <v/>
      </c>
      <c r="G72" s="36" t="str">
        <f t="shared" si="38"/>
        <v/>
      </c>
      <c r="H72" s="36" t="str">
        <f t="shared" si="38"/>
        <v/>
      </c>
      <c r="I72" s="36" t="str">
        <f t="shared" si="38"/>
        <v/>
      </c>
      <c r="J72" s="36" t="str">
        <f t="shared" si="38"/>
        <v/>
      </c>
      <c r="K72" s="36" t="str">
        <f t="shared" si="38"/>
        <v/>
      </c>
      <c r="L72" s="36" t="str">
        <f t="shared" si="38"/>
        <v/>
      </c>
      <c r="M72" s="36" t="str">
        <f t="shared" si="38"/>
        <v/>
      </c>
      <c r="N72" s="42" t="str">
        <f t="shared" si="27"/>
        <v/>
      </c>
    </row>
    <row r="73" spans="1:14" x14ac:dyDescent="0.2">
      <c r="A73" s="30" t="s">
        <v>14</v>
      </c>
      <c r="B73" s="42" t="str">
        <f>IF(COUNT(B8:B19,B24:B35)&gt;=20,SQRT(SUMSQ(B61:B72)/(COUNT(B8:B19,B24:B35))),"")</f>
        <v/>
      </c>
      <c r="C73" s="42" t="str">
        <f t="shared" ref="C73:M73" si="39">IF(COUNT(C8:C19,C24:C35)&gt;=20,SQRT(SUMSQ(C61:C72)/(COUNT(C8:C19,C24:C35))),"")</f>
        <v/>
      </c>
      <c r="D73" s="42" t="str">
        <f t="shared" si="39"/>
        <v/>
      </c>
      <c r="E73" s="42" t="str">
        <f t="shared" si="39"/>
        <v/>
      </c>
      <c r="F73" s="42" t="str">
        <f t="shared" si="39"/>
        <v/>
      </c>
      <c r="G73" s="42" t="str">
        <f t="shared" si="39"/>
        <v/>
      </c>
      <c r="H73" s="42" t="str">
        <f t="shared" si="39"/>
        <v/>
      </c>
      <c r="I73" s="42" t="str">
        <f t="shared" si="39"/>
        <v/>
      </c>
      <c r="J73" s="42" t="str">
        <f t="shared" si="39"/>
        <v/>
      </c>
      <c r="K73" s="42" t="str">
        <f t="shared" si="39"/>
        <v/>
      </c>
      <c r="L73" s="42" t="str">
        <f t="shared" si="39"/>
        <v/>
      </c>
      <c r="M73" s="42" t="str">
        <f t="shared" si="39"/>
        <v/>
      </c>
      <c r="N73" s="27"/>
    </row>
    <row r="74" spans="1:14" x14ac:dyDescent="0.2">
      <c r="A74" s="2"/>
      <c r="B74" s="2"/>
      <c r="C74" s="2"/>
      <c r="D74" s="2"/>
      <c r="E74" s="2"/>
      <c r="F74" s="2"/>
      <c r="G74" s="2"/>
      <c r="H74" s="2"/>
      <c r="I74" s="7"/>
      <c r="J74" s="7"/>
      <c r="K74" s="7"/>
      <c r="L74" s="7"/>
      <c r="M74" s="7"/>
      <c r="N74" s="7"/>
    </row>
    <row r="75" spans="1:14" x14ac:dyDescent="0.2">
      <c r="H75" s="3"/>
      <c r="I75" s="3"/>
      <c r="J75" s="3"/>
      <c r="K75" s="3"/>
      <c r="L75" s="3"/>
      <c r="M75" s="3"/>
      <c r="N75" s="7"/>
    </row>
    <row r="76" spans="1:14" x14ac:dyDescent="0.2">
      <c r="B76" s="2"/>
      <c r="C76" s="2"/>
      <c r="D76" s="2"/>
      <c r="E76" s="2"/>
      <c r="F76" s="2"/>
      <c r="G76" s="2"/>
      <c r="H76" s="2"/>
      <c r="I76" s="7"/>
      <c r="J76" s="7"/>
      <c r="K76" s="7"/>
      <c r="L76" s="7"/>
      <c r="M76" s="7"/>
      <c r="N76" s="7"/>
    </row>
  </sheetData>
  <pageMargins left="0.7" right="0.7" top="0.75" bottom="0.75" header="0.3" footer="0.3"/>
  <pageSetup orientation="portrait" r:id="rId1"/>
  <ignoredErrors>
    <ignoredError sqref="B39:M39 B73:M7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showGridLines="0" showRowColHeaders="0" workbookViewId="0">
      <selection activeCell="A5" sqref="A5"/>
    </sheetView>
  </sheetViews>
  <sheetFormatPr defaultRowHeight="12.75" x14ac:dyDescent="0.2"/>
  <cols>
    <col min="1" max="1" width="20" customWidth="1"/>
  </cols>
  <sheetData>
    <row r="1" spans="1:1" ht="23.25" x14ac:dyDescent="0.35">
      <c r="A1" s="48" t="s">
        <v>14</v>
      </c>
    </row>
    <row r="4" spans="1:1" x14ac:dyDescent="0.2">
      <c r="A4" s="26" t="s">
        <v>9</v>
      </c>
    </row>
    <row r="5" spans="1:1" ht="18.75" x14ac:dyDescent="0.3">
      <c r="A5" s="10" t="s">
        <v>27</v>
      </c>
    </row>
  </sheetData>
  <sheetProtection sheet="1" objects="1" scenarios="1" autoFilter="0"/>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Worksheet!$B$6:$M$6</xm:f>
          </x14:formula1>
          <xm:sqref>A5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showRowColHeaders="0" zoomScale="120" zoomScaleNormal="120" workbookViewId="0">
      <selection activeCell="I27" sqref="I27"/>
    </sheetView>
  </sheetViews>
  <sheetFormatPr defaultRowHeight="12.75" x14ac:dyDescent="0.2"/>
  <sheetData/>
  <sheetProtection sheet="1" objects="1" scenarios="1" selectLockedCells="1" autoFilter="0" selectUnlockedCell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9"/>
  <sheetViews>
    <sheetView workbookViewId="0">
      <selection sqref="A1:XFD1"/>
    </sheetView>
  </sheetViews>
  <sheetFormatPr defaultRowHeight="12.75" x14ac:dyDescent="0.2"/>
  <cols>
    <col min="1" max="1" width="18.5703125" customWidth="1"/>
    <col min="5" max="5" width="72.7109375" customWidth="1"/>
  </cols>
  <sheetData>
    <row r="1" spans="1:5" x14ac:dyDescent="0.2">
      <c r="A1" s="26" t="s">
        <v>15</v>
      </c>
    </row>
    <row r="3" spans="1:5" x14ac:dyDescent="0.2">
      <c r="B3" s="25" t="s">
        <v>16</v>
      </c>
      <c r="C3" s="25" t="s">
        <v>13</v>
      </c>
      <c r="D3" s="25" t="s">
        <v>14</v>
      </c>
      <c r="E3" s="25" t="s">
        <v>17</v>
      </c>
    </row>
    <row r="4" spans="1:5" ht="15" x14ac:dyDescent="0.25">
      <c r="A4" s="34" t="str">
        <f>Worksheet!A43</f>
        <v>Expert</v>
      </c>
      <c r="B4" s="22" t="str">
        <f>IF(COUNT(C4,D4)=0,"",IF(C4&lt;C$21,"Pass","Fail"))</f>
        <v/>
      </c>
      <c r="C4" s="24" t="str">
        <f>VLOOKUP($A4,Worksheet!$A$43:$N$43,14,FALSE)</f>
        <v/>
      </c>
      <c r="D4" s="24"/>
      <c r="E4" s="50"/>
    </row>
    <row r="5" spans="1:5" ht="15" x14ac:dyDescent="0.25">
      <c r="A5" s="8" t="str">
        <f>Worksheet!A44</f>
        <v>Name A</v>
      </c>
      <c r="B5" s="22" t="str">
        <f>IF(COUNT(C5,D5)=0,"",IF(AND(C5&lt;C$20,OR(D5="",D5&lt;D$20)),"Pass","Fail"))</f>
        <v/>
      </c>
      <c r="C5" s="24" t="str">
        <f>VLOOKUP($A5,Worksheet!$A$44:$N$55,14,FALSE)</f>
        <v/>
      </c>
      <c r="D5" s="24" t="str">
        <f>IF(B$4="Pass",VLOOKUP($A5,Worksheet!$A$61:$N$72,14,FALSE),"")</f>
        <v/>
      </c>
      <c r="E5" s="50"/>
    </row>
    <row r="6" spans="1:5" ht="15" x14ac:dyDescent="0.25">
      <c r="A6" s="8" t="str">
        <f>Worksheet!A45</f>
        <v>Name B</v>
      </c>
      <c r="B6" s="22" t="str">
        <f t="shared" ref="B6:B16" si="0">IF(COUNT(C6,D6)=0,"",IF(AND(C6&lt;C$20,OR(D6="",D6&lt;D$20)),"Pass","Fail"))</f>
        <v/>
      </c>
      <c r="C6" s="24" t="str">
        <f>VLOOKUP($A6,Worksheet!$A$44:$N$55,14,FALSE)</f>
        <v/>
      </c>
      <c r="D6" s="24" t="str">
        <f>IF(B$4="Pass",VLOOKUP($A6,Worksheet!$A$61:$N$72,14,FALSE),"")</f>
        <v/>
      </c>
      <c r="E6" s="50"/>
    </row>
    <row r="7" spans="1:5" ht="15" x14ac:dyDescent="0.25">
      <c r="A7" s="8" t="str">
        <f>Worksheet!A46</f>
        <v>Name C</v>
      </c>
      <c r="B7" s="22" t="str">
        <f t="shared" si="0"/>
        <v/>
      </c>
      <c r="C7" s="24" t="str">
        <f>VLOOKUP($A7,Worksheet!$A$44:$N$55,14,FALSE)</f>
        <v/>
      </c>
      <c r="D7" s="24" t="str">
        <f>IF(B$4="Pass",VLOOKUP($A7,Worksheet!$A$61:$N$72,14,FALSE),"")</f>
        <v/>
      </c>
      <c r="E7" s="50"/>
    </row>
    <row r="8" spans="1:5" ht="15" x14ac:dyDescent="0.25">
      <c r="A8" s="8" t="str">
        <f>Worksheet!A47</f>
        <v>Name D</v>
      </c>
      <c r="B8" s="22" t="str">
        <f t="shared" si="0"/>
        <v/>
      </c>
      <c r="C8" s="24" t="str">
        <f>VLOOKUP($A8,Worksheet!$A$44:$N$55,14,FALSE)</f>
        <v/>
      </c>
      <c r="D8" s="24" t="str">
        <f>IF(B$4="Pass",VLOOKUP($A8,Worksheet!$A$61:$N$72,14,FALSE),"")</f>
        <v/>
      </c>
      <c r="E8" s="50"/>
    </row>
    <row r="9" spans="1:5" ht="15" x14ac:dyDescent="0.25">
      <c r="A9" s="8" t="str">
        <f>Worksheet!A48</f>
        <v>Name E</v>
      </c>
      <c r="B9" s="22" t="str">
        <f t="shared" si="0"/>
        <v/>
      </c>
      <c r="C9" s="24" t="str">
        <f>VLOOKUP($A9,Worksheet!$A$44:$N$55,14,FALSE)</f>
        <v/>
      </c>
      <c r="D9" s="24" t="str">
        <f>IF(B$4="Pass",VLOOKUP($A9,Worksheet!$A$61:$N$72,14,FALSE),"")</f>
        <v/>
      </c>
      <c r="E9" s="50"/>
    </row>
    <row r="10" spans="1:5" ht="15" x14ac:dyDescent="0.25">
      <c r="A10" s="8" t="str">
        <f>Worksheet!A49</f>
        <v>Name F</v>
      </c>
      <c r="B10" s="22" t="str">
        <f t="shared" si="0"/>
        <v/>
      </c>
      <c r="C10" s="24" t="str">
        <f>VLOOKUP($A10,Worksheet!$A$44:$N$55,14,FALSE)</f>
        <v/>
      </c>
      <c r="D10" s="24" t="str">
        <f>IF(B$4="Pass",VLOOKUP($A10,Worksheet!$A$61:$N$72,14,FALSE),"")</f>
        <v/>
      </c>
      <c r="E10" s="50"/>
    </row>
    <row r="11" spans="1:5" ht="15" x14ac:dyDescent="0.25">
      <c r="A11" s="8" t="str">
        <f>Worksheet!A50</f>
        <v>Name G</v>
      </c>
      <c r="B11" s="22" t="str">
        <f t="shared" si="0"/>
        <v/>
      </c>
      <c r="C11" s="24" t="str">
        <f>VLOOKUP($A11,Worksheet!$A$44:$N$55,14,FALSE)</f>
        <v/>
      </c>
      <c r="D11" s="24" t="str">
        <f>IF(B$4="Pass",VLOOKUP($A11,Worksheet!$A$61:$N$72,14,FALSE),"")</f>
        <v/>
      </c>
      <c r="E11" s="50"/>
    </row>
    <row r="12" spans="1:5" ht="15" x14ac:dyDescent="0.25">
      <c r="A12" s="8" t="str">
        <f>Worksheet!A51</f>
        <v>Name H</v>
      </c>
      <c r="B12" s="22" t="str">
        <f t="shared" si="0"/>
        <v/>
      </c>
      <c r="C12" s="24" t="str">
        <f>VLOOKUP($A12,Worksheet!$A$44:$N$55,14,FALSE)</f>
        <v/>
      </c>
      <c r="D12" s="24" t="str">
        <f>IF(B$4="Pass",VLOOKUP($A12,Worksheet!$A$61:$N$72,14,FALSE),"")</f>
        <v/>
      </c>
      <c r="E12" s="50"/>
    </row>
    <row r="13" spans="1:5" ht="15" x14ac:dyDescent="0.25">
      <c r="A13" s="8" t="str">
        <f>Worksheet!A52</f>
        <v>Name I</v>
      </c>
      <c r="B13" s="22" t="str">
        <f t="shared" si="0"/>
        <v/>
      </c>
      <c r="C13" s="24" t="str">
        <f>VLOOKUP($A13,Worksheet!$A$44:$N$55,14,FALSE)</f>
        <v/>
      </c>
      <c r="D13" s="24" t="str">
        <f>IF(B$4="Pass",VLOOKUP($A13,Worksheet!$A$61:$N$72,14,FALSE),"")</f>
        <v/>
      </c>
      <c r="E13" s="50"/>
    </row>
    <row r="14" spans="1:5" ht="15" x14ac:dyDescent="0.25">
      <c r="A14" s="8" t="str">
        <f>Worksheet!A53</f>
        <v>Name J</v>
      </c>
      <c r="B14" s="22" t="str">
        <f t="shared" si="0"/>
        <v/>
      </c>
      <c r="C14" s="24" t="str">
        <f>VLOOKUP($A14,Worksheet!$A$44:$N$55,14,FALSE)</f>
        <v/>
      </c>
      <c r="D14" s="24" t="str">
        <f>IF(B$4="Pass",VLOOKUP($A14,Worksheet!$A$61:$N$72,14,FALSE),"")</f>
        <v/>
      </c>
      <c r="E14" s="50"/>
    </row>
    <row r="15" spans="1:5" ht="15" x14ac:dyDescent="0.25">
      <c r="A15" s="8" t="str">
        <f>Worksheet!A54</f>
        <v/>
      </c>
      <c r="B15" s="22" t="str">
        <f t="shared" si="0"/>
        <v/>
      </c>
      <c r="C15" s="24" t="str">
        <f>VLOOKUP($A15,Worksheet!$A$44:$N$55,14,FALSE)</f>
        <v/>
      </c>
      <c r="D15" s="24" t="str">
        <f>IF(B$4="Pass",VLOOKUP($A15,Worksheet!$A$61:$N$72,14,FALSE),"")</f>
        <v/>
      </c>
      <c r="E15" s="50"/>
    </row>
    <row r="16" spans="1:5" ht="15" x14ac:dyDescent="0.25">
      <c r="A16" s="8" t="str">
        <f>Worksheet!A55</f>
        <v/>
      </c>
      <c r="B16" s="22" t="str">
        <f t="shared" si="0"/>
        <v/>
      </c>
      <c r="C16" s="24" t="str">
        <f>VLOOKUP($A16,Worksheet!$A$44:$N$55,14,FALSE)</f>
        <v/>
      </c>
      <c r="D16" s="24" t="str">
        <f>IF(B$4="Pass",VLOOKUP($A16,Worksheet!$A$61:$N$72,14,FALSE),"")</f>
        <v/>
      </c>
      <c r="E16" s="50"/>
    </row>
    <row r="18" spans="1:4" ht="15" x14ac:dyDescent="0.25">
      <c r="A18" s="26" t="s">
        <v>22</v>
      </c>
      <c r="B18" s="22" t="str">
        <f>IF(COUNT(C18,D18)=0,"",IF(AND(C18&lt;C$20,OR(D18="",D18&lt;D$20)),"Pass","Fail"))</f>
        <v/>
      </c>
      <c r="C18" s="24" t="e">
        <f>AVERAGE(C5:C16)</f>
        <v>#DIV/0!</v>
      </c>
      <c r="D18" s="24" t="str">
        <f>IF(B$4="Pass",AVERAGE(D5:D16),"")</f>
        <v/>
      </c>
    </row>
    <row r="20" spans="1:4" x14ac:dyDescent="0.2">
      <c r="A20" s="26" t="s">
        <v>16</v>
      </c>
      <c r="B20" t="s">
        <v>25</v>
      </c>
      <c r="C20" s="23">
        <v>0.6</v>
      </c>
      <c r="D20" s="23">
        <v>0.8</v>
      </c>
    </row>
    <row r="21" spans="1:4" x14ac:dyDescent="0.2">
      <c r="A21" s="26" t="s">
        <v>26</v>
      </c>
      <c r="B21" t="s">
        <v>25</v>
      </c>
      <c r="C21" s="47">
        <v>0.4</v>
      </c>
    </row>
    <row r="22" spans="1:4" x14ac:dyDescent="0.2">
      <c r="A22" s="26"/>
      <c r="C22" s="47"/>
    </row>
    <row r="24" spans="1:4" ht="27.75" customHeight="1" x14ac:dyDescent="0.2">
      <c r="A24" s="59" t="s">
        <v>73</v>
      </c>
      <c r="B24" s="60"/>
      <c r="C24" s="60"/>
      <c r="D24" s="61"/>
    </row>
    <row r="25" spans="1:4" x14ac:dyDescent="0.2">
      <c r="A25" s="52"/>
      <c r="B25" s="53"/>
      <c r="C25" s="53"/>
      <c r="D25" s="54"/>
    </row>
    <row r="26" spans="1:4" x14ac:dyDescent="0.2">
      <c r="A26" s="52"/>
      <c r="B26" s="53"/>
      <c r="C26" s="53"/>
      <c r="D26" s="54"/>
    </row>
    <row r="27" spans="1:4" x14ac:dyDescent="0.2">
      <c r="A27" s="52"/>
      <c r="B27" s="53"/>
      <c r="C27" s="53"/>
      <c r="D27" s="54"/>
    </row>
    <row r="28" spans="1:4" x14ac:dyDescent="0.2">
      <c r="A28" s="52" t="s">
        <v>72</v>
      </c>
      <c r="B28" s="53"/>
      <c r="C28" s="53"/>
      <c r="D28" s="54"/>
    </row>
    <row r="29" spans="1:4" x14ac:dyDescent="0.2">
      <c r="A29" s="55" t="s">
        <v>71</v>
      </c>
      <c r="B29" s="56"/>
      <c r="C29" s="56"/>
      <c r="D29" s="57"/>
    </row>
  </sheetData>
  <sheetProtection sheet="1" objects="1" scenarios="1"/>
  <mergeCells count="1">
    <mergeCell ref="A24:D24"/>
  </mergeCells>
  <conditionalFormatting sqref="B4:D16">
    <cfRule type="expression" dxfId="1" priority="13">
      <formula>($B4="Fail")</formula>
    </cfRule>
  </conditionalFormatting>
  <conditionalFormatting sqref="B18:D18">
    <cfRule type="expression" dxfId="0" priority="3">
      <formula>($B18="Fail")</formula>
    </cfRule>
  </conditionalFormatting>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N30"/>
  <sheetViews>
    <sheetView workbookViewId="0">
      <selection activeCell="A3" sqref="A3"/>
    </sheetView>
  </sheetViews>
  <sheetFormatPr defaultColWidth="9.140625" defaultRowHeight="12.75" x14ac:dyDescent="0.2"/>
  <cols>
    <col min="1" max="1" width="18.28515625" style="3" customWidth="1"/>
    <col min="2" max="13" width="9.140625" style="3"/>
    <col min="15" max="16384" width="9.140625" style="3"/>
  </cols>
  <sheetData>
    <row r="1" spans="1:4" x14ac:dyDescent="0.2">
      <c r="A1" s="5" t="s">
        <v>14</v>
      </c>
    </row>
    <row r="2" spans="1:4" x14ac:dyDescent="0.2">
      <c r="A2" s="5"/>
      <c r="B2" s="5" t="s">
        <v>0</v>
      </c>
      <c r="C2" s="6" t="str">
        <f>Accuracy!A5</f>
        <v>Child 1</v>
      </c>
    </row>
    <row r="3" spans="1:4" x14ac:dyDescent="0.2">
      <c r="A3" s="5" t="s">
        <v>21</v>
      </c>
      <c r="B3" s="5" t="s">
        <v>19</v>
      </c>
      <c r="C3" s="5" t="s">
        <v>20</v>
      </c>
      <c r="D3" s="32" t="s">
        <v>18</v>
      </c>
    </row>
    <row r="4" spans="1:4" x14ac:dyDescent="0.2">
      <c r="A4" s="33" t="str">
        <f>Worksheet!A61</f>
        <v>Name A</v>
      </c>
      <c r="B4" s="31">
        <f>HLOOKUP($C$2,Worksheet!$B$6:$M$19,$D4,FALSE)</f>
        <v>0</v>
      </c>
      <c r="C4" s="31">
        <f>HLOOKUP($C$2,Worksheet!$B$22:$M$35,$D4,FALSE)</f>
        <v>0</v>
      </c>
      <c r="D4" s="3">
        <v>3</v>
      </c>
    </row>
    <row r="5" spans="1:4" x14ac:dyDescent="0.2">
      <c r="A5" s="33" t="str">
        <f>Worksheet!A62</f>
        <v>Name B</v>
      </c>
      <c r="B5" s="31">
        <f>HLOOKUP($C$2,Worksheet!$B$6:$M$19,$D5,FALSE)</f>
        <v>0</v>
      </c>
      <c r="C5" s="31">
        <f>HLOOKUP($C$2,Worksheet!$B$22:$M$35,$D5,FALSE)</f>
        <v>0</v>
      </c>
      <c r="D5" s="3">
        <v>4</v>
      </c>
    </row>
    <row r="6" spans="1:4" x14ac:dyDescent="0.2">
      <c r="A6" s="33" t="str">
        <f>Worksheet!A63</f>
        <v>Name C</v>
      </c>
      <c r="B6" s="31">
        <f>HLOOKUP($C$2,Worksheet!$B$6:$M$19,$D6,FALSE)</f>
        <v>0</v>
      </c>
      <c r="C6" s="31">
        <f>HLOOKUP($C$2,Worksheet!$B$22:$M$35,$D6,FALSE)</f>
        <v>0</v>
      </c>
      <c r="D6" s="3">
        <v>5</v>
      </c>
    </row>
    <row r="7" spans="1:4" x14ac:dyDescent="0.2">
      <c r="A7" s="33" t="str">
        <f>Worksheet!A64</f>
        <v>Name D</v>
      </c>
      <c r="B7" s="31">
        <f>HLOOKUP($C$2,Worksheet!$B$6:$M$19,$D7,FALSE)</f>
        <v>0</v>
      </c>
      <c r="C7" s="31">
        <f>HLOOKUP($C$2,Worksheet!$B$22:$M$35,$D7,FALSE)</f>
        <v>0</v>
      </c>
      <c r="D7" s="3">
        <v>6</v>
      </c>
    </row>
    <row r="8" spans="1:4" x14ac:dyDescent="0.2">
      <c r="A8" s="33" t="str">
        <f>Worksheet!A65</f>
        <v>Name E</v>
      </c>
      <c r="B8" s="31">
        <f>HLOOKUP($C$2,Worksheet!$B$6:$M$19,$D8,FALSE)</f>
        <v>0</v>
      </c>
      <c r="C8" s="31">
        <f>HLOOKUP($C$2,Worksheet!$B$22:$M$35,$D8,FALSE)</f>
        <v>0</v>
      </c>
      <c r="D8" s="3">
        <v>7</v>
      </c>
    </row>
    <row r="9" spans="1:4" x14ac:dyDescent="0.2">
      <c r="A9" s="33" t="str">
        <f>Worksheet!A66</f>
        <v>Name F</v>
      </c>
      <c r="B9" s="31">
        <f>HLOOKUP($C$2,Worksheet!$B$6:$M$19,$D9,FALSE)</f>
        <v>0</v>
      </c>
      <c r="C9" s="31">
        <f>HLOOKUP($C$2,Worksheet!$B$22:$M$35,$D9,FALSE)</f>
        <v>0</v>
      </c>
      <c r="D9" s="3">
        <v>8</v>
      </c>
    </row>
    <row r="10" spans="1:4" x14ac:dyDescent="0.2">
      <c r="A10" s="33" t="str">
        <f>Worksheet!A67</f>
        <v>Name G</v>
      </c>
      <c r="B10" s="31">
        <f>HLOOKUP($C$2,Worksheet!$B$6:$M$19,$D10,FALSE)</f>
        <v>0</v>
      </c>
      <c r="C10" s="31">
        <f>HLOOKUP($C$2,Worksheet!$B$22:$M$35,$D10,FALSE)</f>
        <v>0</v>
      </c>
      <c r="D10" s="3">
        <v>9</v>
      </c>
    </row>
    <row r="11" spans="1:4" x14ac:dyDescent="0.2">
      <c r="A11" s="33" t="str">
        <f>Worksheet!A68</f>
        <v>Name H</v>
      </c>
      <c r="B11" s="31">
        <f>HLOOKUP($C$2,Worksheet!$B$6:$M$19,$D11,FALSE)</f>
        <v>0</v>
      </c>
      <c r="C11" s="31">
        <f>HLOOKUP($C$2,Worksheet!$B$22:$M$35,$D11,FALSE)</f>
        <v>0</v>
      </c>
      <c r="D11" s="3">
        <v>10</v>
      </c>
    </row>
    <row r="12" spans="1:4" x14ac:dyDescent="0.2">
      <c r="A12" s="33" t="str">
        <f>Worksheet!A69</f>
        <v>Name I</v>
      </c>
      <c r="B12" s="31">
        <f>HLOOKUP($C$2,Worksheet!$B$6:$M$19,$D12,FALSE)</f>
        <v>0</v>
      </c>
      <c r="C12" s="31">
        <f>HLOOKUP($C$2,Worksheet!$B$22:$M$35,$D12,FALSE)</f>
        <v>0</v>
      </c>
      <c r="D12" s="3">
        <v>11</v>
      </c>
    </row>
    <row r="13" spans="1:4" x14ac:dyDescent="0.2">
      <c r="A13" s="33" t="str">
        <f>Worksheet!A70</f>
        <v>Name J</v>
      </c>
      <c r="B13" s="31">
        <f>HLOOKUP($C$2,Worksheet!$B$6:$M$19,$D13,FALSE)</f>
        <v>0</v>
      </c>
      <c r="C13" s="31">
        <f>HLOOKUP($C$2,Worksheet!$B$22:$M$35,$D13,FALSE)</f>
        <v>0</v>
      </c>
      <c r="D13" s="3">
        <v>12</v>
      </c>
    </row>
    <row r="14" spans="1:4" hidden="1" x14ac:dyDescent="0.2">
      <c r="A14" s="33" t="str">
        <f>Worksheet!A71</f>
        <v/>
      </c>
      <c r="B14" s="31">
        <f>HLOOKUP(C$2,Worksheet!$B$6:$M$19,D14,FALSE)</f>
        <v>0</v>
      </c>
      <c r="C14" s="31"/>
      <c r="D14" s="3">
        <v>13</v>
      </c>
    </row>
    <row r="15" spans="1:4" hidden="1" x14ac:dyDescent="0.2">
      <c r="A15" s="33" t="str">
        <f>Worksheet!A72</f>
        <v/>
      </c>
      <c r="B15" s="31">
        <f>HLOOKUP(C$2,Worksheet!$B$6:$M$19,D15,FALSE)</f>
        <v>0</v>
      </c>
      <c r="C15" s="31"/>
      <c r="D15" s="3">
        <v>14</v>
      </c>
    </row>
    <row r="16" spans="1:4" x14ac:dyDescent="0.2">
      <c r="A16"/>
      <c r="B16"/>
      <c r="C16"/>
    </row>
    <row r="17" spans="1:7" x14ac:dyDescent="0.2">
      <c r="A17" s="45">
        <v>0</v>
      </c>
      <c r="B17" s="19">
        <f>IF(Results!B4="Fail","",IF(AND(F17&gt;0,G17&gt;0),AVERAGE(F17,G17),IF(F17&gt;0,F17,G17)))</f>
        <v>0</v>
      </c>
      <c r="D17" s="4" t="s">
        <v>1</v>
      </c>
      <c r="F17" s="3">
        <f>HLOOKUP(C$2,Worksheet!$B$6:$M$19,2,FALSE)</f>
        <v>0</v>
      </c>
      <c r="G17" s="3">
        <f>HLOOKUP(C$2,Worksheet!$B$22:$M$33,2,FALSE)</f>
        <v>0</v>
      </c>
    </row>
    <row r="18" spans="1:7" x14ac:dyDescent="0.2">
      <c r="A18" s="46">
        <f>COUNTIF(B4:B15,"&gt;0")+0.5</f>
        <v>0.5</v>
      </c>
      <c r="B18" s="19">
        <f>IF(Results!B4="Fail","",B17)</f>
        <v>0</v>
      </c>
      <c r="D18" s="4"/>
    </row>
    <row r="19" spans="1:7" x14ac:dyDescent="0.2">
      <c r="A19" s="46">
        <f>A17</f>
        <v>0</v>
      </c>
      <c r="B19" s="19">
        <f>IF(Results!B4="Fail","",B17+D20)</f>
        <v>1</v>
      </c>
      <c r="D19" s="4" t="str">
        <f>"True value ± "&amp;D20</f>
        <v>True value ± 1</v>
      </c>
    </row>
    <row r="20" spans="1:7" x14ac:dyDescent="0.2">
      <c r="A20" s="46">
        <f>A18</f>
        <v>0.5</v>
      </c>
      <c r="B20" s="19">
        <f>IF(Results!B4="Fail","",B19)</f>
        <v>1</v>
      </c>
      <c r="D20" s="44">
        <v>1</v>
      </c>
    </row>
    <row r="21" spans="1:7" x14ac:dyDescent="0.2">
      <c r="A21" s="46">
        <f>A17</f>
        <v>0</v>
      </c>
      <c r="B21" s="19">
        <f>IF(Results!B4="Fail","",B17-D20)</f>
        <v>-1</v>
      </c>
      <c r="D21" s="4" t="s">
        <v>3</v>
      </c>
    </row>
    <row r="22" spans="1:7" x14ac:dyDescent="0.2">
      <c r="A22" s="46">
        <f>A18</f>
        <v>0.5</v>
      </c>
      <c r="B22" s="19">
        <f>IF(Results!B4="Fail","",B21)</f>
        <v>-1</v>
      </c>
      <c r="D22" s="4"/>
    </row>
    <row r="23" spans="1:7" x14ac:dyDescent="0.2">
      <c r="A23" s="46">
        <f>A17</f>
        <v>0</v>
      </c>
      <c r="B23" s="19" t="str">
        <f>HLOOKUP(C$2,Worksheet!$B$37:$M$39,3,FALSE)</f>
        <v/>
      </c>
      <c r="C23" s="19"/>
      <c r="D23" s="4" t="s">
        <v>2</v>
      </c>
    </row>
    <row r="24" spans="1:7" x14ac:dyDescent="0.2">
      <c r="A24" s="46">
        <f>A18</f>
        <v>0.5</v>
      </c>
      <c r="B24" s="19" t="str">
        <f>B23</f>
        <v/>
      </c>
      <c r="C24" s="19"/>
      <c r="D24" s="4"/>
    </row>
    <row r="25" spans="1:7" x14ac:dyDescent="0.2">
      <c r="A25" s="46">
        <f>A17</f>
        <v>0</v>
      </c>
      <c r="B25" s="19" t="e">
        <f>B23+D26</f>
        <v>#VALUE!</v>
      </c>
      <c r="C25" s="19"/>
      <c r="D25" s="4" t="s">
        <v>10</v>
      </c>
    </row>
    <row r="26" spans="1:7" x14ac:dyDescent="0.2">
      <c r="A26" s="46">
        <f>A18</f>
        <v>0.5</v>
      </c>
      <c r="B26" s="19" t="e">
        <f>B25</f>
        <v>#VALUE!</v>
      </c>
      <c r="C26" s="19"/>
      <c r="D26" s="44">
        <v>1</v>
      </c>
    </row>
    <row r="27" spans="1:7" x14ac:dyDescent="0.2">
      <c r="A27" s="46">
        <f>A17</f>
        <v>0</v>
      </c>
      <c r="B27" s="19" t="e">
        <f>B23-D26</f>
        <v>#VALUE!</v>
      </c>
      <c r="C27" s="19"/>
      <c r="D27" s="4" t="s">
        <v>8</v>
      </c>
    </row>
    <row r="28" spans="1:7" x14ac:dyDescent="0.2">
      <c r="A28" s="46">
        <f>A18</f>
        <v>0.5</v>
      </c>
      <c r="B28" s="19" t="e">
        <f>B27</f>
        <v>#VALUE!</v>
      </c>
      <c r="C28" s="19"/>
    </row>
    <row r="30" spans="1:7" x14ac:dyDescent="0.2">
      <c r="A30" s="5" t="s">
        <v>23</v>
      </c>
    </row>
  </sheetData>
  <sheetProtection sheet="1" objects="1" scenarios="1" autoFilter="0"/>
  <autoFilter ref="A3:A15" xr:uid="{00000000-0009-0000-0000-000005000000}">
    <filterColumn colId="0">
      <customFilters>
        <customFilter operator="notEqual" val=" "/>
      </customFilters>
    </filterColumn>
  </autoFilter>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P31"/>
  <sheetViews>
    <sheetView workbookViewId="0"/>
  </sheetViews>
  <sheetFormatPr defaultColWidth="9.140625" defaultRowHeight="12.75" x14ac:dyDescent="0.2"/>
  <cols>
    <col min="1" max="1" width="18.28515625" style="3" customWidth="1"/>
    <col min="2" max="13" width="9.140625" style="3"/>
    <col min="15" max="16384" width="9.140625" style="3"/>
  </cols>
  <sheetData>
    <row r="1" spans="1:13" x14ac:dyDescent="0.2">
      <c r="A1" s="5" t="s">
        <v>13</v>
      </c>
    </row>
    <row r="2" spans="1:13" x14ac:dyDescent="0.2">
      <c r="A2" s="17" t="s">
        <v>21</v>
      </c>
      <c r="B2" s="33" t="str">
        <f>Worksheet!B42</f>
        <v>Child 1</v>
      </c>
      <c r="C2" s="33" t="str">
        <f>Worksheet!C42</f>
        <v>Child 2</v>
      </c>
      <c r="D2" s="33" t="str">
        <f>Worksheet!D42</f>
        <v>Child 3</v>
      </c>
      <c r="E2" s="33" t="str">
        <f>Worksheet!E42</f>
        <v>Child 4</v>
      </c>
      <c r="F2" s="33" t="str">
        <f>Worksheet!F42</f>
        <v>Child 5</v>
      </c>
      <c r="G2" s="33" t="str">
        <f>Worksheet!G42</f>
        <v>Child 6</v>
      </c>
      <c r="H2" s="33" t="str">
        <f>Worksheet!H42</f>
        <v>Child 7</v>
      </c>
      <c r="I2" s="33" t="str">
        <f>Worksheet!I42</f>
        <v>Child 8</v>
      </c>
      <c r="J2" s="33" t="str">
        <f>Worksheet!J42</f>
        <v>Child 9</v>
      </c>
      <c r="K2" s="33" t="str">
        <f>Worksheet!K42</f>
        <v>Child 10</v>
      </c>
      <c r="L2" s="33" t="str">
        <f>Worksheet!L42</f>
        <v/>
      </c>
      <c r="M2" s="33" t="str">
        <f>Worksheet!M42</f>
        <v/>
      </c>
    </row>
    <row r="3" spans="1:13" x14ac:dyDescent="0.2">
      <c r="A3" s="34" t="str">
        <f>Worksheet!A43</f>
        <v>Expert</v>
      </c>
      <c r="B3" s="35" t="str">
        <f>Worksheet!B43</f>
        <v/>
      </c>
      <c r="C3" s="35" t="str">
        <f>Worksheet!C43</f>
        <v/>
      </c>
      <c r="D3" s="35" t="str">
        <f>Worksheet!D43</f>
        <v/>
      </c>
      <c r="E3" s="35" t="str">
        <f>Worksheet!E43</f>
        <v/>
      </c>
      <c r="F3" s="35" t="str">
        <f>Worksheet!F43</f>
        <v/>
      </c>
      <c r="G3" s="35" t="str">
        <f>Worksheet!G43</f>
        <v/>
      </c>
      <c r="H3" s="35" t="str">
        <f>Worksheet!H43</f>
        <v/>
      </c>
      <c r="I3" s="35" t="str">
        <f>Worksheet!I43</f>
        <v/>
      </c>
      <c r="J3" s="35" t="str">
        <f>Worksheet!J43</f>
        <v/>
      </c>
      <c r="K3" s="35" t="str">
        <f>Worksheet!K43</f>
        <v/>
      </c>
      <c r="L3" s="35" t="str">
        <f>Worksheet!L43</f>
        <v/>
      </c>
      <c r="M3" s="35" t="str">
        <f>Worksheet!M43</f>
        <v/>
      </c>
    </row>
    <row r="4" spans="1:13" x14ac:dyDescent="0.2">
      <c r="A4" s="33" t="str">
        <f>Worksheet!A44</f>
        <v>Name A</v>
      </c>
      <c r="B4" s="36" t="str">
        <f>Worksheet!B44</f>
        <v/>
      </c>
      <c r="C4" s="36" t="str">
        <f>Worksheet!C44</f>
        <v/>
      </c>
      <c r="D4" s="36" t="str">
        <f>Worksheet!D44</f>
        <v/>
      </c>
      <c r="E4" s="36" t="str">
        <f>Worksheet!E44</f>
        <v/>
      </c>
      <c r="F4" s="36" t="str">
        <f>Worksheet!F44</f>
        <v/>
      </c>
      <c r="G4" s="36" t="str">
        <f>Worksheet!G44</f>
        <v/>
      </c>
      <c r="H4" s="36" t="str">
        <f>Worksheet!H44</f>
        <v/>
      </c>
      <c r="I4" s="36" t="str">
        <f>Worksheet!I44</f>
        <v/>
      </c>
      <c r="J4" s="36" t="str">
        <f>Worksheet!J44</f>
        <v/>
      </c>
      <c r="K4" s="36" t="str">
        <f>Worksheet!K44</f>
        <v/>
      </c>
      <c r="L4" s="36" t="str">
        <f>Worksheet!L44</f>
        <v/>
      </c>
      <c r="M4" s="36" t="str">
        <f>Worksheet!M44</f>
        <v/>
      </c>
    </row>
    <row r="5" spans="1:13" x14ac:dyDescent="0.2">
      <c r="A5" s="33" t="str">
        <f>Worksheet!A45</f>
        <v>Name B</v>
      </c>
      <c r="B5" s="36" t="str">
        <f>Worksheet!B45</f>
        <v/>
      </c>
      <c r="C5" s="36" t="str">
        <f>Worksheet!C45</f>
        <v/>
      </c>
      <c r="D5" s="36" t="str">
        <f>Worksheet!D45</f>
        <v/>
      </c>
      <c r="E5" s="36" t="str">
        <f>Worksheet!E45</f>
        <v/>
      </c>
      <c r="F5" s="36" t="str">
        <f>Worksheet!F45</f>
        <v/>
      </c>
      <c r="G5" s="36" t="str">
        <f>Worksheet!G45</f>
        <v/>
      </c>
      <c r="H5" s="36" t="str">
        <f>Worksheet!H45</f>
        <v/>
      </c>
      <c r="I5" s="36" t="str">
        <f>Worksheet!I45</f>
        <v/>
      </c>
      <c r="J5" s="36" t="str">
        <f>Worksheet!J45</f>
        <v/>
      </c>
      <c r="K5" s="36" t="str">
        <f>Worksheet!K45</f>
        <v/>
      </c>
      <c r="L5" s="36" t="str">
        <f>Worksheet!L45</f>
        <v/>
      </c>
      <c r="M5" s="36" t="str">
        <f>Worksheet!M45</f>
        <v/>
      </c>
    </row>
    <row r="6" spans="1:13" x14ac:dyDescent="0.2">
      <c r="A6" s="33" t="str">
        <f>Worksheet!A46</f>
        <v>Name C</v>
      </c>
      <c r="B6" s="36" t="str">
        <f>Worksheet!B46</f>
        <v/>
      </c>
      <c r="C6" s="36" t="str">
        <f>Worksheet!C46</f>
        <v/>
      </c>
      <c r="D6" s="36" t="str">
        <f>Worksheet!D46</f>
        <v/>
      </c>
      <c r="E6" s="36" t="str">
        <f>Worksheet!E46</f>
        <v/>
      </c>
      <c r="F6" s="36" t="str">
        <f>Worksheet!F46</f>
        <v/>
      </c>
      <c r="G6" s="36" t="str">
        <f>Worksheet!G46</f>
        <v/>
      </c>
      <c r="H6" s="36" t="str">
        <f>Worksheet!H46</f>
        <v/>
      </c>
      <c r="I6" s="36" t="str">
        <f>Worksheet!I46</f>
        <v/>
      </c>
      <c r="J6" s="36" t="str">
        <f>Worksheet!J46</f>
        <v/>
      </c>
      <c r="K6" s="36" t="str">
        <f>Worksheet!K46</f>
        <v/>
      </c>
      <c r="L6" s="36" t="str">
        <f>Worksheet!L46</f>
        <v/>
      </c>
      <c r="M6" s="36" t="str">
        <f>Worksheet!M46</f>
        <v/>
      </c>
    </row>
    <row r="7" spans="1:13" x14ac:dyDescent="0.2">
      <c r="A7" s="33" t="str">
        <f>Worksheet!A47</f>
        <v>Name D</v>
      </c>
      <c r="B7" s="36" t="str">
        <f>Worksheet!B47</f>
        <v/>
      </c>
      <c r="C7" s="36" t="str">
        <f>Worksheet!C47</f>
        <v/>
      </c>
      <c r="D7" s="36" t="str">
        <f>Worksheet!D47</f>
        <v/>
      </c>
      <c r="E7" s="36" t="str">
        <f>Worksheet!E47</f>
        <v/>
      </c>
      <c r="F7" s="36" t="str">
        <f>Worksheet!F47</f>
        <v/>
      </c>
      <c r="G7" s="36" t="str">
        <f>Worksheet!G47</f>
        <v/>
      </c>
      <c r="H7" s="36" t="str">
        <f>Worksheet!H47</f>
        <v/>
      </c>
      <c r="I7" s="36" t="str">
        <f>Worksheet!I47</f>
        <v/>
      </c>
      <c r="J7" s="36" t="str">
        <f>Worksheet!J47</f>
        <v/>
      </c>
      <c r="K7" s="36" t="str">
        <f>Worksheet!K47</f>
        <v/>
      </c>
      <c r="L7" s="36" t="str">
        <f>Worksheet!L47</f>
        <v/>
      </c>
      <c r="M7" s="36" t="str">
        <f>Worksheet!M47</f>
        <v/>
      </c>
    </row>
    <row r="8" spans="1:13" x14ac:dyDescent="0.2">
      <c r="A8" s="33" t="str">
        <f>Worksheet!A48</f>
        <v>Name E</v>
      </c>
      <c r="B8" s="36" t="str">
        <f>Worksheet!B48</f>
        <v/>
      </c>
      <c r="C8" s="36" t="str">
        <f>Worksheet!C48</f>
        <v/>
      </c>
      <c r="D8" s="36" t="str">
        <f>Worksheet!D48</f>
        <v/>
      </c>
      <c r="E8" s="36" t="str">
        <f>Worksheet!E48</f>
        <v/>
      </c>
      <c r="F8" s="36" t="str">
        <f>Worksheet!F48</f>
        <v/>
      </c>
      <c r="G8" s="36" t="str">
        <f>Worksheet!G48</f>
        <v/>
      </c>
      <c r="H8" s="36" t="str">
        <f>Worksheet!H48</f>
        <v/>
      </c>
      <c r="I8" s="36" t="str">
        <f>Worksheet!I48</f>
        <v/>
      </c>
      <c r="J8" s="36" t="str">
        <f>Worksheet!J48</f>
        <v/>
      </c>
      <c r="K8" s="36" t="str">
        <f>Worksheet!K48</f>
        <v/>
      </c>
      <c r="L8" s="36" t="str">
        <f>Worksheet!L48</f>
        <v/>
      </c>
      <c r="M8" s="36" t="str">
        <f>Worksheet!M48</f>
        <v/>
      </c>
    </row>
    <row r="9" spans="1:13" x14ac:dyDescent="0.2">
      <c r="A9" s="33" t="str">
        <f>Worksheet!A49</f>
        <v>Name F</v>
      </c>
      <c r="B9" s="36" t="str">
        <f>Worksheet!B49</f>
        <v/>
      </c>
      <c r="C9" s="36" t="str">
        <f>Worksheet!C49</f>
        <v/>
      </c>
      <c r="D9" s="36" t="str">
        <f>Worksheet!D49</f>
        <v/>
      </c>
      <c r="E9" s="36" t="str">
        <f>Worksheet!E49</f>
        <v/>
      </c>
      <c r="F9" s="36" t="str">
        <f>Worksheet!F49</f>
        <v/>
      </c>
      <c r="G9" s="36" t="str">
        <f>Worksheet!G49</f>
        <v/>
      </c>
      <c r="H9" s="36" t="str">
        <f>Worksheet!H49</f>
        <v/>
      </c>
      <c r="I9" s="36" t="str">
        <f>Worksheet!I49</f>
        <v/>
      </c>
      <c r="J9" s="36" t="str">
        <f>Worksheet!J49</f>
        <v/>
      </c>
      <c r="K9" s="36" t="str">
        <f>Worksheet!K49</f>
        <v/>
      </c>
      <c r="L9" s="36" t="str">
        <f>Worksheet!L49</f>
        <v/>
      </c>
      <c r="M9" s="36" t="str">
        <f>Worksheet!M49</f>
        <v/>
      </c>
    </row>
    <row r="10" spans="1:13" x14ac:dyDescent="0.2">
      <c r="A10" s="33" t="str">
        <f>Worksheet!A50</f>
        <v>Name G</v>
      </c>
      <c r="B10" s="36" t="str">
        <f>Worksheet!B50</f>
        <v/>
      </c>
      <c r="C10" s="36" t="str">
        <f>Worksheet!C50</f>
        <v/>
      </c>
      <c r="D10" s="36" t="str">
        <f>Worksheet!D50</f>
        <v/>
      </c>
      <c r="E10" s="36" t="str">
        <f>Worksheet!E50</f>
        <v/>
      </c>
      <c r="F10" s="36" t="str">
        <f>Worksheet!F50</f>
        <v/>
      </c>
      <c r="G10" s="36" t="str">
        <f>Worksheet!G50</f>
        <v/>
      </c>
      <c r="H10" s="36" t="str">
        <f>Worksheet!H50</f>
        <v/>
      </c>
      <c r="I10" s="36" t="str">
        <f>Worksheet!I50</f>
        <v/>
      </c>
      <c r="J10" s="36" t="str">
        <f>Worksheet!J50</f>
        <v/>
      </c>
      <c r="K10" s="36" t="str">
        <f>Worksheet!K50</f>
        <v/>
      </c>
      <c r="L10" s="36" t="str">
        <f>Worksheet!L50</f>
        <v/>
      </c>
      <c r="M10" s="36" t="str">
        <f>Worksheet!M50</f>
        <v/>
      </c>
    </row>
    <row r="11" spans="1:13" x14ac:dyDescent="0.2">
      <c r="A11" s="33" t="str">
        <f>Worksheet!A51</f>
        <v>Name H</v>
      </c>
      <c r="B11" s="36" t="str">
        <f>Worksheet!B51</f>
        <v/>
      </c>
      <c r="C11" s="36" t="str">
        <f>Worksheet!C51</f>
        <v/>
      </c>
      <c r="D11" s="36" t="str">
        <f>Worksheet!D51</f>
        <v/>
      </c>
      <c r="E11" s="36" t="str">
        <f>Worksheet!E51</f>
        <v/>
      </c>
      <c r="F11" s="36" t="str">
        <f>Worksheet!F51</f>
        <v/>
      </c>
      <c r="G11" s="36" t="str">
        <f>Worksheet!G51</f>
        <v/>
      </c>
      <c r="H11" s="36" t="str">
        <f>Worksheet!H51</f>
        <v/>
      </c>
      <c r="I11" s="36" t="str">
        <f>Worksheet!I51</f>
        <v/>
      </c>
      <c r="J11" s="36" t="str">
        <f>Worksheet!J51</f>
        <v/>
      </c>
      <c r="K11" s="36" t="str">
        <f>Worksheet!K51</f>
        <v/>
      </c>
      <c r="L11" s="36" t="str">
        <f>Worksheet!L51</f>
        <v/>
      </c>
      <c r="M11" s="36" t="str">
        <f>Worksheet!M51</f>
        <v/>
      </c>
    </row>
    <row r="12" spans="1:13" x14ac:dyDescent="0.2">
      <c r="A12" s="33" t="str">
        <f>Worksheet!A52</f>
        <v>Name I</v>
      </c>
      <c r="B12" s="36" t="str">
        <f>Worksheet!B52</f>
        <v/>
      </c>
      <c r="C12" s="36" t="str">
        <f>Worksheet!C52</f>
        <v/>
      </c>
      <c r="D12" s="36" t="str">
        <f>Worksheet!D52</f>
        <v/>
      </c>
      <c r="E12" s="36" t="str">
        <f>Worksheet!E52</f>
        <v/>
      </c>
      <c r="F12" s="36" t="str">
        <f>Worksheet!F52</f>
        <v/>
      </c>
      <c r="G12" s="36" t="str">
        <f>Worksheet!G52</f>
        <v/>
      </c>
      <c r="H12" s="36" t="str">
        <f>Worksheet!H52</f>
        <v/>
      </c>
      <c r="I12" s="36" t="str">
        <f>Worksheet!I52</f>
        <v/>
      </c>
      <c r="J12" s="36" t="str">
        <f>Worksheet!J52</f>
        <v/>
      </c>
      <c r="K12" s="36" t="str">
        <f>Worksheet!K52</f>
        <v/>
      </c>
      <c r="L12" s="36" t="str">
        <f>Worksheet!L52</f>
        <v/>
      </c>
      <c r="M12" s="36" t="str">
        <f>Worksheet!M52</f>
        <v/>
      </c>
    </row>
    <row r="13" spans="1:13" x14ac:dyDescent="0.2">
      <c r="A13" s="33" t="str">
        <f>Worksheet!A53</f>
        <v>Name J</v>
      </c>
      <c r="B13" s="36" t="str">
        <f>Worksheet!B53</f>
        <v/>
      </c>
      <c r="C13" s="36" t="str">
        <f>Worksheet!C53</f>
        <v/>
      </c>
      <c r="D13" s="36" t="str">
        <f>Worksheet!D53</f>
        <v/>
      </c>
      <c r="E13" s="36" t="str">
        <f>Worksheet!E53</f>
        <v/>
      </c>
      <c r="F13" s="36" t="str">
        <f>Worksheet!F53</f>
        <v/>
      </c>
      <c r="G13" s="36" t="str">
        <f>Worksheet!G53</f>
        <v/>
      </c>
      <c r="H13" s="36" t="str">
        <f>Worksheet!H53</f>
        <v/>
      </c>
      <c r="I13" s="36" t="str">
        <f>Worksheet!I53</f>
        <v/>
      </c>
      <c r="J13" s="36" t="str">
        <f>Worksheet!J53</f>
        <v/>
      </c>
      <c r="K13" s="36" t="str">
        <f>Worksheet!K53</f>
        <v/>
      </c>
      <c r="L13" s="36" t="str">
        <f>Worksheet!L53</f>
        <v/>
      </c>
      <c r="M13" s="36" t="str">
        <f>Worksheet!M53</f>
        <v/>
      </c>
    </row>
    <row r="14" spans="1:13" x14ac:dyDescent="0.2">
      <c r="A14" s="33" t="str">
        <f>Worksheet!A54</f>
        <v/>
      </c>
      <c r="B14" s="36" t="str">
        <f>Worksheet!B54</f>
        <v/>
      </c>
      <c r="C14" s="36" t="str">
        <f>Worksheet!C54</f>
        <v/>
      </c>
      <c r="D14" s="36" t="str">
        <f>Worksheet!D54</f>
        <v/>
      </c>
      <c r="E14" s="36" t="str">
        <f>Worksheet!E54</f>
        <v/>
      </c>
      <c r="F14" s="36" t="str">
        <f>Worksheet!F54</f>
        <v/>
      </c>
      <c r="G14" s="36" t="str">
        <f>Worksheet!G54</f>
        <v/>
      </c>
      <c r="H14" s="36" t="str">
        <f>Worksheet!H54</f>
        <v/>
      </c>
      <c r="I14" s="36" t="str">
        <f>Worksheet!I54</f>
        <v/>
      </c>
      <c r="J14" s="36" t="str">
        <f>Worksheet!J54</f>
        <v/>
      </c>
      <c r="K14" s="36" t="str">
        <f>Worksheet!K54</f>
        <v/>
      </c>
      <c r="L14" s="36" t="str">
        <f>Worksheet!L54</f>
        <v/>
      </c>
      <c r="M14" s="36" t="str">
        <f>Worksheet!M54</f>
        <v/>
      </c>
    </row>
    <row r="15" spans="1:13" x14ac:dyDescent="0.2">
      <c r="A15" s="33" t="str">
        <f>Worksheet!A55</f>
        <v/>
      </c>
      <c r="B15" s="36" t="str">
        <f>Worksheet!B55</f>
        <v/>
      </c>
      <c r="C15" s="36" t="str">
        <f>Worksheet!C55</f>
        <v/>
      </c>
      <c r="D15" s="36" t="str">
        <f>Worksheet!D55</f>
        <v/>
      </c>
      <c r="E15" s="36" t="str">
        <f>Worksheet!E55</f>
        <v/>
      </c>
      <c r="F15" s="36" t="str">
        <f>Worksheet!F55</f>
        <v/>
      </c>
      <c r="G15" s="36" t="str">
        <f>Worksheet!G55</f>
        <v/>
      </c>
      <c r="H15" s="36" t="str">
        <f>Worksheet!H55</f>
        <v/>
      </c>
      <c r="I15" s="36" t="str">
        <f>Worksheet!I55</f>
        <v/>
      </c>
      <c r="J15" s="36" t="str">
        <f>Worksheet!J55</f>
        <v/>
      </c>
      <c r="K15" s="36" t="str">
        <f>Worksheet!K55</f>
        <v/>
      </c>
      <c r="L15" s="36" t="str">
        <f>Worksheet!L55</f>
        <v/>
      </c>
      <c r="M15" s="36" t="str">
        <f>Worksheet!M55</f>
        <v/>
      </c>
    </row>
    <row r="17" spans="1:16" x14ac:dyDescent="0.2">
      <c r="A17" s="17" t="s">
        <v>21</v>
      </c>
      <c r="B17" s="34" t="str">
        <f ca="1">OFFSET($A$2,COLUMN()-COLUMN($A$2),ROW()-ROW($A$2)-15)</f>
        <v>Expert</v>
      </c>
      <c r="C17" s="38" t="str">
        <f t="shared" ref="C17:N17" ca="1" si="0">OFFSET($A$2,COLUMN()-COLUMN($A$2),ROW()-ROW($A$2)-15)</f>
        <v>Name A</v>
      </c>
      <c r="D17" s="38" t="str">
        <f t="shared" ca="1" si="0"/>
        <v>Name B</v>
      </c>
      <c r="E17" s="38" t="str">
        <f t="shared" ca="1" si="0"/>
        <v>Name C</v>
      </c>
      <c r="F17" s="38" t="str">
        <f t="shared" ca="1" si="0"/>
        <v>Name D</v>
      </c>
      <c r="G17" s="38" t="str">
        <f t="shared" ca="1" si="0"/>
        <v>Name E</v>
      </c>
      <c r="H17" s="38" t="str">
        <f t="shared" ca="1" si="0"/>
        <v>Name F</v>
      </c>
      <c r="I17" s="38" t="str">
        <f t="shared" ca="1" si="0"/>
        <v>Name G</v>
      </c>
      <c r="J17" s="38" t="str">
        <f t="shared" ca="1" si="0"/>
        <v>Name H</v>
      </c>
      <c r="K17" s="38" t="str">
        <f t="shared" ca="1" si="0"/>
        <v>Name I</v>
      </c>
      <c r="L17" s="38" t="str">
        <f t="shared" ca="1" si="0"/>
        <v>Name J</v>
      </c>
      <c r="M17" s="38" t="str">
        <f t="shared" ca="1" si="0"/>
        <v/>
      </c>
      <c r="N17" s="38" t="str">
        <f t="shared" ca="1" si="0"/>
        <v/>
      </c>
      <c r="O17" s="38" t="s">
        <v>12</v>
      </c>
      <c r="P17" s="44">
        <v>1</v>
      </c>
    </row>
    <row r="18" spans="1:16" x14ac:dyDescent="0.2">
      <c r="A18" s="33" t="str">
        <f ca="1">OFFSET($A$2,COLUMN()-COLUMN($A$2),ROW()-ROW($A$2)-15)</f>
        <v>Child 1</v>
      </c>
      <c r="B18" s="35" t="str">
        <f ca="1">OFFSET($A$2,COLUMN()-COLUMN($A$2),ROW()-ROW($A$2)-15)</f>
        <v/>
      </c>
      <c r="C18" s="36" t="str">
        <f t="shared" ref="C18:N29" ca="1" si="1">OFFSET($A$2,COLUMN()-COLUMN($A$2),ROW()-ROW($A$2)-15)</f>
        <v/>
      </c>
      <c r="D18" s="36" t="str">
        <f t="shared" ca="1" si="1"/>
        <v/>
      </c>
      <c r="E18" s="36" t="str">
        <f t="shared" ca="1" si="1"/>
        <v/>
      </c>
      <c r="F18" s="36" t="str">
        <f t="shared" ca="1" si="1"/>
        <v/>
      </c>
      <c r="G18" s="36" t="str">
        <f t="shared" ca="1" si="1"/>
        <v/>
      </c>
      <c r="H18" s="36" t="str">
        <f t="shared" ca="1" si="1"/>
        <v/>
      </c>
      <c r="I18" s="36" t="str">
        <f t="shared" ca="1" si="1"/>
        <v/>
      </c>
      <c r="J18" s="36" t="str">
        <f t="shared" ca="1" si="1"/>
        <v/>
      </c>
      <c r="K18" s="36" t="str">
        <f t="shared" ca="1" si="1"/>
        <v/>
      </c>
      <c r="L18" s="36" t="str">
        <f t="shared" ca="1" si="1"/>
        <v/>
      </c>
      <c r="M18" s="36" t="str">
        <f t="shared" ca="1" si="1"/>
        <v/>
      </c>
      <c r="N18" s="36" t="str">
        <f t="shared" ca="1" si="1"/>
        <v/>
      </c>
      <c r="O18" s="19">
        <f>$P$17</f>
        <v>1</v>
      </c>
    </row>
    <row r="19" spans="1:16" x14ac:dyDescent="0.2">
      <c r="A19" s="33" t="str">
        <f t="shared" ref="A19:A29" ca="1" si="2">OFFSET($A$2,COLUMN()-COLUMN($A$2),ROW()-ROW($A$2)-15)</f>
        <v>Child 2</v>
      </c>
      <c r="B19" s="35" t="str">
        <f t="shared" ref="B19:B29" ca="1" si="3">OFFSET($A$2,COLUMN()-COLUMN($A$2),ROW()-ROW($A$2)-15)</f>
        <v/>
      </c>
      <c r="C19" s="36" t="str">
        <f t="shared" ca="1" si="1"/>
        <v/>
      </c>
      <c r="D19" s="36" t="str">
        <f t="shared" ca="1" si="1"/>
        <v/>
      </c>
      <c r="E19" s="36" t="str">
        <f t="shared" ca="1" si="1"/>
        <v/>
      </c>
      <c r="F19" s="36" t="str">
        <f t="shared" ca="1" si="1"/>
        <v/>
      </c>
      <c r="G19" s="36" t="str">
        <f t="shared" ca="1" si="1"/>
        <v/>
      </c>
      <c r="H19" s="36" t="str">
        <f t="shared" ca="1" si="1"/>
        <v/>
      </c>
      <c r="I19" s="36" t="str">
        <f t="shared" ca="1" si="1"/>
        <v/>
      </c>
      <c r="J19" s="36" t="str">
        <f t="shared" ca="1" si="1"/>
        <v/>
      </c>
      <c r="K19" s="36" t="str">
        <f t="shared" ca="1" si="1"/>
        <v/>
      </c>
      <c r="L19" s="36" t="str">
        <f t="shared" ca="1" si="1"/>
        <v/>
      </c>
      <c r="M19" s="36" t="str">
        <f t="shared" ca="1" si="1"/>
        <v/>
      </c>
      <c r="N19" s="36" t="str">
        <f t="shared" ca="1" si="1"/>
        <v/>
      </c>
      <c r="O19" s="19">
        <f t="shared" ref="O19:O29" si="4">$P$17</f>
        <v>1</v>
      </c>
    </row>
    <row r="20" spans="1:16" x14ac:dyDescent="0.2">
      <c r="A20" s="33" t="str">
        <f t="shared" ca="1" si="2"/>
        <v>Child 3</v>
      </c>
      <c r="B20" s="35" t="str">
        <f t="shared" ca="1" si="3"/>
        <v/>
      </c>
      <c r="C20" s="36" t="str">
        <f t="shared" ca="1" si="1"/>
        <v/>
      </c>
      <c r="D20" s="36" t="str">
        <f t="shared" ca="1" si="1"/>
        <v/>
      </c>
      <c r="E20" s="36" t="str">
        <f t="shared" ca="1" si="1"/>
        <v/>
      </c>
      <c r="F20" s="36" t="str">
        <f t="shared" ca="1" si="1"/>
        <v/>
      </c>
      <c r="G20" s="36" t="str">
        <f t="shared" ca="1" si="1"/>
        <v/>
      </c>
      <c r="H20" s="36" t="str">
        <f t="shared" ca="1" si="1"/>
        <v/>
      </c>
      <c r="I20" s="36" t="str">
        <f t="shared" ca="1" si="1"/>
        <v/>
      </c>
      <c r="J20" s="36" t="str">
        <f t="shared" ca="1" si="1"/>
        <v/>
      </c>
      <c r="K20" s="36" t="str">
        <f t="shared" ca="1" si="1"/>
        <v/>
      </c>
      <c r="L20" s="36" t="str">
        <f t="shared" ca="1" si="1"/>
        <v/>
      </c>
      <c r="M20" s="36" t="str">
        <f t="shared" ca="1" si="1"/>
        <v/>
      </c>
      <c r="N20" s="36" t="str">
        <f t="shared" ca="1" si="1"/>
        <v/>
      </c>
      <c r="O20" s="19">
        <f t="shared" si="4"/>
        <v>1</v>
      </c>
    </row>
    <row r="21" spans="1:16" x14ac:dyDescent="0.2">
      <c r="A21" s="33" t="str">
        <f t="shared" ca="1" si="2"/>
        <v>Child 4</v>
      </c>
      <c r="B21" s="35" t="str">
        <f t="shared" ca="1" si="3"/>
        <v/>
      </c>
      <c r="C21" s="36" t="str">
        <f t="shared" ca="1" si="1"/>
        <v/>
      </c>
      <c r="D21" s="36" t="str">
        <f t="shared" ca="1" si="1"/>
        <v/>
      </c>
      <c r="E21" s="36" t="str">
        <f t="shared" ca="1" si="1"/>
        <v/>
      </c>
      <c r="F21" s="36" t="str">
        <f t="shared" ca="1" si="1"/>
        <v/>
      </c>
      <c r="G21" s="36" t="str">
        <f t="shared" ca="1" si="1"/>
        <v/>
      </c>
      <c r="H21" s="36" t="str">
        <f t="shared" ca="1" si="1"/>
        <v/>
      </c>
      <c r="I21" s="36" t="str">
        <f t="shared" ca="1" si="1"/>
        <v/>
      </c>
      <c r="J21" s="36" t="str">
        <f t="shared" ca="1" si="1"/>
        <v/>
      </c>
      <c r="K21" s="36" t="str">
        <f t="shared" ca="1" si="1"/>
        <v/>
      </c>
      <c r="L21" s="36" t="str">
        <f t="shared" ca="1" si="1"/>
        <v/>
      </c>
      <c r="M21" s="36" t="str">
        <f t="shared" ca="1" si="1"/>
        <v/>
      </c>
      <c r="N21" s="36" t="str">
        <f t="shared" ca="1" si="1"/>
        <v/>
      </c>
      <c r="O21" s="19">
        <f t="shared" si="4"/>
        <v>1</v>
      </c>
    </row>
    <row r="22" spans="1:16" x14ac:dyDescent="0.2">
      <c r="A22" s="33" t="str">
        <f t="shared" ca="1" si="2"/>
        <v>Child 5</v>
      </c>
      <c r="B22" s="35" t="str">
        <f t="shared" ca="1" si="3"/>
        <v/>
      </c>
      <c r="C22" s="36" t="str">
        <f t="shared" ca="1" si="1"/>
        <v/>
      </c>
      <c r="D22" s="36" t="str">
        <f t="shared" ca="1" si="1"/>
        <v/>
      </c>
      <c r="E22" s="36" t="str">
        <f t="shared" ca="1" si="1"/>
        <v/>
      </c>
      <c r="F22" s="36" t="str">
        <f t="shared" ca="1" si="1"/>
        <v/>
      </c>
      <c r="G22" s="36" t="str">
        <f t="shared" ca="1" si="1"/>
        <v/>
      </c>
      <c r="H22" s="36" t="str">
        <f t="shared" ca="1" si="1"/>
        <v/>
      </c>
      <c r="I22" s="36" t="str">
        <f t="shared" ca="1" si="1"/>
        <v/>
      </c>
      <c r="J22" s="36" t="str">
        <f t="shared" ca="1" si="1"/>
        <v/>
      </c>
      <c r="K22" s="36" t="str">
        <f t="shared" ca="1" si="1"/>
        <v/>
      </c>
      <c r="L22" s="36" t="str">
        <f t="shared" ca="1" si="1"/>
        <v/>
      </c>
      <c r="M22" s="36" t="str">
        <f t="shared" ca="1" si="1"/>
        <v/>
      </c>
      <c r="N22" s="36" t="str">
        <f t="shared" ca="1" si="1"/>
        <v/>
      </c>
      <c r="O22" s="19">
        <f t="shared" si="4"/>
        <v>1</v>
      </c>
    </row>
    <row r="23" spans="1:16" x14ac:dyDescent="0.2">
      <c r="A23" s="33" t="str">
        <f t="shared" ca="1" si="2"/>
        <v>Child 6</v>
      </c>
      <c r="B23" s="35" t="str">
        <f t="shared" ca="1" si="3"/>
        <v/>
      </c>
      <c r="C23" s="36" t="str">
        <f t="shared" ca="1" si="1"/>
        <v/>
      </c>
      <c r="D23" s="36" t="str">
        <f t="shared" ca="1" si="1"/>
        <v/>
      </c>
      <c r="E23" s="36" t="str">
        <f t="shared" ca="1" si="1"/>
        <v/>
      </c>
      <c r="F23" s="36" t="str">
        <f t="shared" ca="1" si="1"/>
        <v/>
      </c>
      <c r="G23" s="36" t="str">
        <f t="shared" ca="1" si="1"/>
        <v/>
      </c>
      <c r="H23" s="36" t="str">
        <f t="shared" ca="1" si="1"/>
        <v/>
      </c>
      <c r="I23" s="36" t="str">
        <f t="shared" ca="1" si="1"/>
        <v/>
      </c>
      <c r="J23" s="36" t="str">
        <f t="shared" ca="1" si="1"/>
        <v/>
      </c>
      <c r="K23" s="36" t="str">
        <f t="shared" ca="1" si="1"/>
        <v/>
      </c>
      <c r="L23" s="36" t="str">
        <f t="shared" ca="1" si="1"/>
        <v/>
      </c>
      <c r="M23" s="36" t="str">
        <f t="shared" ca="1" si="1"/>
        <v/>
      </c>
      <c r="N23" s="36" t="str">
        <f t="shared" ca="1" si="1"/>
        <v/>
      </c>
      <c r="O23" s="19">
        <f t="shared" si="4"/>
        <v>1</v>
      </c>
    </row>
    <row r="24" spans="1:16" x14ac:dyDescent="0.2">
      <c r="A24" s="33" t="str">
        <f t="shared" ca="1" si="2"/>
        <v>Child 7</v>
      </c>
      <c r="B24" s="35" t="str">
        <f t="shared" ca="1" si="3"/>
        <v/>
      </c>
      <c r="C24" s="36" t="str">
        <f t="shared" ca="1" si="1"/>
        <v/>
      </c>
      <c r="D24" s="36" t="str">
        <f t="shared" ca="1" si="1"/>
        <v/>
      </c>
      <c r="E24" s="36" t="str">
        <f t="shared" ca="1" si="1"/>
        <v/>
      </c>
      <c r="F24" s="36" t="str">
        <f t="shared" ca="1" si="1"/>
        <v/>
      </c>
      <c r="G24" s="36" t="str">
        <f t="shared" ca="1" si="1"/>
        <v/>
      </c>
      <c r="H24" s="36" t="str">
        <f t="shared" ca="1" si="1"/>
        <v/>
      </c>
      <c r="I24" s="36" t="str">
        <f t="shared" ca="1" si="1"/>
        <v/>
      </c>
      <c r="J24" s="36" t="str">
        <f t="shared" ca="1" si="1"/>
        <v/>
      </c>
      <c r="K24" s="36" t="str">
        <f t="shared" ca="1" si="1"/>
        <v/>
      </c>
      <c r="L24" s="36" t="str">
        <f t="shared" ca="1" si="1"/>
        <v/>
      </c>
      <c r="M24" s="36" t="str">
        <f t="shared" ca="1" si="1"/>
        <v/>
      </c>
      <c r="N24" s="36" t="str">
        <f t="shared" ca="1" si="1"/>
        <v/>
      </c>
      <c r="O24" s="19">
        <f t="shared" si="4"/>
        <v>1</v>
      </c>
    </row>
    <row r="25" spans="1:16" x14ac:dyDescent="0.2">
      <c r="A25" s="33" t="str">
        <f t="shared" ca="1" si="2"/>
        <v>Child 8</v>
      </c>
      <c r="B25" s="35" t="str">
        <f t="shared" ca="1" si="3"/>
        <v/>
      </c>
      <c r="C25" s="36" t="str">
        <f t="shared" ca="1" si="1"/>
        <v/>
      </c>
      <c r="D25" s="36" t="str">
        <f t="shared" ca="1" si="1"/>
        <v/>
      </c>
      <c r="E25" s="36" t="str">
        <f t="shared" ca="1" si="1"/>
        <v/>
      </c>
      <c r="F25" s="36" t="str">
        <f t="shared" ca="1" si="1"/>
        <v/>
      </c>
      <c r="G25" s="36" t="str">
        <f t="shared" ca="1" si="1"/>
        <v/>
      </c>
      <c r="H25" s="36" t="str">
        <f t="shared" ca="1" si="1"/>
        <v/>
      </c>
      <c r="I25" s="36" t="str">
        <f t="shared" ca="1" si="1"/>
        <v/>
      </c>
      <c r="J25" s="36" t="str">
        <f t="shared" ca="1" si="1"/>
        <v/>
      </c>
      <c r="K25" s="36" t="str">
        <f t="shared" ca="1" si="1"/>
        <v/>
      </c>
      <c r="L25" s="36" t="str">
        <f t="shared" ca="1" si="1"/>
        <v/>
      </c>
      <c r="M25" s="36" t="str">
        <f t="shared" ca="1" si="1"/>
        <v/>
      </c>
      <c r="N25" s="36" t="str">
        <f t="shared" ca="1" si="1"/>
        <v/>
      </c>
      <c r="O25" s="19">
        <f t="shared" si="4"/>
        <v>1</v>
      </c>
    </row>
    <row r="26" spans="1:16" x14ac:dyDescent="0.2">
      <c r="A26" s="33" t="str">
        <f t="shared" ca="1" si="2"/>
        <v>Child 9</v>
      </c>
      <c r="B26" s="35" t="str">
        <f t="shared" ca="1" si="3"/>
        <v/>
      </c>
      <c r="C26" s="36" t="str">
        <f t="shared" ca="1" si="1"/>
        <v/>
      </c>
      <c r="D26" s="36" t="str">
        <f t="shared" ca="1" si="1"/>
        <v/>
      </c>
      <c r="E26" s="36" t="str">
        <f t="shared" ca="1" si="1"/>
        <v/>
      </c>
      <c r="F26" s="36" t="str">
        <f t="shared" ca="1" si="1"/>
        <v/>
      </c>
      <c r="G26" s="36" t="str">
        <f t="shared" ca="1" si="1"/>
        <v/>
      </c>
      <c r="H26" s="36" t="str">
        <f t="shared" ca="1" si="1"/>
        <v/>
      </c>
      <c r="I26" s="36" t="str">
        <f t="shared" ca="1" si="1"/>
        <v/>
      </c>
      <c r="J26" s="36" t="str">
        <f t="shared" ca="1" si="1"/>
        <v/>
      </c>
      <c r="K26" s="36" t="str">
        <f t="shared" ca="1" si="1"/>
        <v/>
      </c>
      <c r="L26" s="36" t="str">
        <f t="shared" ca="1" si="1"/>
        <v/>
      </c>
      <c r="M26" s="36" t="str">
        <f t="shared" ca="1" si="1"/>
        <v/>
      </c>
      <c r="N26" s="36" t="str">
        <f t="shared" ca="1" si="1"/>
        <v/>
      </c>
      <c r="O26" s="19">
        <f t="shared" si="4"/>
        <v>1</v>
      </c>
    </row>
    <row r="27" spans="1:16" x14ac:dyDescent="0.2">
      <c r="A27" s="33" t="str">
        <f t="shared" ca="1" si="2"/>
        <v>Child 10</v>
      </c>
      <c r="B27" s="35" t="str">
        <f t="shared" ca="1" si="3"/>
        <v/>
      </c>
      <c r="C27" s="36" t="str">
        <f t="shared" ca="1" si="1"/>
        <v/>
      </c>
      <c r="D27" s="36" t="str">
        <f t="shared" ca="1" si="1"/>
        <v/>
      </c>
      <c r="E27" s="36" t="str">
        <f t="shared" ca="1" si="1"/>
        <v/>
      </c>
      <c r="F27" s="36" t="str">
        <f t="shared" ca="1" si="1"/>
        <v/>
      </c>
      <c r="G27" s="36" t="str">
        <f t="shared" ca="1" si="1"/>
        <v/>
      </c>
      <c r="H27" s="36" t="str">
        <f t="shared" ca="1" si="1"/>
        <v/>
      </c>
      <c r="I27" s="36" t="str">
        <f t="shared" ca="1" si="1"/>
        <v/>
      </c>
      <c r="J27" s="36" t="str">
        <f t="shared" ca="1" si="1"/>
        <v/>
      </c>
      <c r="K27" s="36" t="str">
        <f t="shared" ca="1" si="1"/>
        <v/>
      </c>
      <c r="L27" s="36" t="str">
        <f t="shared" ca="1" si="1"/>
        <v/>
      </c>
      <c r="M27" s="36" t="str">
        <f t="shared" ca="1" si="1"/>
        <v/>
      </c>
      <c r="N27" s="36" t="str">
        <f t="shared" ca="1" si="1"/>
        <v/>
      </c>
      <c r="O27" s="19">
        <f t="shared" si="4"/>
        <v>1</v>
      </c>
    </row>
    <row r="28" spans="1:16" hidden="1" x14ac:dyDescent="0.2">
      <c r="A28" s="33" t="str">
        <f t="shared" ca="1" si="2"/>
        <v/>
      </c>
      <c r="B28" s="35" t="str">
        <f t="shared" ca="1" si="3"/>
        <v/>
      </c>
      <c r="C28" s="36" t="str">
        <f t="shared" ca="1" si="1"/>
        <v/>
      </c>
      <c r="D28" s="36" t="str">
        <f t="shared" ca="1" si="1"/>
        <v/>
      </c>
      <c r="E28" s="36" t="str">
        <f t="shared" ca="1" si="1"/>
        <v/>
      </c>
      <c r="F28" s="36" t="str">
        <f t="shared" ca="1" si="1"/>
        <v/>
      </c>
      <c r="G28" s="36" t="str">
        <f t="shared" ca="1" si="1"/>
        <v/>
      </c>
      <c r="H28" s="36" t="str">
        <f t="shared" ca="1" si="1"/>
        <v/>
      </c>
      <c r="I28" s="36" t="str">
        <f t="shared" ca="1" si="1"/>
        <v/>
      </c>
      <c r="J28" s="36" t="str">
        <f t="shared" ca="1" si="1"/>
        <v/>
      </c>
      <c r="K28" s="36" t="str">
        <f t="shared" ca="1" si="1"/>
        <v/>
      </c>
      <c r="L28" s="36" t="str">
        <f t="shared" ca="1" si="1"/>
        <v/>
      </c>
      <c r="M28" s="36" t="str">
        <f t="shared" ca="1" si="1"/>
        <v/>
      </c>
      <c r="N28" s="36" t="str">
        <f t="shared" ca="1" si="1"/>
        <v/>
      </c>
      <c r="O28" s="3">
        <f t="shared" si="4"/>
        <v>1</v>
      </c>
    </row>
    <row r="29" spans="1:16" hidden="1" x14ac:dyDescent="0.2">
      <c r="A29" s="33" t="str">
        <f t="shared" ca="1" si="2"/>
        <v/>
      </c>
      <c r="B29" s="35" t="str">
        <f t="shared" ca="1" si="3"/>
        <v/>
      </c>
      <c r="C29" s="36" t="str">
        <f t="shared" ca="1" si="1"/>
        <v/>
      </c>
      <c r="D29" s="36" t="str">
        <f t="shared" ca="1" si="1"/>
        <v/>
      </c>
      <c r="E29" s="36" t="str">
        <f t="shared" ca="1" si="1"/>
        <v/>
      </c>
      <c r="F29" s="36" t="str">
        <f t="shared" ca="1" si="1"/>
        <v/>
      </c>
      <c r="G29" s="36" t="str">
        <f t="shared" ca="1" si="1"/>
        <v/>
      </c>
      <c r="H29" s="36" t="str">
        <f t="shared" ca="1" si="1"/>
        <v/>
      </c>
      <c r="I29" s="36" t="str">
        <f t="shared" ca="1" si="1"/>
        <v/>
      </c>
      <c r="J29" s="36" t="str">
        <f t="shared" ca="1" si="1"/>
        <v/>
      </c>
      <c r="K29" s="36" t="str">
        <f t="shared" ca="1" si="1"/>
        <v/>
      </c>
      <c r="L29" s="36" t="str">
        <f t="shared" ca="1" si="1"/>
        <v/>
      </c>
      <c r="M29" s="36" t="str">
        <f t="shared" ca="1" si="1"/>
        <v/>
      </c>
      <c r="N29" s="36" t="str">
        <f t="shared" ca="1" si="1"/>
        <v/>
      </c>
      <c r="O29" s="3">
        <f t="shared" si="4"/>
        <v>1</v>
      </c>
    </row>
    <row r="31" spans="1:16" x14ac:dyDescent="0.2">
      <c r="A31" s="5" t="s">
        <v>23</v>
      </c>
    </row>
  </sheetData>
  <sheetProtection sheet="1" objects="1" scenarios="1" selectLockedCells="1" autoFilter="0" selectUnlockedCells="1"/>
  <autoFilter ref="A17:A29" xr:uid="{00000000-0009-0000-0000-000006000000}">
    <filterColumn colId="0">
      <customFilters>
        <customFilter operator="notEqual" val=" "/>
      </customFilters>
    </filterColumn>
  </autoFilter>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VMX3MACP777Z-101988863-589</_dlc_DocId>
    <_dlc_DocIdUrl xmlns="d16efad5-0601-4cf0-b7c2-89968258c777">
      <Url>https://icfonline.sharepoint.com/sites/ihd-dhs/nutrition/_layouts/15/DocIdRedir.aspx?ID=VMX3MACP777Z-101988863-589</Url>
      <Description>VMX3MACP777Z-101988863-589</Description>
    </_dlc_DocIdUrl>
  </documentManagement>
</p:properties>
</file>

<file path=customXml/item10.xml>��< ? x m l   v e r s i o n = " 1 . 0 "   e n c o d i n g = " U T F - 1 6 " ? > < G e m i n i   x m l n s = " h t t p : / / g e m i n i / p i v o t c u s t o m i z a t i o n / S h o w H i d d e n " > < C u s t o m C o n t e n t > < ! [ C D A T A [ T r u e ] ] > < / C u s t o m C o n t e n t > < / G e m i n i > 
</file>

<file path=customXml/item11.xml>��< ? x m l   v e r s i o n = " 1 . 0 "   e n c o d i n g = " U T F - 1 6 " ? > < G e m i n i   x m l n s = " h t t p : / / g e m i n i / p i v o t c u s t o m i z a t i o n / S a n d b o x N o n E m p t y " > < C u s t o m C o n t e n t > < ! [ C D A T A [ 1 ] ] > < / C u s t o m C o n t e n t > < / G e m i n i > 
</file>

<file path=customXml/item12.xml>��< ? x m l   v e r s i o n = " 1 . 0 "   e n c o d i n g = " U T F - 1 6 " ? > < G e m i n i   x m l n s = " h t t p : / / g e m i n i / p i v o t c u s t o m i z a t i o n / S h o w I m p l i c i t M e a s u r e s " > < C u s t o m C o n t e n t > < ! [ C D A T A [ T r u e ] ] > < / 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 T a b l e 1 3 < / 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 T a b l e 1 3 < / 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 T e a m   A < / K e y > < / D i a g r a m O b j e c t K e y > < D i a g r a m O b j e c t K e y > < K e y > M e a s u r e s \ S u m   o f   T e a m   A \ T a g I n f o \ F o r m u l a < / K e y > < / D i a g r a m O b j e c t K e y > < D i a g r a m O b j e c t K e y > < K e y > M e a s u r e s \ S u m   o f   T e a m   A \ T a g I n f o \ V a l u e < / K e y > < / D i a g r a m O b j e c t K e y > < D i a g r a m O b j e c t K e y > < K e y > M e a s u r e s \ S u m   o f   T e a m   B < / K e y > < / D i a g r a m O b j e c t K e y > < D i a g r a m O b j e c t K e y > < K e y > M e a s u r e s \ S u m   o f   T e a m   B \ T a g I n f o \ F o r m u l a < / K e y > < / D i a g r a m O b j e c t K e y > < D i a g r a m O b j e c t K e y > < K e y > M e a s u r e s \ S u m   o f   T e a m   B \ T a g I n f o \ V a l u e < / K e y > < / D i a g r a m O b j e c t K e y > < D i a g r a m O b j e c t K e y > < K e y > M e a s u r e s \ S u m   o f   T e a m   C < / K e y > < / D i a g r a m O b j e c t K e y > < D i a g r a m O b j e c t K e y > < K e y > M e a s u r e s \ S u m   o f   T e a m   C \ T a g I n f o \ F o r m u l a < / K e y > < / D i a g r a m O b j e c t K e y > < D i a g r a m O b j e c t K e y > < K e y > M e a s u r e s \ S u m   o f   T e a m   C \ T a g I n f o \ V a l u e < / K e y > < / D i a g r a m O b j e c t K e y > < D i a g r a m O b j e c t K e y > < K e y > M e a s u r e s \ S u m   o f   T e a m   D < / K e y > < / D i a g r a m O b j e c t K e y > < D i a g r a m O b j e c t K e y > < K e y > M e a s u r e s \ S u m   o f   T e a m   D \ T a g I n f o \ F o r m u l a < / K e y > < / D i a g r a m O b j e c t K e y > < D i a g r a m O b j e c t K e y > < K e y > M e a s u r e s \ S u m   o f   T e a m   D \ T a g I n f o \ V a l u e < / K e y > < / D i a g r a m O b j e c t K e y > < D i a g r a m O b j e c t K e y > < K e y > M e a s u r e s \ S u m   o f   T e a m   E < / K e y > < / D i a g r a m O b j e c t K e y > < D i a g r a m O b j e c t K e y > < K e y > M e a s u r e s \ S u m   o f   T e a m   E \ T a g I n f o \ F o r m u l a < / K e y > < / D i a g r a m O b j e c t K e y > < D i a g r a m O b j e c t K e y > < K e y > M e a s u r e s \ S u m   o f   T e a m   E \ T a g I n f o \ V a l u e < / K e y > < / D i a g r a m O b j e c t K e y > < D i a g r a m O b j e c t K e y > < K e y > M e a s u r e s \ S u m   o f   T e a m   F < / K e y > < / D i a g r a m O b j e c t K e y > < D i a g r a m O b j e c t K e y > < K e y > M e a s u r e s \ S u m   o f   T e a m   F \ T a g I n f o \ F o r m u l a < / K e y > < / D i a g r a m O b j e c t K e y > < D i a g r a m O b j e c t K e y > < K e y > M e a s u r e s \ S u m   o f   T e a m   F \ T a g I n f o \ V a l u e < / K e y > < / D i a g r a m O b j e c t K e y > < D i a g r a m O b j e c t K e y > < K e y > M e a s u r e s \ S u m   o f   T e a m   H < / K e y > < / D i a g r a m O b j e c t K e y > < D i a g r a m O b j e c t K e y > < K e y > M e a s u r e s \ S u m   o f   T e a m   H \ T a g I n f o \ F o r m u l a < / K e y > < / D i a g r a m O b j e c t K e y > < D i a g r a m O b j e c t K e y > < K e y > M e a s u r e s \ S u m   o f   T e a m   H \ T a g I n f o \ V a l u e < / K e y > < / D i a g r a m O b j e c t K e y > < D i a g r a m O b j e c t K e y > < K e y > M e a s u r e s \ S u m   o f   T e a m   G < / K e y > < / D i a g r a m O b j e c t K e y > < D i a g r a m O b j e c t K e y > < K e y > M e a s u r e s \ S u m   o f   T e a m   G \ T a g I n f o \ F o r m u l a < / K e y > < / D i a g r a m O b j e c t K e y > < D i a g r a m O b j e c t K e y > < K e y > M e a s u r e s \ S u m   o f   T e a m   G \ T a g I n f o \ V a l u e < / K e y > < / D i a g r a m O b j e c t K e y > < D i a g r a m O b j e c t K e y > < K e y > M e a s u r e s \ S u m   o f   T e a m   I < / K e y > < / D i a g r a m O b j e c t K e y > < D i a g r a m O b j e c t K e y > < K e y > M e a s u r e s \ S u m   o f   T e a m   I \ T a g I n f o \ F o r m u l a < / K e y > < / D i a g r a m O b j e c t K e y > < D i a g r a m O b j e c t K e y > < K e y > M e a s u r e s \ S u m   o f   T e a m   I \ T a g I n f o \ V a l u e < / K e y > < / D i a g r a m O b j e c t K e y > < D i a g r a m O b j e c t K e y > < K e y > M e a s u r e s \ S u m   o f   T e a m   J < / K e y > < / D i a g r a m O b j e c t K e y > < D i a g r a m O b j e c t K e y > < K e y > M e a s u r e s \ S u m   o f   T e a m   J \ T a g I n f o \ F o r m u l a < / K e y > < / D i a g r a m O b j e c t K e y > < D i a g r a m O b j e c t K e y > < K e y > M e a s u r e s \ S u m   o f   T e a m   J \ T a g I n f o \ V a l u e < / K e y > < / D i a g r a m O b j e c t K e y > < D i a g r a m O b j e c t K e y > < K e y > M e a s u r e s \ M i n   o f   T e a m   A < / K e y > < / D i a g r a m O b j e c t K e y > < D i a g r a m O b j e c t K e y > < K e y > M e a s u r e s \ M i n   o f   T e a m   A \ T a g I n f o \ F o r m u l a < / K e y > < / D i a g r a m O b j e c t K e y > < D i a g r a m O b j e c t K e y > < K e y > M e a s u r e s \ M i n   o f   T e a m   A \ T a g I n f o \ V a l u e < / K e y > < / D i a g r a m O b j e c t K e y > < D i a g r a m O b j e c t K e y > < K e y > C o l u m n s \ C h i l d < / K e y > < / D i a g r a m O b j e c t K e y > < D i a g r a m O b j e c t K e y > < K e y > C o l u m n s \ T e a m   A < / K e y > < / D i a g r a m O b j e c t K e y > < D i a g r a m O b j e c t K e y > < K e y > C o l u m n s \ T e a m   B < / K e y > < / D i a g r a m O b j e c t K e y > < D i a g r a m O b j e c t K e y > < K e y > C o l u m n s \ T e a m   C < / K e y > < / D i a g r a m O b j e c t K e y > < D i a g r a m O b j e c t K e y > < K e y > C o l u m n s \ T e a m   D < / K e y > < / D i a g r a m O b j e c t K e y > < D i a g r a m O b j e c t K e y > < K e y > C o l u m n s \ T e a m   E < / K e y > < / D i a g r a m O b j e c t K e y > < D i a g r a m O b j e c t K e y > < K e y > C o l u m n s \ T e a m   F < / K e y > < / D i a g r a m O b j e c t K e y > < D i a g r a m O b j e c t K e y > < K e y > C o l u m n s \ T e a m   G < / K e y > < / D i a g r a m O b j e c t K e y > < D i a g r a m O b j e c t K e y > < K e y > C o l u m n s \ T e a m   H < / K e y > < / D i a g r a m O b j e c t K e y > < D i a g r a m O b j e c t K e y > < K e y > C o l u m n s \ T e a m   I < / K e y > < / D i a g r a m O b j e c t K e y > < D i a g r a m O b j e c t K e y > < K e y > C o l u m n s \ T e a m   J < / K e y > < / D i a g r a m O b j e c t K e y > < D i a g r a m O b j e c t K e y > < K e y > L i n k s \ & l t ; C o l u m n s \ S u m   o f   T e a m   A & g t ; - & l t ; M e a s u r e s \ T e a m   A & g t ; < / K e y > < / D i a g r a m O b j e c t K e y > < D i a g r a m O b j e c t K e y > < K e y > L i n k s \ & l t ; C o l u m n s \ S u m   o f   T e a m   A & g t ; - & l t ; M e a s u r e s \ T e a m   A & g t ; \ C O L U M N < / K e y > < / D i a g r a m O b j e c t K e y > < D i a g r a m O b j e c t K e y > < K e y > L i n k s \ & l t ; C o l u m n s \ S u m   o f   T e a m   A & g t ; - & l t ; M e a s u r e s \ T e a m   A & g t ; \ M E A S U R E < / K e y > < / D i a g r a m O b j e c t K e y > < D i a g r a m O b j e c t K e y > < K e y > L i n k s \ & l t ; C o l u m n s \ S u m   o f   T e a m   B & g t ; - & l t ; M e a s u r e s \ T e a m   B & g t ; < / K e y > < / D i a g r a m O b j e c t K e y > < D i a g r a m O b j e c t K e y > < K e y > L i n k s \ & l t ; C o l u m n s \ S u m   o f   T e a m   B & g t ; - & l t ; M e a s u r e s \ T e a m   B & g t ; \ C O L U M N < / K e y > < / D i a g r a m O b j e c t K e y > < D i a g r a m O b j e c t K e y > < K e y > L i n k s \ & l t ; C o l u m n s \ S u m   o f   T e a m   B & g t ; - & l t ; M e a s u r e s \ T e a m   B & g t ; \ M E A S U R E < / K e y > < / D i a g r a m O b j e c t K e y > < D i a g r a m O b j e c t K e y > < K e y > L i n k s \ & l t ; C o l u m n s \ S u m   o f   T e a m   C & g t ; - & l t ; M e a s u r e s \ T e a m   C & g t ; < / K e y > < / D i a g r a m O b j e c t K e y > < D i a g r a m O b j e c t K e y > < K e y > L i n k s \ & l t ; C o l u m n s \ S u m   o f   T e a m   C & g t ; - & l t ; M e a s u r e s \ T e a m   C & g t ; \ C O L U M N < / K e y > < / D i a g r a m O b j e c t K e y > < D i a g r a m O b j e c t K e y > < K e y > L i n k s \ & l t ; C o l u m n s \ S u m   o f   T e a m   C & g t ; - & l t ; M e a s u r e s \ T e a m   C & g t ; \ M E A S U R E < / K e y > < / D i a g r a m O b j e c t K e y > < D i a g r a m O b j e c t K e y > < K e y > L i n k s \ & l t ; C o l u m n s \ S u m   o f   T e a m   D & g t ; - & l t ; M e a s u r e s \ T e a m   D & g t ; < / K e y > < / D i a g r a m O b j e c t K e y > < D i a g r a m O b j e c t K e y > < K e y > L i n k s \ & l t ; C o l u m n s \ S u m   o f   T e a m   D & g t ; - & l t ; M e a s u r e s \ T e a m   D & g t ; \ C O L U M N < / K e y > < / D i a g r a m O b j e c t K e y > < D i a g r a m O b j e c t K e y > < K e y > L i n k s \ & l t ; C o l u m n s \ S u m   o f   T e a m   D & g t ; - & l t ; M e a s u r e s \ T e a m   D & g t ; \ M E A S U R E < / K e y > < / D i a g r a m O b j e c t K e y > < D i a g r a m O b j e c t K e y > < K e y > L i n k s \ & l t ; C o l u m n s \ S u m   o f   T e a m   E & g t ; - & l t ; M e a s u r e s \ T e a m   E & g t ; < / K e y > < / D i a g r a m O b j e c t K e y > < D i a g r a m O b j e c t K e y > < K e y > L i n k s \ & l t ; C o l u m n s \ S u m   o f   T e a m   E & g t ; - & l t ; M e a s u r e s \ T e a m   E & g t ; \ C O L U M N < / K e y > < / D i a g r a m O b j e c t K e y > < D i a g r a m O b j e c t K e y > < K e y > L i n k s \ & l t ; C o l u m n s \ S u m   o f   T e a m   E & g t ; - & l t ; M e a s u r e s \ T e a m   E & g t ; \ M E A S U R E < / K e y > < / D i a g r a m O b j e c t K e y > < D i a g r a m O b j e c t K e y > < K e y > L i n k s \ & l t ; C o l u m n s \ S u m   o f   T e a m   F & g t ; - & l t ; M e a s u r e s \ T e a m   F & g t ; < / K e y > < / D i a g r a m O b j e c t K e y > < D i a g r a m O b j e c t K e y > < K e y > L i n k s \ & l t ; C o l u m n s \ S u m   o f   T e a m   F & g t ; - & l t ; M e a s u r e s \ T e a m   F & g t ; \ C O L U M N < / K e y > < / D i a g r a m O b j e c t K e y > < D i a g r a m O b j e c t K e y > < K e y > L i n k s \ & l t ; C o l u m n s \ S u m   o f   T e a m   F & g t ; - & l t ; M e a s u r e s \ T e a m   F & g t ; \ M E A S U R E < / K e y > < / D i a g r a m O b j e c t K e y > < D i a g r a m O b j e c t K e y > < K e y > L i n k s \ & l t ; C o l u m n s \ S u m   o f   T e a m   H & g t ; - & l t ; M e a s u r e s \ T e a m   H & g t ; < / K e y > < / D i a g r a m O b j e c t K e y > < D i a g r a m O b j e c t K e y > < K e y > L i n k s \ & l t ; C o l u m n s \ S u m   o f   T e a m   H & g t ; - & l t ; M e a s u r e s \ T e a m   H & g t ; \ C O L U M N < / K e y > < / D i a g r a m O b j e c t K e y > < D i a g r a m O b j e c t K e y > < K e y > L i n k s \ & l t ; C o l u m n s \ S u m   o f   T e a m   H & g t ; - & l t ; M e a s u r e s \ T e a m   H & g t ; \ M E A S U R E < / K e y > < / D i a g r a m O b j e c t K e y > < D i a g r a m O b j e c t K e y > < K e y > L i n k s \ & l t ; C o l u m n s \ S u m   o f   T e a m   G & g t ; - & l t ; M e a s u r e s \ T e a m   G & g t ; < / K e y > < / D i a g r a m O b j e c t K e y > < D i a g r a m O b j e c t K e y > < K e y > L i n k s \ & l t ; C o l u m n s \ S u m   o f   T e a m   G & g t ; - & l t ; M e a s u r e s \ T e a m   G & g t ; \ C O L U M N < / K e y > < / D i a g r a m O b j e c t K e y > < D i a g r a m O b j e c t K e y > < K e y > L i n k s \ & l t ; C o l u m n s \ S u m   o f   T e a m   G & g t ; - & l t ; M e a s u r e s \ T e a m   G & g t ; \ M E A S U R E < / K e y > < / D i a g r a m O b j e c t K e y > < D i a g r a m O b j e c t K e y > < K e y > L i n k s \ & l t ; C o l u m n s \ S u m   o f   T e a m   I & g t ; - & l t ; M e a s u r e s \ T e a m   I & g t ; < / K e y > < / D i a g r a m O b j e c t K e y > < D i a g r a m O b j e c t K e y > < K e y > L i n k s \ & l t ; C o l u m n s \ S u m   o f   T e a m   I & g t ; - & l t ; M e a s u r e s \ T e a m   I & g t ; \ C O L U M N < / K e y > < / D i a g r a m O b j e c t K e y > < D i a g r a m O b j e c t K e y > < K e y > L i n k s \ & l t ; C o l u m n s \ S u m   o f   T e a m   I & g t ; - & l t ; M e a s u r e s \ T e a m   I & g t ; \ M E A S U R E < / K e y > < / D i a g r a m O b j e c t K e y > < D i a g r a m O b j e c t K e y > < K e y > L i n k s \ & l t ; C o l u m n s \ S u m   o f   T e a m   J & g t ; - & l t ; M e a s u r e s \ T e a m   J & g t ; < / K e y > < / D i a g r a m O b j e c t K e y > < D i a g r a m O b j e c t K e y > < K e y > L i n k s \ & l t ; C o l u m n s \ S u m   o f   T e a m   J & g t ; - & l t ; M e a s u r e s \ T e a m   J & g t ; \ C O L U M N < / K e y > < / D i a g r a m O b j e c t K e y > < D i a g r a m O b j e c t K e y > < K e y > L i n k s \ & l t ; C o l u m n s \ S u m   o f   T e a m   J & g t ; - & l t ; M e a s u r e s \ T e a m   J & g t ; \ M E A S U R E < / K e y > < / D i a g r a m O b j e c t K e y > < D i a g r a m O b j e c t K e y > < K e y > L i n k s \ & l t ; C o l u m n s \ M i n   o f   T e a m   A & g t ; - & l t ; M e a s u r e s \ T e a m   A & g t ; < / K e y > < / D i a g r a m O b j e c t K e y > < D i a g r a m O b j e c t K e y > < K e y > L i n k s \ & l t ; C o l u m n s \ M i n   o f   T e a m   A & g t ; - & l t ; M e a s u r e s \ T e a m   A & g t ; \ C O L U M N < / K e y > < / D i a g r a m O b j e c t K e y > < D i a g r a m O b j e c t K e y > < K e y > L i n k s \ & l t ; C o l u m n s \ M i n   o f   T e a m   A & g t ; - & l t ; M e a s u r e s \ T e a m   A & g t ; \ M E A S U R E 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 T e a m   A < / K e y > < / a : K e y > < a : V a l u e   i : t y p e = " M e a s u r e G r i d N o d e V i e w S t a t e " > < C o l u m n > 1 < / C o l u m n > < L a y e d O u t > t r u e < / L a y e d O u t > < / a : V a l u e > < / a : K e y V a l u e O f D i a g r a m O b j e c t K e y a n y T y p e z b w N T n L X > < a : K e y V a l u e O f D i a g r a m O b j e c t K e y a n y T y p e z b w N T n L X > < a : K e y > < K e y > M e a s u r e s \ S u m   o f   T e a m   A \ T a g I n f o \ F o r m u l a < / K e y > < / a : K e y > < a : V a l u e   i : t y p e = " M e a s u r e G r i d V i e w S t a t e I D i a g r a m T a g A d d i t i o n a l I n f o " / > < / a : K e y V a l u e O f D i a g r a m O b j e c t K e y a n y T y p e z b w N T n L X > < a : K e y V a l u e O f D i a g r a m O b j e c t K e y a n y T y p e z b w N T n L X > < a : K e y > < K e y > M e a s u r e s \ S u m   o f   T e a m   A \ T a g I n f o \ V a l u e < / K e y > < / a : K e y > < a : V a l u e   i : t y p e = " M e a s u r e G r i d V i e w S t a t e I D i a g r a m T a g A d d i t i o n a l I n f o " / > < / a : K e y V a l u e O f D i a g r a m O b j e c t K e y a n y T y p e z b w N T n L X > < a : K e y V a l u e O f D i a g r a m O b j e c t K e y a n y T y p e z b w N T n L X > < a : K e y > < K e y > M e a s u r e s \ S u m   o f   T e a m   B < / K e y > < / a : K e y > < a : V a l u e   i : t y p e = " M e a s u r e G r i d N o d e V i e w S t a t e " > < C o l u m n > 2 < / C o l u m n > < L a y e d O u t > t r u e < / L a y e d O u t > < / a : V a l u e > < / a : K e y V a l u e O f D i a g r a m O b j e c t K e y a n y T y p e z b w N T n L X > < a : K e y V a l u e O f D i a g r a m O b j e c t K e y a n y T y p e z b w N T n L X > < a : K e y > < K e y > M e a s u r e s \ S u m   o f   T e a m   B \ T a g I n f o \ F o r m u l a < / K e y > < / a : K e y > < a : V a l u e   i : t y p e = " M e a s u r e G r i d V i e w S t a t e I D i a g r a m T a g A d d i t i o n a l I n f o " / > < / a : K e y V a l u e O f D i a g r a m O b j e c t K e y a n y T y p e z b w N T n L X > < a : K e y V a l u e O f D i a g r a m O b j e c t K e y a n y T y p e z b w N T n L X > < a : K e y > < K e y > M e a s u r e s \ S u m   o f   T e a m   B \ T a g I n f o \ V a l u e < / K e y > < / a : K e y > < a : V a l u e   i : t y p e = " M e a s u r e G r i d V i e w S t a t e I D i a g r a m T a g A d d i t i o n a l I n f o " / > < / a : K e y V a l u e O f D i a g r a m O b j e c t K e y a n y T y p e z b w N T n L X > < a : K e y V a l u e O f D i a g r a m O b j e c t K e y a n y T y p e z b w N T n L X > < a : K e y > < K e y > M e a s u r e s \ S u m   o f   T e a m   C < / K e y > < / a : K e y > < a : V a l u e   i : t y p e = " M e a s u r e G r i d N o d e V i e w S t a t e " > < C o l u m n > 3 < / C o l u m n > < L a y e d O u t > t r u e < / L a y e d O u t > < / a : V a l u e > < / a : K e y V a l u e O f D i a g r a m O b j e c t K e y a n y T y p e z b w N T n L X > < a : K e y V a l u e O f D i a g r a m O b j e c t K e y a n y T y p e z b w N T n L X > < a : K e y > < K e y > M e a s u r e s \ S u m   o f   T e a m   C \ T a g I n f o \ F o r m u l a < / K e y > < / a : K e y > < a : V a l u e   i : t y p e = " M e a s u r e G r i d V i e w S t a t e I D i a g r a m T a g A d d i t i o n a l I n f o " / > < / a : K e y V a l u e O f D i a g r a m O b j e c t K e y a n y T y p e z b w N T n L X > < a : K e y V a l u e O f D i a g r a m O b j e c t K e y a n y T y p e z b w N T n L X > < a : K e y > < K e y > M e a s u r e s \ S u m   o f   T e a m   C \ T a g I n f o \ V a l u e < / K e y > < / a : K e y > < a : V a l u e   i : t y p e = " M e a s u r e G r i d V i e w S t a t e I D i a g r a m T a g A d d i t i o n a l I n f o " / > < / a : K e y V a l u e O f D i a g r a m O b j e c t K e y a n y T y p e z b w N T n L X > < a : K e y V a l u e O f D i a g r a m O b j e c t K e y a n y T y p e z b w N T n L X > < a : K e y > < K e y > M e a s u r e s \ S u m   o f   T e a m   D < / K e y > < / a : K e y > < a : V a l u e   i : t y p e = " M e a s u r e G r i d N o d e V i e w S t a t e " > < C o l u m n > 4 < / C o l u m n > < L a y e d O u t > t r u e < / L a y e d O u t > < / a : V a l u e > < / a : K e y V a l u e O f D i a g r a m O b j e c t K e y a n y T y p e z b w N T n L X > < a : K e y V a l u e O f D i a g r a m O b j e c t K e y a n y T y p e z b w N T n L X > < a : K e y > < K e y > M e a s u r e s \ S u m   o f   T e a m   D \ T a g I n f o \ F o r m u l a < / K e y > < / a : K e y > < a : V a l u e   i : t y p e = " M e a s u r e G r i d V i e w S t a t e I D i a g r a m T a g A d d i t i o n a l I n f o " / > < / a : K e y V a l u e O f D i a g r a m O b j e c t K e y a n y T y p e z b w N T n L X > < a : K e y V a l u e O f D i a g r a m O b j e c t K e y a n y T y p e z b w N T n L X > < a : K e y > < K e y > M e a s u r e s \ S u m   o f   T e a m   D \ T a g I n f o \ V a l u e < / K e y > < / a : K e y > < a : V a l u e   i : t y p e = " M e a s u r e G r i d V i e w S t a t e I D i a g r a m T a g A d d i t i o n a l I n f o " / > < / a : K e y V a l u e O f D i a g r a m O b j e c t K e y a n y T y p e z b w N T n L X > < a : K e y V a l u e O f D i a g r a m O b j e c t K e y a n y T y p e z b w N T n L X > < a : K e y > < K e y > M e a s u r e s \ S u m   o f   T e a m   E < / K e y > < / a : K e y > < a : V a l u e   i : t y p e = " M e a s u r e G r i d N o d e V i e w S t a t e " > < C o l u m n > 5 < / C o l u m n > < L a y e d O u t > t r u e < / L a y e d O u t > < / a : V a l u e > < / a : K e y V a l u e O f D i a g r a m O b j e c t K e y a n y T y p e z b w N T n L X > < a : K e y V a l u e O f D i a g r a m O b j e c t K e y a n y T y p e z b w N T n L X > < a : K e y > < K e y > M e a s u r e s \ S u m   o f   T e a m   E \ T a g I n f o \ F o r m u l a < / K e y > < / a : K e y > < a : V a l u e   i : t y p e = " M e a s u r e G r i d V i e w S t a t e I D i a g r a m T a g A d d i t i o n a l I n f o " / > < / a : K e y V a l u e O f D i a g r a m O b j e c t K e y a n y T y p e z b w N T n L X > < a : K e y V a l u e O f D i a g r a m O b j e c t K e y a n y T y p e z b w N T n L X > < a : K e y > < K e y > M e a s u r e s \ S u m   o f   T e a m   E \ T a g I n f o \ V a l u e < / K e y > < / a : K e y > < a : V a l u e   i : t y p e = " M e a s u r e G r i d V i e w S t a t e I D i a g r a m T a g A d d i t i o n a l I n f o " / > < / a : K e y V a l u e O f D i a g r a m O b j e c t K e y a n y T y p e z b w N T n L X > < a : K e y V a l u e O f D i a g r a m O b j e c t K e y a n y T y p e z b w N T n L X > < a : K e y > < K e y > M e a s u r e s \ S u m   o f   T e a m   F < / K e y > < / a : K e y > < a : V a l u e   i : t y p e = " M e a s u r e G r i d N o d e V i e w S t a t e " > < C o l u m n > 6 < / C o l u m n > < L a y e d O u t > t r u e < / L a y e d O u t > < / a : V a l u e > < / a : K e y V a l u e O f D i a g r a m O b j e c t K e y a n y T y p e z b w N T n L X > < a : K e y V a l u e O f D i a g r a m O b j e c t K e y a n y T y p e z b w N T n L X > < a : K e y > < K e y > M e a s u r e s \ S u m   o f   T e a m   F \ T a g I n f o \ F o r m u l a < / K e y > < / a : K e y > < a : V a l u e   i : t y p e = " M e a s u r e G r i d V i e w S t a t e I D i a g r a m T a g A d d i t i o n a l I n f o " / > < / a : K e y V a l u e O f D i a g r a m O b j e c t K e y a n y T y p e z b w N T n L X > < a : K e y V a l u e O f D i a g r a m O b j e c t K e y a n y T y p e z b w N T n L X > < a : K e y > < K e y > M e a s u r e s \ S u m   o f   T e a m   F \ T a g I n f o \ V a l u e < / K e y > < / a : K e y > < a : V a l u e   i : t y p e = " M e a s u r e G r i d V i e w S t a t e I D i a g r a m T a g A d d i t i o n a l I n f o " / > < / a : K e y V a l u e O f D i a g r a m O b j e c t K e y a n y T y p e z b w N T n L X > < a : K e y V a l u e O f D i a g r a m O b j e c t K e y a n y T y p e z b w N T n L X > < a : K e y > < K e y > M e a s u r e s \ S u m   o f   T e a m   H < / K e y > < / a : K e y > < a : V a l u e   i : t y p e = " M e a s u r e G r i d N o d e V i e w S t a t e " > < C o l u m n > 8 < / C o l u m n > < L a y e d O u t > t r u e < / L a y e d O u t > < / a : V a l u e > < / a : K e y V a l u e O f D i a g r a m O b j e c t K e y a n y T y p e z b w N T n L X > < a : K e y V a l u e O f D i a g r a m O b j e c t K e y a n y T y p e z b w N T n L X > < a : K e y > < K e y > M e a s u r e s \ S u m   o f   T e a m   H \ T a g I n f o \ F o r m u l a < / K e y > < / a : K e y > < a : V a l u e   i : t y p e = " M e a s u r e G r i d V i e w S t a t e I D i a g r a m T a g A d d i t i o n a l I n f o " / > < / a : K e y V a l u e O f D i a g r a m O b j e c t K e y a n y T y p e z b w N T n L X > < a : K e y V a l u e O f D i a g r a m O b j e c t K e y a n y T y p e z b w N T n L X > < a : K e y > < K e y > M e a s u r e s \ S u m   o f   T e a m   H \ T a g I n f o \ V a l u e < / K e y > < / a : K e y > < a : V a l u e   i : t y p e = " M e a s u r e G r i d V i e w S t a t e I D i a g r a m T a g A d d i t i o n a l I n f o " / > < / a : K e y V a l u e O f D i a g r a m O b j e c t K e y a n y T y p e z b w N T n L X > < a : K e y V a l u e O f D i a g r a m O b j e c t K e y a n y T y p e z b w N T n L X > < a : K e y > < K e y > M e a s u r e s \ S u m   o f   T e a m   G < / K e y > < / a : K e y > < a : V a l u e   i : t y p e = " M e a s u r e G r i d N o d e V i e w S t a t e " > < C o l u m n > 7 < / C o l u m n > < L a y e d O u t > t r u e < / L a y e d O u t > < / a : V a l u e > < / a : K e y V a l u e O f D i a g r a m O b j e c t K e y a n y T y p e z b w N T n L X > < a : K e y V a l u e O f D i a g r a m O b j e c t K e y a n y T y p e z b w N T n L X > < a : K e y > < K e y > M e a s u r e s \ S u m   o f   T e a m   G \ T a g I n f o \ F o r m u l a < / K e y > < / a : K e y > < a : V a l u e   i : t y p e = " M e a s u r e G r i d V i e w S t a t e I D i a g r a m T a g A d d i t i o n a l I n f o " / > < / a : K e y V a l u e O f D i a g r a m O b j e c t K e y a n y T y p e z b w N T n L X > < a : K e y V a l u e O f D i a g r a m O b j e c t K e y a n y T y p e z b w N T n L X > < a : K e y > < K e y > M e a s u r e s \ S u m   o f   T e a m   G \ T a g I n f o \ V a l u e < / K e y > < / a : K e y > < a : V a l u e   i : t y p e = " M e a s u r e G r i d V i e w S t a t e I D i a g r a m T a g A d d i t i o n a l I n f o " / > < / a : K e y V a l u e O f D i a g r a m O b j e c t K e y a n y T y p e z b w N T n L X > < a : K e y V a l u e O f D i a g r a m O b j e c t K e y a n y T y p e z b w N T n L X > < a : K e y > < K e y > M e a s u r e s \ S u m   o f   T e a m   I < / K e y > < / a : K e y > < a : V a l u e   i : t y p e = " M e a s u r e G r i d N o d e V i e w S t a t e " > < C o l u m n > 9 < / C o l u m n > < L a y e d O u t > t r u e < / L a y e d O u t > < / a : V a l u e > < / a : K e y V a l u e O f D i a g r a m O b j e c t K e y a n y T y p e z b w N T n L X > < a : K e y V a l u e O f D i a g r a m O b j e c t K e y a n y T y p e z b w N T n L X > < a : K e y > < K e y > M e a s u r e s \ S u m   o f   T e a m   I \ T a g I n f o \ F o r m u l a < / K e y > < / a : K e y > < a : V a l u e   i : t y p e = " M e a s u r e G r i d V i e w S t a t e I D i a g r a m T a g A d d i t i o n a l I n f o " / > < / a : K e y V a l u e O f D i a g r a m O b j e c t K e y a n y T y p e z b w N T n L X > < a : K e y V a l u e O f D i a g r a m O b j e c t K e y a n y T y p e z b w N T n L X > < a : K e y > < K e y > M e a s u r e s \ S u m   o f   T e a m   I \ T a g I n f o \ V a l u e < / K e y > < / a : K e y > < a : V a l u e   i : t y p e = " M e a s u r e G r i d V i e w S t a t e I D i a g r a m T a g A d d i t i o n a l I n f o " / > < / a : K e y V a l u e O f D i a g r a m O b j e c t K e y a n y T y p e z b w N T n L X > < a : K e y V a l u e O f D i a g r a m O b j e c t K e y a n y T y p e z b w N T n L X > < a : K e y > < K e y > M e a s u r e s \ S u m   o f   T e a m   J < / K e y > < / a : K e y > < a : V a l u e   i : t y p e = " M e a s u r e G r i d N o d e V i e w S t a t e " > < C o l u m n > 1 0 < / C o l u m n > < L a y e d O u t > t r u e < / L a y e d O u t > < / a : V a l u e > < / a : K e y V a l u e O f D i a g r a m O b j e c t K e y a n y T y p e z b w N T n L X > < a : K e y V a l u e O f D i a g r a m O b j e c t K e y a n y T y p e z b w N T n L X > < a : K e y > < K e y > M e a s u r e s \ S u m   o f   T e a m   J \ T a g I n f o \ F o r m u l a < / K e y > < / a : K e y > < a : V a l u e   i : t y p e = " M e a s u r e G r i d V i e w S t a t e I D i a g r a m T a g A d d i t i o n a l I n f o " / > < / a : K e y V a l u e O f D i a g r a m O b j e c t K e y a n y T y p e z b w N T n L X > < a : K e y V a l u e O f D i a g r a m O b j e c t K e y a n y T y p e z b w N T n L X > < a : K e y > < K e y > M e a s u r e s \ S u m   o f   T e a m   J \ T a g I n f o \ V a l u e < / K e y > < / a : K e y > < a : V a l u e   i : t y p e = " M e a s u r e G r i d V i e w S t a t e I D i a g r a m T a g A d d i t i o n a l I n f o " / > < / a : K e y V a l u e O f D i a g r a m O b j e c t K e y a n y T y p e z b w N T n L X > < a : K e y V a l u e O f D i a g r a m O b j e c t K e y a n y T y p e z b w N T n L X > < a : K e y > < K e y > M e a s u r e s \ M i n   o f   T e a m   A < / K e y > < / a : K e y > < a : V a l u e   i : t y p e = " M e a s u r e G r i d N o d e V i e w S t a t e " > < C o l u m n > 1 < / C o l u m n > < L a y e d O u t > t r u e < / L a y e d O u t > < R o w > 1 < / R o w > < / a : V a l u e > < / a : K e y V a l u e O f D i a g r a m O b j e c t K e y a n y T y p e z b w N T n L X > < a : K e y V a l u e O f D i a g r a m O b j e c t K e y a n y T y p e z b w N T n L X > < a : K e y > < K e y > M e a s u r e s \ M i n   o f   T e a m   A \ T a g I n f o \ F o r m u l a < / K e y > < / a : K e y > < a : V a l u e   i : t y p e = " M e a s u r e G r i d V i e w S t a t e I D i a g r a m T a g A d d i t i o n a l I n f o " / > < / a : K e y V a l u e O f D i a g r a m O b j e c t K e y a n y T y p e z b w N T n L X > < a : K e y V a l u e O f D i a g r a m O b j e c t K e y a n y T y p e z b w N T n L X > < a : K e y > < K e y > M e a s u r e s \ M i n   o f   T e a m   A \ T a g I n f o \ V a l u e < / K e y > < / a : K e y > < a : V a l u e   i : t y p e = " M e a s u r e G r i d V i e w S t a t e I D i a g r a m T a g A d d i t i o n a l I n f o " / > < / a : K e y V a l u e O f D i a g r a m O b j e c t K e y a n y T y p e z b w N T n L X > < a : K e y V a l u e O f D i a g r a m O b j e c t K e y a n y T y p e z b w N T n L X > < a : K e y > < K e y > C o l u m n s \ C h i l d < / K e y > < / a : K e y > < a : V a l u e   i : t y p e = " M e a s u r e G r i d N o d e V i e w S t a t e " > < L a y e d O u t > t r u e < / L a y e d O u t > < / a : V a l u e > < / a : K e y V a l u e O f D i a g r a m O b j e c t K e y a n y T y p e z b w N T n L X > < a : K e y V a l u e O f D i a g r a m O b j e c t K e y a n y T y p e z b w N T n L X > < a : K e y > < K e y > C o l u m n s \ T e a m   A < / K e y > < / a : K e y > < a : V a l u e   i : t y p e = " M e a s u r e G r i d N o d e V i e w S t a t e " > < C o l u m n > 1 < / C o l u m n > < L a y e d O u t > t r u e < / L a y e d O u t > < / a : V a l u e > < / a : K e y V a l u e O f D i a g r a m O b j e c t K e y a n y T y p e z b w N T n L X > < a : K e y V a l u e O f D i a g r a m O b j e c t K e y a n y T y p e z b w N T n L X > < a : K e y > < K e y > C o l u m n s \ T e a m   B < / K e y > < / a : K e y > < a : V a l u e   i : t y p e = " M e a s u r e G r i d N o d e V i e w S t a t e " > < C o l u m n > 2 < / C o l u m n > < L a y e d O u t > t r u e < / L a y e d O u t > < / a : V a l u e > < / a : K e y V a l u e O f D i a g r a m O b j e c t K e y a n y T y p e z b w N T n L X > < a : K e y V a l u e O f D i a g r a m O b j e c t K e y a n y T y p e z b w N T n L X > < a : K e y > < K e y > C o l u m n s \ T e a m   C < / K e y > < / a : K e y > < a : V a l u e   i : t y p e = " M e a s u r e G r i d N o d e V i e w S t a t e " > < C o l u m n > 3 < / C o l u m n > < L a y e d O u t > t r u e < / L a y e d O u t > < / a : V a l u e > < / a : K e y V a l u e O f D i a g r a m O b j e c t K e y a n y T y p e z b w N T n L X > < a : K e y V a l u e O f D i a g r a m O b j e c t K e y a n y T y p e z b w N T n L X > < a : K e y > < K e y > C o l u m n s \ T e a m   D < / K e y > < / a : K e y > < a : V a l u e   i : t y p e = " M e a s u r e G r i d N o d e V i e w S t a t e " > < C o l u m n > 4 < / C o l u m n > < L a y e d O u t > t r u e < / L a y e d O u t > < / a : V a l u e > < / a : K e y V a l u e O f D i a g r a m O b j e c t K e y a n y T y p e z b w N T n L X > < a : K e y V a l u e O f D i a g r a m O b j e c t K e y a n y T y p e z b w N T n L X > < a : K e y > < K e y > C o l u m n s \ T e a m   E < / K e y > < / a : K e y > < a : V a l u e   i : t y p e = " M e a s u r e G r i d N o d e V i e w S t a t e " > < C o l u m n > 5 < / C o l u m n > < L a y e d O u t > t r u e < / L a y e d O u t > < / a : V a l u e > < / a : K e y V a l u e O f D i a g r a m O b j e c t K e y a n y T y p e z b w N T n L X > < a : K e y V a l u e O f D i a g r a m O b j e c t K e y a n y T y p e z b w N T n L X > < a : K e y > < K e y > C o l u m n s \ T e a m   F < / K e y > < / a : K e y > < a : V a l u e   i : t y p e = " M e a s u r e G r i d N o d e V i e w S t a t e " > < C o l u m n > 6 < / C o l u m n > < L a y e d O u t > t r u e < / L a y e d O u t > < / a : V a l u e > < / a : K e y V a l u e O f D i a g r a m O b j e c t K e y a n y T y p e z b w N T n L X > < a : K e y V a l u e O f D i a g r a m O b j e c t K e y a n y T y p e z b w N T n L X > < a : K e y > < K e y > C o l u m n s \ T e a m   G < / K e y > < / a : K e y > < a : V a l u e   i : t y p e = " M e a s u r e G r i d N o d e V i e w S t a t e " > < C o l u m n > 7 < / C o l u m n > < L a y e d O u t > t r u e < / L a y e d O u t > < / a : V a l u e > < / a : K e y V a l u e O f D i a g r a m O b j e c t K e y a n y T y p e z b w N T n L X > < a : K e y V a l u e O f D i a g r a m O b j e c t K e y a n y T y p e z b w N T n L X > < a : K e y > < K e y > C o l u m n s \ T e a m   H < / K e y > < / a : K e y > < a : V a l u e   i : t y p e = " M e a s u r e G r i d N o d e V i e w S t a t e " > < C o l u m n > 8 < / C o l u m n > < L a y e d O u t > t r u e < / L a y e d O u t > < / a : V a l u e > < / a : K e y V a l u e O f D i a g r a m O b j e c t K e y a n y T y p e z b w N T n L X > < a : K e y V a l u e O f D i a g r a m O b j e c t K e y a n y T y p e z b w N T n L X > < a : K e y > < K e y > C o l u m n s \ T e a m   I < / K e y > < / a : K e y > < a : V a l u e   i : t y p e = " M e a s u r e G r i d N o d e V i e w S t a t e " > < C o l u m n > 9 < / C o l u m n > < L a y e d O u t > t r u e < / L a y e d O u t > < / a : V a l u e > < / a : K e y V a l u e O f D i a g r a m O b j e c t K e y a n y T y p e z b w N T n L X > < a : K e y V a l u e O f D i a g r a m O b j e c t K e y a n y T y p e z b w N T n L X > < a : K e y > < K e y > C o l u m n s \ T e a m   J < / K e y > < / a : K e y > < a : V a l u e   i : t y p e = " M e a s u r e G r i d N o d e V i e w S t a t e " > < C o l u m n > 1 0 < / C o l u m n > < L a y e d O u t > t r u e < / L a y e d O u t > < / a : V a l u e > < / a : K e y V a l u e O f D i a g r a m O b j e c t K e y a n y T y p e z b w N T n L X > < a : K e y V a l u e O f D i a g r a m O b j e c t K e y a n y T y p e z b w N T n L X > < a : K e y > < K e y > L i n k s \ & l t ; C o l u m n s \ S u m   o f   T e a m   A & g t ; - & l t ; M e a s u r e s \ T e a m   A & g t ; < / K e y > < / a : K e y > < a : V a l u e   i : t y p e = " M e a s u r e G r i d V i e w S t a t e I D i a g r a m L i n k " / > < / a : K e y V a l u e O f D i a g r a m O b j e c t K e y a n y T y p e z b w N T n L X > < a : K e y V a l u e O f D i a g r a m O b j e c t K e y a n y T y p e z b w N T n L X > < a : K e y > < K e y > L i n k s \ & l t ; C o l u m n s \ S u m   o f   T e a m   A & g t ; - & l t ; M e a s u r e s \ T e a m   A & g t ; \ C O L U M N < / K e y > < / a : K e y > < a : V a l u e   i : t y p e = " M e a s u r e G r i d V i e w S t a t e I D i a g r a m L i n k E n d p o i n t " / > < / a : K e y V a l u e O f D i a g r a m O b j e c t K e y a n y T y p e z b w N T n L X > < a : K e y V a l u e O f D i a g r a m O b j e c t K e y a n y T y p e z b w N T n L X > < a : K e y > < K e y > L i n k s \ & l t ; C o l u m n s \ S u m   o f   T e a m   A & g t ; - & l t ; M e a s u r e s \ T e a m   A & g t ; \ M E A S U R E < / K e y > < / a : K e y > < a : V a l u e   i : t y p e = " M e a s u r e G r i d V i e w S t a t e I D i a g r a m L i n k E n d p o i n t " / > < / a : K e y V a l u e O f D i a g r a m O b j e c t K e y a n y T y p e z b w N T n L X > < a : K e y V a l u e O f D i a g r a m O b j e c t K e y a n y T y p e z b w N T n L X > < a : K e y > < K e y > L i n k s \ & l t ; C o l u m n s \ S u m   o f   T e a m   B & g t ; - & l t ; M e a s u r e s \ T e a m   B & g t ; < / K e y > < / a : K e y > < a : V a l u e   i : t y p e = " M e a s u r e G r i d V i e w S t a t e I D i a g r a m L i n k " / > < / a : K e y V a l u e O f D i a g r a m O b j e c t K e y a n y T y p e z b w N T n L X > < a : K e y V a l u e O f D i a g r a m O b j e c t K e y a n y T y p e z b w N T n L X > < a : K e y > < K e y > L i n k s \ & l t ; C o l u m n s \ S u m   o f   T e a m   B & g t ; - & l t ; M e a s u r e s \ T e a m   B & g t ; \ C O L U M N < / K e y > < / a : K e y > < a : V a l u e   i : t y p e = " M e a s u r e G r i d V i e w S t a t e I D i a g r a m L i n k E n d p o i n t " / > < / a : K e y V a l u e O f D i a g r a m O b j e c t K e y a n y T y p e z b w N T n L X > < a : K e y V a l u e O f D i a g r a m O b j e c t K e y a n y T y p e z b w N T n L X > < a : K e y > < K e y > L i n k s \ & l t ; C o l u m n s \ S u m   o f   T e a m   B & g t ; - & l t ; M e a s u r e s \ T e a m   B & g t ; \ M E A S U R E < / K e y > < / a : K e y > < a : V a l u e   i : t y p e = " M e a s u r e G r i d V i e w S t a t e I D i a g r a m L i n k E n d p o i n t " / > < / a : K e y V a l u e O f D i a g r a m O b j e c t K e y a n y T y p e z b w N T n L X > < a : K e y V a l u e O f D i a g r a m O b j e c t K e y a n y T y p e z b w N T n L X > < a : K e y > < K e y > L i n k s \ & l t ; C o l u m n s \ S u m   o f   T e a m   C & g t ; - & l t ; M e a s u r e s \ T e a m   C & g t ; < / K e y > < / a : K e y > < a : V a l u e   i : t y p e = " M e a s u r e G r i d V i e w S t a t e I D i a g r a m L i n k " / > < / a : K e y V a l u e O f D i a g r a m O b j e c t K e y a n y T y p e z b w N T n L X > < a : K e y V a l u e O f D i a g r a m O b j e c t K e y a n y T y p e z b w N T n L X > < a : K e y > < K e y > L i n k s \ & l t ; C o l u m n s \ S u m   o f   T e a m   C & g t ; - & l t ; M e a s u r e s \ T e a m   C & g t ; \ C O L U M N < / K e y > < / a : K e y > < a : V a l u e   i : t y p e = " M e a s u r e G r i d V i e w S t a t e I D i a g r a m L i n k E n d p o i n t " / > < / a : K e y V a l u e O f D i a g r a m O b j e c t K e y a n y T y p e z b w N T n L X > < a : K e y V a l u e O f D i a g r a m O b j e c t K e y a n y T y p e z b w N T n L X > < a : K e y > < K e y > L i n k s \ & l t ; C o l u m n s \ S u m   o f   T e a m   C & g t ; - & l t ; M e a s u r e s \ T e a m   C & g t ; \ M E A S U R E < / K e y > < / a : K e y > < a : V a l u e   i : t y p e = " M e a s u r e G r i d V i e w S t a t e I D i a g r a m L i n k E n d p o i n t " / > < / a : K e y V a l u e O f D i a g r a m O b j e c t K e y a n y T y p e z b w N T n L X > < a : K e y V a l u e O f D i a g r a m O b j e c t K e y a n y T y p e z b w N T n L X > < a : K e y > < K e y > L i n k s \ & l t ; C o l u m n s \ S u m   o f   T e a m   D & g t ; - & l t ; M e a s u r e s \ T e a m   D & g t ; < / K e y > < / a : K e y > < a : V a l u e   i : t y p e = " M e a s u r e G r i d V i e w S t a t e I D i a g r a m L i n k " / > < / a : K e y V a l u e O f D i a g r a m O b j e c t K e y a n y T y p e z b w N T n L X > < a : K e y V a l u e O f D i a g r a m O b j e c t K e y a n y T y p e z b w N T n L X > < a : K e y > < K e y > L i n k s \ & l t ; C o l u m n s \ S u m   o f   T e a m   D & g t ; - & l t ; M e a s u r e s \ T e a m   D & g t ; \ C O L U M N < / K e y > < / a : K e y > < a : V a l u e   i : t y p e = " M e a s u r e G r i d V i e w S t a t e I D i a g r a m L i n k E n d p o i n t " / > < / a : K e y V a l u e O f D i a g r a m O b j e c t K e y a n y T y p e z b w N T n L X > < a : K e y V a l u e O f D i a g r a m O b j e c t K e y a n y T y p e z b w N T n L X > < a : K e y > < K e y > L i n k s \ & l t ; C o l u m n s \ S u m   o f   T e a m   D & g t ; - & l t ; M e a s u r e s \ T e a m   D & g t ; \ M E A S U R E < / K e y > < / a : K e y > < a : V a l u e   i : t y p e = " M e a s u r e G r i d V i e w S t a t e I D i a g r a m L i n k E n d p o i n t " / > < / a : K e y V a l u e O f D i a g r a m O b j e c t K e y a n y T y p e z b w N T n L X > < a : K e y V a l u e O f D i a g r a m O b j e c t K e y a n y T y p e z b w N T n L X > < a : K e y > < K e y > L i n k s \ & l t ; C o l u m n s \ S u m   o f   T e a m   E & g t ; - & l t ; M e a s u r e s \ T e a m   E & g t ; < / K e y > < / a : K e y > < a : V a l u e   i : t y p e = " M e a s u r e G r i d V i e w S t a t e I D i a g r a m L i n k " / > < / a : K e y V a l u e O f D i a g r a m O b j e c t K e y a n y T y p e z b w N T n L X > < a : K e y V a l u e O f D i a g r a m O b j e c t K e y a n y T y p e z b w N T n L X > < a : K e y > < K e y > L i n k s \ & l t ; C o l u m n s \ S u m   o f   T e a m   E & g t ; - & l t ; M e a s u r e s \ T e a m   E & g t ; \ C O L U M N < / K e y > < / a : K e y > < a : V a l u e   i : t y p e = " M e a s u r e G r i d V i e w S t a t e I D i a g r a m L i n k E n d p o i n t " / > < / a : K e y V a l u e O f D i a g r a m O b j e c t K e y a n y T y p e z b w N T n L X > < a : K e y V a l u e O f D i a g r a m O b j e c t K e y a n y T y p e z b w N T n L X > < a : K e y > < K e y > L i n k s \ & l t ; C o l u m n s \ S u m   o f   T e a m   E & g t ; - & l t ; M e a s u r e s \ T e a m   E & g t ; \ M E A S U R E < / K e y > < / a : K e y > < a : V a l u e   i : t y p e = " M e a s u r e G r i d V i e w S t a t e I D i a g r a m L i n k E n d p o i n t " / > < / a : K e y V a l u e O f D i a g r a m O b j e c t K e y a n y T y p e z b w N T n L X > < a : K e y V a l u e O f D i a g r a m O b j e c t K e y a n y T y p e z b w N T n L X > < a : K e y > < K e y > L i n k s \ & l t ; C o l u m n s \ S u m   o f   T e a m   F & g t ; - & l t ; M e a s u r e s \ T e a m   F & g t ; < / K e y > < / a : K e y > < a : V a l u e   i : t y p e = " M e a s u r e G r i d V i e w S t a t e I D i a g r a m L i n k " / > < / a : K e y V a l u e O f D i a g r a m O b j e c t K e y a n y T y p e z b w N T n L X > < a : K e y V a l u e O f D i a g r a m O b j e c t K e y a n y T y p e z b w N T n L X > < a : K e y > < K e y > L i n k s \ & l t ; C o l u m n s \ S u m   o f   T e a m   F & g t ; - & l t ; M e a s u r e s \ T e a m   F & g t ; \ C O L U M N < / K e y > < / a : K e y > < a : V a l u e   i : t y p e = " M e a s u r e G r i d V i e w S t a t e I D i a g r a m L i n k E n d p o i n t " / > < / a : K e y V a l u e O f D i a g r a m O b j e c t K e y a n y T y p e z b w N T n L X > < a : K e y V a l u e O f D i a g r a m O b j e c t K e y a n y T y p e z b w N T n L X > < a : K e y > < K e y > L i n k s \ & l t ; C o l u m n s \ S u m   o f   T e a m   F & g t ; - & l t ; M e a s u r e s \ T e a m   F & g t ; \ M E A S U R E < / K e y > < / a : K e y > < a : V a l u e   i : t y p e = " M e a s u r e G r i d V i e w S t a t e I D i a g r a m L i n k E n d p o i n t " / > < / a : K e y V a l u e O f D i a g r a m O b j e c t K e y a n y T y p e z b w N T n L X > < a : K e y V a l u e O f D i a g r a m O b j e c t K e y a n y T y p e z b w N T n L X > < a : K e y > < K e y > L i n k s \ & l t ; C o l u m n s \ S u m   o f   T e a m   H & g t ; - & l t ; M e a s u r e s \ T e a m   H & g t ; < / K e y > < / a : K e y > < a : V a l u e   i : t y p e = " M e a s u r e G r i d V i e w S t a t e I D i a g r a m L i n k " / > < / a : K e y V a l u e O f D i a g r a m O b j e c t K e y a n y T y p e z b w N T n L X > < a : K e y V a l u e O f D i a g r a m O b j e c t K e y a n y T y p e z b w N T n L X > < a : K e y > < K e y > L i n k s \ & l t ; C o l u m n s \ S u m   o f   T e a m   H & g t ; - & l t ; M e a s u r e s \ T e a m   H & g t ; \ C O L U M N < / K e y > < / a : K e y > < a : V a l u e   i : t y p e = " M e a s u r e G r i d V i e w S t a t e I D i a g r a m L i n k E n d p o i n t " / > < / a : K e y V a l u e O f D i a g r a m O b j e c t K e y a n y T y p e z b w N T n L X > < a : K e y V a l u e O f D i a g r a m O b j e c t K e y a n y T y p e z b w N T n L X > < a : K e y > < K e y > L i n k s \ & l t ; C o l u m n s \ S u m   o f   T e a m   H & g t ; - & l t ; M e a s u r e s \ T e a m   H & g t ; \ M E A S U R E < / K e y > < / a : K e y > < a : V a l u e   i : t y p e = " M e a s u r e G r i d V i e w S t a t e I D i a g r a m L i n k E n d p o i n t " / > < / a : K e y V a l u e O f D i a g r a m O b j e c t K e y a n y T y p e z b w N T n L X > < a : K e y V a l u e O f D i a g r a m O b j e c t K e y a n y T y p e z b w N T n L X > < a : K e y > < K e y > L i n k s \ & l t ; C o l u m n s \ S u m   o f   T e a m   G & g t ; - & l t ; M e a s u r e s \ T e a m   G & g t ; < / K e y > < / a : K e y > < a : V a l u e   i : t y p e = " M e a s u r e G r i d V i e w S t a t e I D i a g r a m L i n k " / > < / a : K e y V a l u e O f D i a g r a m O b j e c t K e y a n y T y p e z b w N T n L X > < a : K e y V a l u e O f D i a g r a m O b j e c t K e y a n y T y p e z b w N T n L X > < a : K e y > < K e y > L i n k s \ & l t ; C o l u m n s \ S u m   o f   T e a m   G & g t ; - & l t ; M e a s u r e s \ T e a m   G & g t ; \ C O L U M N < / K e y > < / a : K e y > < a : V a l u e   i : t y p e = " M e a s u r e G r i d V i e w S t a t e I D i a g r a m L i n k E n d p o i n t " / > < / a : K e y V a l u e O f D i a g r a m O b j e c t K e y a n y T y p e z b w N T n L X > < a : K e y V a l u e O f D i a g r a m O b j e c t K e y a n y T y p e z b w N T n L X > < a : K e y > < K e y > L i n k s \ & l t ; C o l u m n s \ S u m   o f   T e a m   G & g t ; - & l t ; M e a s u r e s \ T e a m   G & g t ; \ M E A S U R E < / K e y > < / a : K e y > < a : V a l u e   i : t y p e = " M e a s u r e G r i d V i e w S t a t e I D i a g r a m L i n k E n d p o i n t " / > < / a : K e y V a l u e O f D i a g r a m O b j e c t K e y a n y T y p e z b w N T n L X > < a : K e y V a l u e O f D i a g r a m O b j e c t K e y a n y T y p e z b w N T n L X > < a : K e y > < K e y > L i n k s \ & l t ; C o l u m n s \ S u m   o f   T e a m   I & g t ; - & l t ; M e a s u r e s \ T e a m   I & g t ; < / K e y > < / a : K e y > < a : V a l u e   i : t y p e = " M e a s u r e G r i d V i e w S t a t e I D i a g r a m L i n k " / > < / a : K e y V a l u e O f D i a g r a m O b j e c t K e y a n y T y p e z b w N T n L X > < a : K e y V a l u e O f D i a g r a m O b j e c t K e y a n y T y p e z b w N T n L X > < a : K e y > < K e y > L i n k s \ & l t ; C o l u m n s \ S u m   o f   T e a m   I & g t ; - & l t ; M e a s u r e s \ T e a m   I & g t ; \ C O L U M N < / K e y > < / a : K e y > < a : V a l u e   i : t y p e = " M e a s u r e G r i d V i e w S t a t e I D i a g r a m L i n k E n d p o i n t " / > < / a : K e y V a l u e O f D i a g r a m O b j e c t K e y a n y T y p e z b w N T n L X > < a : K e y V a l u e O f D i a g r a m O b j e c t K e y a n y T y p e z b w N T n L X > < a : K e y > < K e y > L i n k s \ & l t ; C o l u m n s \ S u m   o f   T e a m   I & g t ; - & l t ; M e a s u r e s \ T e a m   I & g t ; \ M E A S U R E < / K e y > < / a : K e y > < a : V a l u e   i : t y p e = " M e a s u r e G r i d V i e w S t a t e I D i a g r a m L i n k E n d p o i n t " / > < / a : K e y V a l u e O f D i a g r a m O b j e c t K e y a n y T y p e z b w N T n L X > < a : K e y V a l u e O f D i a g r a m O b j e c t K e y a n y T y p e z b w N T n L X > < a : K e y > < K e y > L i n k s \ & l t ; C o l u m n s \ S u m   o f   T e a m   J & g t ; - & l t ; M e a s u r e s \ T e a m   J & g t ; < / K e y > < / a : K e y > < a : V a l u e   i : t y p e = " M e a s u r e G r i d V i e w S t a t e I D i a g r a m L i n k " / > < / a : K e y V a l u e O f D i a g r a m O b j e c t K e y a n y T y p e z b w N T n L X > < a : K e y V a l u e O f D i a g r a m O b j e c t K e y a n y T y p e z b w N T n L X > < a : K e y > < K e y > L i n k s \ & l t ; C o l u m n s \ S u m   o f   T e a m   J & g t ; - & l t ; M e a s u r e s \ T e a m   J & g t ; \ C O L U M N < / K e y > < / a : K e y > < a : V a l u e   i : t y p e = " M e a s u r e G r i d V i e w S t a t e I D i a g r a m L i n k E n d p o i n t " / > < / a : K e y V a l u e O f D i a g r a m O b j e c t K e y a n y T y p e z b w N T n L X > < a : K e y V a l u e O f D i a g r a m O b j e c t K e y a n y T y p e z b w N T n L X > < a : K e y > < K e y > L i n k s \ & l t ; C o l u m n s \ S u m   o f   T e a m   J & g t ; - & l t ; M e a s u r e s \ T e a m   J & g t ; \ M E A S U R E < / K e y > < / a : K e y > < a : V a l u e   i : t y p e = " M e a s u r e G r i d V i e w S t a t e I D i a g r a m L i n k E n d p o i n t " / > < / a : K e y V a l u e O f D i a g r a m O b j e c t K e y a n y T y p e z b w N T n L X > < a : K e y V a l u e O f D i a g r a m O b j e c t K e y a n y T y p e z b w N T n L X > < a : K e y > < K e y > L i n k s \ & l t ; C o l u m n s \ M i n   o f   T e a m   A & g t ; - & l t ; M e a s u r e s \ T e a m   A & g t ; < / K e y > < / a : K e y > < a : V a l u e   i : t y p e = " M e a s u r e G r i d V i e w S t a t e I D i a g r a m L i n k " / > < / a : K e y V a l u e O f D i a g r a m O b j e c t K e y a n y T y p e z b w N T n L X > < a : K e y V a l u e O f D i a g r a m O b j e c t K e y a n y T y p e z b w N T n L X > < a : K e y > < K e y > L i n k s \ & l t ; C o l u m n s \ M i n   o f   T e a m   A & g t ; - & l t ; M e a s u r e s \ T e a m   A & g t ; \ C O L U M N < / K e y > < / a : K e y > < a : V a l u e   i : t y p e = " M e a s u r e G r i d V i e w S t a t e I D i a g r a m L i n k E n d p o i n t " / > < / a : K e y V a l u e O f D i a g r a m O b j e c t K e y a n y T y p e z b w N T n L X > < a : K e y V a l u e O f D i a g r a m O b j e c t K e y a n y T y p e z b w N T n L X > < a : K e y > < K e y > L i n k s \ & l t ; C o l u m n s \ M i n   o f   T e a m   A & g t ; - & l t ; M e a s u r e s \ T e a m   A & g t ; \ M E A S U R E < / K e y > < / a : K e y > < a : V a l u e   i : t y p e = " M e a s u r e G r i d V i e w S t a t e I D i a g r a m L i n k E n d p o i n t " / > < / 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I m p l i c i t M e a s u r e s > t r u e < / S h o w I m p l i c i t M e a s u r e s > < 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 T a g s \ T a b l e s \ & l t ; T a b l e s \ T a b l e 1 3 & g t ; < / K e y > < / D i a g r a m O b j e c t K e y > < D i a g r a m O b j e c t K e y > < K e y > T a b l e s \ T a b l e 1 3 < / K e y > < / D i a g r a m O b j e c t K e y > < D i a g r a m O b j e c t K e y > < K e y > T a b l e s \ T a b l e 1 3 \ C o l u m n s \ C h i l d < / K e y > < / D i a g r a m O b j e c t K e y > < D i a g r a m O b j e c t K e y > < K e y > T a b l e s \ T a b l e 1 3 \ C o l u m n s \ T e a m   A < / K e y > < / D i a g r a m O b j e c t K e y > < D i a g r a m O b j e c t K e y > < K e y > T a b l e s \ T a b l e 1 3 \ C o l u m n s \ T e a m   B < / K e y > < / D i a g r a m O b j e c t K e y > < D i a g r a m O b j e c t K e y > < K e y > T a b l e s \ T a b l e 1 3 \ C o l u m n s \ T e a m   C < / K e y > < / D i a g r a m O b j e c t K e y > < D i a g r a m O b j e c t K e y > < K e y > T a b l e s \ T a b l e 1 3 \ C o l u m n s \ T e a m   D < / K e y > < / D i a g r a m O b j e c t K e y > < D i a g r a m O b j e c t K e y > < K e y > T a b l e s \ T a b l e 1 3 \ C o l u m n s \ T e a m   E < / K e y > < / D i a g r a m O b j e c t K e y > < D i a g r a m O b j e c t K e y > < K e y > T a b l e s \ T a b l e 1 3 \ C o l u m n s \ T e a m   F < / K e y > < / D i a g r a m O b j e c t K e y > < D i a g r a m O b j e c t K e y > < K e y > T a b l e s \ T a b l e 1 3 \ C o l u m n s \ T e a m   G < / K e y > < / D i a g r a m O b j e c t K e y > < D i a g r a m O b j e c t K e y > < K e y > T a b l e s \ T a b l e 1 3 \ C o l u m n s \ T e a m   H < / K e y > < / D i a g r a m O b j e c t K e y > < D i a g r a m O b j e c t K e y > < K e y > T a b l e s \ T a b l e 1 3 \ C o l u m n s \ T e a m   I < / K e y > < / D i a g r a m O b j e c t K e y > < D i a g r a m O b j e c t K e y > < K e y > T a b l e s \ T a b l e 1 3 \ C o l u m n s \ T e a m   J < / K e y > < / D i a g r a m O b j e c t K e y > < D i a g r a m O b j e c t K e y > < K e y > T a b l e s \ T a b l e 1 3 \ M e a s u r e s \ S u m   o f   T e a m   A < / K e y > < / D i a g r a m O b j e c t K e y > < D i a g r a m O b j e c t K e y > < K e y > T a b l e s \ T a b l e 1 3 \ S u m   o f   T e a m   A \ A d d i t i o n a l   I n f o \ I m p l i c i t   M e a s u r e < / K e y > < / D i a g r a m O b j e c t K e y > < D i a g r a m O b j e c t K e y > < K e y > T a b l e s \ T a b l e 1 3 \ M e a s u r e s \ S u m   o f   T e a m   B < / K e y > < / D i a g r a m O b j e c t K e y > < D i a g r a m O b j e c t K e y > < K e y > T a b l e s \ T a b l e 1 3 \ S u m   o f   T e a m   B \ A d d i t i o n a l   I n f o \ I m p l i c i t   M e a s u r e < / K e y > < / D i a g r a m O b j e c t K e y > < D i a g r a m O b j e c t K e y > < K e y > T a b l e s \ T a b l e 1 3 \ M e a s u r e s \ S u m   o f   T e a m   C < / K e y > < / D i a g r a m O b j e c t K e y > < D i a g r a m O b j e c t K e y > < K e y > T a b l e s \ T a b l e 1 3 \ S u m   o f   T e a m   C \ A d d i t i o n a l   I n f o \ I m p l i c i t   M e a s u r e < / K e y > < / D i a g r a m O b j e c t K e y > < D i a g r a m O b j e c t K e y > < K e y > T a b l e s \ T a b l e 1 3 \ M e a s u r e s \ S u m   o f   T e a m   D < / K e y > < / D i a g r a m O b j e c t K e y > < D i a g r a m O b j e c t K e y > < K e y > T a b l e s \ T a b l e 1 3 \ S u m   o f   T e a m   D \ A d d i t i o n a l   I n f o \ I m p l i c i t   M e a s u r e < / K e y > < / D i a g r a m O b j e c t K e y > < D i a g r a m O b j e c t K e y > < K e y > T a b l e s \ T a b l e 1 3 \ M e a s u r e s \ S u m   o f   T e a m   E < / K e y > < / D i a g r a m O b j e c t K e y > < D i a g r a m O b j e c t K e y > < K e y > T a b l e s \ T a b l e 1 3 \ S u m   o f   T e a m   E \ A d d i t i o n a l   I n f o \ I m p l i c i t   M e a s u r e < / K e y > < / D i a g r a m O b j e c t K e y > < D i a g r a m O b j e c t K e y > < K e y > T a b l e s \ T a b l e 1 3 \ M e a s u r e s \ S u m   o f   T e a m   F < / K e y > < / D i a g r a m O b j e c t K e y > < D i a g r a m O b j e c t K e y > < K e y > T a b l e s \ T a b l e 1 3 \ S u m   o f   T e a m   F \ A d d i t i o n a l   I n f o \ I m p l i c i t   M e a s u r e < / K e y > < / D i a g r a m O b j e c t K e y > < D i a g r a m O b j e c t K e y > < K e y > T a b l e s \ T a b l e 1 3 \ M e a s u r e s \ S u m   o f   T e a m   H < / K e y > < / D i a g r a m O b j e c t K e y > < D i a g r a m O b j e c t K e y > < K e y > T a b l e s \ T a b l e 1 3 \ S u m   o f   T e a m   H \ A d d i t i o n a l   I n f o \ I m p l i c i t   M e a s u r e < / K e y > < / D i a g r a m O b j e c t K e y > < D i a g r a m O b j e c t K e y > < K e y > T a b l e s \ T a b l e 1 3 \ M e a s u r e s \ S u m   o f   T e a m   G < / K e y > < / D i a g r a m O b j e c t K e y > < D i a g r a m O b j e c t K e y > < K e y > T a b l e s \ T a b l e 1 3 \ S u m   o f   T e a m   G \ A d d i t i o n a l   I n f o \ I m p l i c i t   M e a s u r e < / K e y > < / D i a g r a m O b j e c t K e y > < D i a g r a m O b j e c t K e y > < K e y > T a b l e s \ T a b l e 1 3 \ M e a s u r e s \ S u m   o f   T e a m   I < / K e y > < / D i a g r a m O b j e c t K e y > < D i a g r a m O b j e c t K e y > < K e y > T a b l e s \ T a b l e 1 3 \ S u m   o f   T e a m   I \ A d d i t i o n a l   I n f o \ I m p l i c i t   M e a s u r e < / K e y > < / D i a g r a m O b j e c t K e y > < D i a g r a m O b j e c t K e y > < K e y > T a b l e s \ T a b l e 1 3 \ M e a s u r e s \ S u m   o f   T e a m   J < / K e y > < / D i a g r a m O b j e c t K e y > < D i a g r a m O b j e c t K e y > < K e y > T a b l e s \ T a b l e 1 3 \ S u m   o f   T e a m   J \ A d d i t i o n a l   I n f o \ I m p l i c i t   M e a s u r e < / K e y > < / D i a g r a m O b j e c t K e y > < D i a g r a m O b j e c t K e y > < K e y > T a b l e s \ T a b l e 1 3 \ M e a s u r e s \ M i n   o f   T e a m   A < / K e y > < / D i a g r a m O b j e c t K e y > < D i a g r a m O b j e c t K e y > < K e y > T a b l e s \ T a b l e 1 3 \ M i n   o f   T e a m   A \ A d d i t i o n a l   I n f o \ I m p l i c i t   M e a s u r e < / K e y > < / D i a g r a m O b j e c t K e y > < / A l l K e y s > < S e l e c t e d K e y s > < D i a g r a m O b j e c t K e y > < K e y > T a b l e s \ T a b l e 1 3 < / 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 T a g s \ T a b l e s \ & l t ; T a b l e s \ T a b l e 1 3 & g t ; < / K e y > < / a : K e y > < a : V a l u e   i : t y p e = " D i a g r a m D i s p l a y T a g V i e w S t a t e " > < I s N o t F i l t e r e d O u t > t r u e < / I s N o t F i l t e r e d O u t > < / a : V a l u e > < / a : K e y V a l u e O f D i a g r a m O b j e c t K e y a n y T y p e z b w N T n L X > < a : K e y V a l u e O f D i a g r a m O b j e c t K e y a n y T y p e z b w N T n L X > < a : K e y > < K e y > T a b l e s \ T a b l e 1 3 < / K e y > < / a : K e y > < a : V a l u e   i : t y p e = " D i a g r a m D i s p l a y N o d e V i e w S t a t e " > < H e i g h t > 4 0 2 < / H e i g h t > < I s E x p a n d e d > t r u e < / I s E x p a n d e d > < L a y e d O u t > t r u e < / L a y e d O u t > < W i d t h > 2 0 0 < / W i d t h > < / a : V a l u e > < / a : K e y V a l u e O f D i a g r a m O b j e c t K e y a n y T y p e z b w N T n L X > < a : K e y V a l u e O f D i a g r a m O b j e c t K e y a n y T y p e z b w N T n L X > < a : K e y > < K e y > T a b l e s \ T a b l e 1 3 \ C o l u m n s \ C h i l d < / K e y > < / a : K e y > < a : V a l u e   i : t y p e = " D i a g r a m D i s p l a y N o d e V i e w S t a t e " > < H e i g h t > 1 5 0 < / H e i g h t > < I s E x p a n d e d > t r u e < / I s E x p a n d e d > < W i d t h > 2 0 0 < / W i d t h > < / a : V a l u e > < / a : K e y V a l u e O f D i a g r a m O b j e c t K e y a n y T y p e z b w N T n L X > < a : K e y V a l u e O f D i a g r a m O b j e c t K e y a n y T y p e z b w N T n L X > < a : K e y > < K e y > T a b l e s \ T a b l e 1 3 \ C o l u m n s \ T e a m   A < / K e y > < / a : K e y > < a : V a l u e   i : t y p e = " D i a g r a m D i s p l a y N o d e V i e w S t a t e " > < H e i g h t > 1 5 0 < / H e i g h t > < I s E x p a n d e d > t r u e < / I s E x p a n d e d > < W i d t h > 2 0 0 < / W i d t h > < / a : V a l u e > < / a : K e y V a l u e O f D i a g r a m O b j e c t K e y a n y T y p e z b w N T n L X > < a : K e y V a l u e O f D i a g r a m O b j e c t K e y a n y T y p e z b w N T n L X > < a : K e y > < K e y > T a b l e s \ T a b l e 1 3 \ C o l u m n s \ T e a m   B < / K e y > < / a : K e y > < a : V a l u e   i : t y p e = " D i a g r a m D i s p l a y N o d e V i e w S t a t e " > < H e i g h t > 1 5 0 < / H e i g h t > < I s E x p a n d e d > t r u e < / I s E x p a n d e d > < W i d t h > 2 0 0 < / W i d t h > < / a : V a l u e > < / a : K e y V a l u e O f D i a g r a m O b j e c t K e y a n y T y p e z b w N T n L X > < a : K e y V a l u e O f D i a g r a m O b j e c t K e y a n y T y p e z b w N T n L X > < a : K e y > < K e y > T a b l e s \ T a b l e 1 3 \ C o l u m n s \ T e a m   C < / K e y > < / a : K e y > < a : V a l u e   i : t y p e = " D i a g r a m D i s p l a y N o d e V i e w S t a t e " > < H e i g h t > 1 5 0 < / H e i g h t > < I s E x p a n d e d > t r u e < / I s E x p a n d e d > < W i d t h > 2 0 0 < / W i d t h > < / a : V a l u e > < / a : K e y V a l u e O f D i a g r a m O b j e c t K e y a n y T y p e z b w N T n L X > < a : K e y V a l u e O f D i a g r a m O b j e c t K e y a n y T y p e z b w N T n L X > < a : K e y > < K e y > T a b l e s \ T a b l e 1 3 \ C o l u m n s \ T e a m   D < / K e y > < / a : K e y > < a : V a l u e   i : t y p e = " D i a g r a m D i s p l a y N o d e V i e w S t a t e " > < H e i g h t > 1 5 0 < / H e i g h t > < I s E x p a n d e d > t r u e < / I s E x p a n d e d > < W i d t h > 2 0 0 < / W i d t h > < / a : V a l u e > < / a : K e y V a l u e O f D i a g r a m O b j e c t K e y a n y T y p e z b w N T n L X > < a : K e y V a l u e O f D i a g r a m O b j e c t K e y a n y T y p e z b w N T n L X > < a : K e y > < K e y > T a b l e s \ T a b l e 1 3 \ C o l u m n s \ T e a m   E < / K e y > < / a : K e y > < a : V a l u e   i : t y p e = " D i a g r a m D i s p l a y N o d e V i e w S t a t e " > < H e i g h t > 1 5 0 < / H e i g h t > < I s E x p a n d e d > t r u e < / I s E x p a n d e d > < W i d t h > 2 0 0 < / W i d t h > < / a : V a l u e > < / a : K e y V a l u e O f D i a g r a m O b j e c t K e y a n y T y p e z b w N T n L X > < a : K e y V a l u e O f D i a g r a m O b j e c t K e y a n y T y p e z b w N T n L X > < a : K e y > < K e y > T a b l e s \ T a b l e 1 3 \ C o l u m n s \ T e a m   F < / K e y > < / a : K e y > < a : V a l u e   i : t y p e = " D i a g r a m D i s p l a y N o d e V i e w S t a t e " > < H e i g h t > 1 5 0 < / H e i g h t > < I s E x p a n d e d > t r u e < / I s E x p a n d e d > < W i d t h > 2 0 0 < / W i d t h > < / a : V a l u e > < / a : K e y V a l u e O f D i a g r a m O b j e c t K e y a n y T y p e z b w N T n L X > < a : K e y V a l u e O f D i a g r a m O b j e c t K e y a n y T y p e z b w N T n L X > < a : K e y > < K e y > T a b l e s \ T a b l e 1 3 \ C o l u m n s \ T e a m   G < / K e y > < / a : K e y > < a : V a l u e   i : t y p e = " D i a g r a m D i s p l a y N o d e V i e w S t a t e " > < H e i g h t > 1 5 0 < / H e i g h t > < I s E x p a n d e d > t r u e < / I s E x p a n d e d > < W i d t h > 2 0 0 < / W i d t h > < / a : V a l u e > < / a : K e y V a l u e O f D i a g r a m O b j e c t K e y a n y T y p e z b w N T n L X > < a : K e y V a l u e O f D i a g r a m O b j e c t K e y a n y T y p e z b w N T n L X > < a : K e y > < K e y > T a b l e s \ T a b l e 1 3 \ C o l u m n s \ T e a m   H < / K e y > < / a : K e y > < a : V a l u e   i : t y p e = " D i a g r a m D i s p l a y N o d e V i e w S t a t e " > < H e i g h t > 1 5 0 < / H e i g h t > < I s E x p a n d e d > t r u e < / I s E x p a n d e d > < W i d t h > 2 0 0 < / W i d t h > < / a : V a l u e > < / a : K e y V a l u e O f D i a g r a m O b j e c t K e y a n y T y p e z b w N T n L X > < a : K e y V a l u e O f D i a g r a m O b j e c t K e y a n y T y p e z b w N T n L X > < a : K e y > < K e y > T a b l e s \ T a b l e 1 3 \ C o l u m n s \ T e a m   I < / K e y > < / a : K e y > < a : V a l u e   i : t y p e = " D i a g r a m D i s p l a y N o d e V i e w S t a t e " > < H e i g h t > 1 5 0 < / H e i g h t > < I s E x p a n d e d > t r u e < / I s E x p a n d e d > < W i d t h > 2 0 0 < / W i d t h > < / a : V a l u e > < / a : K e y V a l u e O f D i a g r a m O b j e c t K e y a n y T y p e z b w N T n L X > < a : K e y V a l u e O f D i a g r a m O b j e c t K e y a n y T y p e z b w N T n L X > < a : K e y > < K e y > T a b l e s \ T a b l e 1 3 \ C o l u m n s \ T e a m   J < / K e y > < / a : K e y > < a : V a l u e   i : t y p e = " D i a g r a m D i s p l a y N o d e V i e w S t a t e " > < H e i g h t > 1 5 0 < / H e i g h t > < I s E x p a n d e d > t r u e < / I s E x p a n d e d > < W i d t h > 2 0 0 < / W i d t h > < / a : V a l u e > < / a : K e y V a l u e O f D i a g r a m O b j e c t K e y a n y T y p e z b w N T n L X > < a : K e y V a l u e O f D i a g r a m O b j e c t K e y a n y T y p e z b w N T n L X > < a : K e y > < K e y > T a b l e s \ T a b l e 1 3 \ M e a s u r e s \ S u m   o f   T e a m   A < / K e y > < / a : K e y > < a : V a l u e   i : t y p e = " D i a g r a m D i s p l a y N o d e V i e w S t a t e " > < H e i g h t > 1 5 0 < / H e i g h t > < I s E x p a n d e d > t r u e < / I s E x p a n d e d > < W i d t h > 2 0 0 < / W i d t h > < / a : V a l u e > < / a : K e y V a l u e O f D i a g r a m O b j e c t K e y a n y T y p e z b w N T n L X > < a : K e y V a l u e O f D i a g r a m O b j e c t K e y a n y T y p e z b w N T n L X > < a : K e y > < K e y > T a b l e s \ T a b l e 1 3 \ S u m   o f   T e a m   A \ A d d i t i o n a l   I n f o \ I m p l i c i t   M e a s u r e < / K e y > < / a : K e y > < a : V a l u e   i : t y p e = " D i a g r a m D i s p l a y V i e w S t a t e I D i a g r a m T a g A d d i t i o n a l I n f o " / > < / a : K e y V a l u e O f D i a g r a m O b j e c t K e y a n y T y p e z b w N T n L X > < a : K e y V a l u e O f D i a g r a m O b j e c t K e y a n y T y p e z b w N T n L X > < a : K e y > < K e y > T a b l e s \ T a b l e 1 3 \ M e a s u r e s \ S u m   o f   T e a m   B < / K e y > < / a : K e y > < a : V a l u e   i : t y p e = " D i a g r a m D i s p l a y N o d e V i e w S t a t e " > < H e i g h t > 1 5 0 < / H e i g h t > < I s E x p a n d e d > t r u e < / I s E x p a n d e d > < W i d t h > 2 0 0 < / W i d t h > < / a : V a l u e > < / a : K e y V a l u e O f D i a g r a m O b j e c t K e y a n y T y p e z b w N T n L X > < a : K e y V a l u e O f D i a g r a m O b j e c t K e y a n y T y p e z b w N T n L X > < a : K e y > < K e y > T a b l e s \ T a b l e 1 3 \ S u m   o f   T e a m   B \ A d d i t i o n a l   I n f o \ I m p l i c i t   M e a s u r e < / K e y > < / a : K e y > < a : V a l u e   i : t y p e = " D i a g r a m D i s p l a y V i e w S t a t e I D i a g r a m T a g A d d i t i o n a l I n f o " / > < / a : K e y V a l u e O f D i a g r a m O b j e c t K e y a n y T y p e z b w N T n L X > < a : K e y V a l u e O f D i a g r a m O b j e c t K e y a n y T y p e z b w N T n L X > < a : K e y > < K e y > T a b l e s \ T a b l e 1 3 \ M e a s u r e s \ S u m   o f   T e a m   C < / K e y > < / a : K e y > < a : V a l u e   i : t y p e = " D i a g r a m D i s p l a y N o d e V i e w S t a t e " > < H e i g h t > 1 5 0 < / H e i g h t > < I s E x p a n d e d > t r u e < / I s E x p a n d e d > < W i d t h > 2 0 0 < / W i d t h > < / a : V a l u e > < / a : K e y V a l u e O f D i a g r a m O b j e c t K e y a n y T y p e z b w N T n L X > < a : K e y V a l u e O f D i a g r a m O b j e c t K e y a n y T y p e z b w N T n L X > < a : K e y > < K e y > T a b l e s \ T a b l e 1 3 \ S u m   o f   T e a m   C \ A d d i t i o n a l   I n f o \ I m p l i c i t   M e a s u r e < / K e y > < / a : K e y > < a : V a l u e   i : t y p e = " D i a g r a m D i s p l a y V i e w S t a t e I D i a g r a m T a g A d d i t i o n a l I n f o " / > < / a : K e y V a l u e O f D i a g r a m O b j e c t K e y a n y T y p e z b w N T n L X > < a : K e y V a l u e O f D i a g r a m O b j e c t K e y a n y T y p e z b w N T n L X > < a : K e y > < K e y > T a b l e s \ T a b l e 1 3 \ M e a s u r e s \ S u m   o f   T e a m   D < / K e y > < / a : K e y > < a : V a l u e   i : t y p e = " D i a g r a m D i s p l a y N o d e V i e w S t a t e " > < H e i g h t > 1 5 0 < / H e i g h t > < I s E x p a n d e d > t r u e < / I s E x p a n d e d > < W i d t h > 2 0 0 < / W i d t h > < / a : V a l u e > < / a : K e y V a l u e O f D i a g r a m O b j e c t K e y a n y T y p e z b w N T n L X > < a : K e y V a l u e O f D i a g r a m O b j e c t K e y a n y T y p e z b w N T n L X > < a : K e y > < K e y > T a b l e s \ T a b l e 1 3 \ S u m   o f   T e a m   D \ A d d i t i o n a l   I n f o \ I m p l i c i t   M e a s u r e < / K e y > < / a : K e y > < a : V a l u e   i : t y p e = " D i a g r a m D i s p l a y V i e w S t a t e I D i a g r a m T a g A d d i t i o n a l I n f o " / > < / a : K e y V a l u e O f D i a g r a m O b j e c t K e y a n y T y p e z b w N T n L X > < a : K e y V a l u e O f D i a g r a m O b j e c t K e y a n y T y p e z b w N T n L X > < a : K e y > < K e y > T a b l e s \ T a b l e 1 3 \ M e a s u r e s \ S u m   o f   T e a m   E < / K e y > < / a : K e y > < a : V a l u e   i : t y p e = " D i a g r a m D i s p l a y N o d e V i e w S t a t e " > < H e i g h t > 1 5 0 < / H e i g h t > < I s E x p a n d e d > t r u e < / I s E x p a n d e d > < W i d t h > 2 0 0 < / W i d t h > < / a : V a l u e > < / a : K e y V a l u e O f D i a g r a m O b j e c t K e y a n y T y p e z b w N T n L X > < a : K e y V a l u e O f D i a g r a m O b j e c t K e y a n y T y p e z b w N T n L X > < a : K e y > < K e y > T a b l e s \ T a b l e 1 3 \ S u m   o f   T e a m   E \ A d d i t i o n a l   I n f o \ I m p l i c i t   M e a s u r e < / K e y > < / a : K e y > < a : V a l u e   i : t y p e = " D i a g r a m D i s p l a y V i e w S t a t e I D i a g r a m T a g A d d i t i o n a l I n f o " / > < / a : K e y V a l u e O f D i a g r a m O b j e c t K e y a n y T y p e z b w N T n L X > < a : K e y V a l u e O f D i a g r a m O b j e c t K e y a n y T y p e z b w N T n L X > < a : K e y > < K e y > T a b l e s \ T a b l e 1 3 \ M e a s u r e s \ S u m   o f   T e a m   F < / K e y > < / a : K e y > < a : V a l u e   i : t y p e = " D i a g r a m D i s p l a y N o d e V i e w S t a t e " > < H e i g h t > 1 5 0 < / H e i g h t > < I s E x p a n d e d > t r u e < / I s E x p a n d e d > < W i d t h > 2 0 0 < / W i d t h > < / a : V a l u e > < / a : K e y V a l u e O f D i a g r a m O b j e c t K e y a n y T y p e z b w N T n L X > < a : K e y V a l u e O f D i a g r a m O b j e c t K e y a n y T y p e z b w N T n L X > < a : K e y > < K e y > T a b l e s \ T a b l e 1 3 \ S u m   o f   T e a m   F \ A d d i t i o n a l   I n f o \ I m p l i c i t   M e a s u r e < / K e y > < / a : K e y > < a : V a l u e   i : t y p e = " D i a g r a m D i s p l a y V i e w S t a t e I D i a g r a m T a g A d d i t i o n a l I n f o " / > < / a : K e y V a l u e O f D i a g r a m O b j e c t K e y a n y T y p e z b w N T n L X > < a : K e y V a l u e O f D i a g r a m O b j e c t K e y a n y T y p e z b w N T n L X > < a : K e y > < K e y > T a b l e s \ T a b l e 1 3 \ M e a s u r e s \ S u m   o f   T e a m   H < / K e y > < / a : K e y > < a : V a l u e   i : t y p e = " D i a g r a m D i s p l a y N o d e V i e w S t a t e " > < H e i g h t > 1 5 0 < / H e i g h t > < I s E x p a n d e d > t r u e < / I s E x p a n d e d > < W i d t h > 2 0 0 < / W i d t h > < / a : V a l u e > < / a : K e y V a l u e O f D i a g r a m O b j e c t K e y a n y T y p e z b w N T n L X > < a : K e y V a l u e O f D i a g r a m O b j e c t K e y a n y T y p e z b w N T n L X > < a : K e y > < K e y > T a b l e s \ T a b l e 1 3 \ S u m   o f   T e a m   H \ A d d i t i o n a l   I n f o \ I m p l i c i t   M e a s u r e < / K e y > < / a : K e y > < a : V a l u e   i : t y p e = " D i a g r a m D i s p l a y V i e w S t a t e I D i a g r a m T a g A d d i t i o n a l I n f o " / > < / a : K e y V a l u e O f D i a g r a m O b j e c t K e y a n y T y p e z b w N T n L X > < a : K e y V a l u e O f D i a g r a m O b j e c t K e y a n y T y p e z b w N T n L X > < a : K e y > < K e y > T a b l e s \ T a b l e 1 3 \ M e a s u r e s \ S u m   o f   T e a m   G < / K e y > < / a : K e y > < a : V a l u e   i : t y p e = " D i a g r a m D i s p l a y N o d e V i e w S t a t e " > < H e i g h t > 1 5 0 < / H e i g h t > < I s E x p a n d e d > t r u e < / I s E x p a n d e d > < W i d t h > 2 0 0 < / W i d t h > < / a : V a l u e > < / a : K e y V a l u e O f D i a g r a m O b j e c t K e y a n y T y p e z b w N T n L X > < a : K e y V a l u e O f D i a g r a m O b j e c t K e y a n y T y p e z b w N T n L X > < a : K e y > < K e y > T a b l e s \ T a b l e 1 3 \ S u m   o f   T e a m   G \ A d d i t i o n a l   I n f o \ I m p l i c i t   M e a s u r e < / K e y > < / a : K e y > < a : V a l u e   i : t y p e = " D i a g r a m D i s p l a y V i e w S t a t e I D i a g r a m T a g A d d i t i o n a l I n f o " / > < / a : K e y V a l u e O f D i a g r a m O b j e c t K e y a n y T y p e z b w N T n L X > < a : K e y V a l u e O f D i a g r a m O b j e c t K e y a n y T y p e z b w N T n L X > < a : K e y > < K e y > T a b l e s \ T a b l e 1 3 \ M e a s u r e s \ S u m   o f   T e a m   I < / K e y > < / a : K e y > < a : V a l u e   i : t y p e = " D i a g r a m D i s p l a y N o d e V i e w S t a t e " > < H e i g h t > 1 5 0 < / H e i g h t > < I s E x p a n d e d > t r u e < / I s E x p a n d e d > < W i d t h > 2 0 0 < / W i d t h > < / a : V a l u e > < / a : K e y V a l u e O f D i a g r a m O b j e c t K e y a n y T y p e z b w N T n L X > < a : K e y V a l u e O f D i a g r a m O b j e c t K e y a n y T y p e z b w N T n L X > < a : K e y > < K e y > T a b l e s \ T a b l e 1 3 \ S u m   o f   T e a m   I \ A d d i t i o n a l   I n f o \ I m p l i c i t   M e a s u r e < / K e y > < / a : K e y > < a : V a l u e   i : t y p e = " D i a g r a m D i s p l a y V i e w S t a t e I D i a g r a m T a g A d d i t i o n a l I n f o " / > < / a : K e y V a l u e O f D i a g r a m O b j e c t K e y a n y T y p e z b w N T n L X > < a : K e y V a l u e O f D i a g r a m O b j e c t K e y a n y T y p e z b w N T n L X > < a : K e y > < K e y > T a b l e s \ T a b l e 1 3 \ M e a s u r e s \ S u m   o f   T e a m   J < / K e y > < / a : K e y > < a : V a l u e   i : t y p e = " D i a g r a m D i s p l a y N o d e V i e w S t a t e " > < H e i g h t > 1 5 0 < / H e i g h t > < I s E x p a n d e d > t r u e < / I s E x p a n d e d > < W i d t h > 2 0 0 < / W i d t h > < / a : V a l u e > < / a : K e y V a l u e O f D i a g r a m O b j e c t K e y a n y T y p e z b w N T n L X > < a : K e y V a l u e O f D i a g r a m O b j e c t K e y a n y T y p e z b w N T n L X > < a : K e y > < K e y > T a b l e s \ T a b l e 1 3 \ S u m   o f   T e a m   J \ A d d i t i o n a l   I n f o \ I m p l i c i t   M e a s u r e < / K e y > < / a : K e y > < a : V a l u e   i : t y p e = " D i a g r a m D i s p l a y V i e w S t a t e I D i a g r a m T a g A d d i t i o n a l I n f o " / > < / a : K e y V a l u e O f D i a g r a m O b j e c t K e y a n y T y p e z b w N T n L X > < a : K e y V a l u e O f D i a g r a m O b j e c t K e y a n y T y p e z b w N T n L X > < a : K e y > < K e y > T a b l e s \ T a b l e 1 3 \ M e a s u r e s \ M i n   o f   T e a m   A < / K e y > < / a : K e y > < a : V a l u e   i : t y p e = " D i a g r a m D i s p l a y N o d e V i e w S t a t e " > < H e i g h t > 1 5 0 < / H e i g h t > < I s E x p a n d e d > t r u e < / I s E x p a n d e d > < W i d t h > 2 0 0 < / W i d t h > < / a : V a l u e > < / a : K e y V a l u e O f D i a g r a m O b j e c t K e y a n y T y p e z b w N T n L X > < a : K e y V a l u e O f D i a g r a m O b j e c t K e y a n y T y p e z b w N T n L X > < a : K e y > < K e y > T a b l e s \ T a b l e 1 3 \ M i n   o f   T e a m   A \ A d d i t i o n a l   I n f o \ I m p l i c i t   M e a s u r e < / K e y > < / a : K e y > < a : V a l u e   i : t y p e = " D i a g r a m D i s p l a y V i e w S t a t e I D i a g r a m T a g A d d i t i o n a l I n f o " / > < / a : K e y V a l u e O f D i a g r a m O b j e c t K e y a n y T y p e z b w N T n L X > < / V i e w S t a t e s > < / D i a g r a m M a n a g e r . S e r i a l i z a b l e D i a g r a m > < / A r r a y O f D i a g r a m M a n a g e r . S e r i a l i z a b l e D i a g r a m > ] ] > < / C u s t o m C o n t e n t > < / G e m i n i > 
</file>

<file path=customXml/item1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 T a b l e 1 3 - e b 2 4 8 4 8 e - 6 d f 1 - 4 0 d 5 - 9 1 d 2 - 9 7 9 c 5 2 a 7 c 1 6 d < / K e y > < V a l u e   x m l n s : a = " h t t p : / / s c h e m a s . d a t a c o n t r a c t . o r g / 2 0 0 4 / 0 7 / M i c r o s o f t . A n a l y s i s S e r v i c e s . C o m m o n " > < a : H a s F o c u s > t r u e < / a : H a s F o c u s > < a : S i z e A t D p i 9 6 > 9 9 < / a : S i z e A t D p i 9 6 > < a : V i s i b l e > t r u e < / a : V i s i b l e > < / V a l u e > < / K e y V a l u e O f s t r i n g S a n d b o x E d i t o r . M e a s u r e G r i d S t a t e S c d E 3 5 R y > < / A r r a y O f K e y V a l u e O f s t r i n g S a n d b o x E d i t o r . M e a s u r e G r i d S t a t e S c d E 3 5 R y > ] ] > < / 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 T a b l e 1 3 < / 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 T a b l e 1 3 < / 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 C o l u m n s \ C h i l d < / K e y > < / a : K e y > < a : V a l u e   i : t y p e = " T a b l e W i d g e t B a s e V i e w S t a t e " / > < / a : K e y V a l u e O f D i a g r a m O b j e c t K e y a n y T y p e z b w N T n L X > < a : K e y V a l u e O f D i a g r a m O b j e c t K e y a n y T y p e z b w N T n L X > < a : K e y > < K e y > C o l u m n s \ T e a m   A < / K e y > < / a : K e y > < a : V a l u e   i : t y p e = " T a b l e W i d g e t B a s e V i e w S t a t e " / > < / a : K e y V a l u e O f D i a g r a m O b j e c t K e y a n y T y p e z b w N T n L X > < a : K e y V a l u e O f D i a g r a m O b j e c t K e y a n y T y p e z b w N T n L X > < a : K e y > < K e y > C o l u m n s \ T e a m   B < / K e y > < / a : K e y > < a : V a l u e   i : t y p e = " T a b l e W i d g e t B a s e V i e w S t a t e " / > < / a : K e y V a l u e O f D i a g r a m O b j e c t K e y a n y T y p e z b w N T n L X > < a : K e y V a l u e O f D i a g r a m O b j e c t K e y a n y T y p e z b w N T n L X > < a : K e y > < K e y > C o l u m n s \ T e a m   C < / K e y > < / a : K e y > < a : V a l u e   i : t y p e = " T a b l e W i d g e t B a s e V i e w S t a t e " / > < / a : K e y V a l u e O f D i a g r a m O b j e c t K e y a n y T y p e z b w N T n L X > < a : K e y V a l u e O f D i a g r a m O b j e c t K e y a n y T y p e z b w N T n L X > < a : K e y > < K e y > C o l u m n s \ T e a m   D < / K e y > < / a : K e y > < a : V a l u e   i : t y p e = " T a b l e W i d g e t B a s e V i e w S t a t e " / > < / a : K e y V a l u e O f D i a g r a m O b j e c t K e y a n y T y p e z b w N T n L X > < a : K e y V a l u e O f D i a g r a m O b j e c t K e y a n y T y p e z b w N T n L X > < a : K e y > < K e y > C o l u m n s \ T e a m   E < / K e y > < / a : K e y > < a : V a l u e   i : t y p e = " T a b l e W i d g e t B a s e V i e w S t a t e " / > < / a : K e y V a l u e O f D i a g r a m O b j e c t K e y a n y T y p e z b w N T n L X > < a : K e y V a l u e O f D i a g r a m O b j e c t K e y a n y T y p e z b w N T n L X > < a : K e y > < K e y > C o l u m n s \ T e a m   F < / K e y > < / a : K e y > < a : V a l u e   i : t y p e = " T a b l e W i d g e t B a s e V i e w S t a t e " / > < / a : K e y V a l u e O f D i a g r a m O b j e c t K e y a n y T y p e z b w N T n L X > < a : K e y V a l u e O f D i a g r a m O b j e c t K e y a n y T y p e z b w N T n L X > < a : K e y > < K e y > C o l u m n s \ T e a m   G < / K e y > < / a : K e y > < a : V a l u e   i : t y p e = " T a b l e W i d g e t B a s e V i e w S t a t e " / > < / a : K e y V a l u e O f D i a g r a m O b j e c t K e y a n y T y p e z b w N T n L X > < a : K e y V a l u e O f D i a g r a m O b j e c t K e y a n y T y p e z b w N T n L X > < a : K e y > < K e y > C o l u m n s \ T e a m   H < / K e y > < / a : K e y > < a : V a l u e   i : t y p e = " T a b l e W i d g e t B a s e V i e w S t a t e " / > < / a : K e y V a l u e O f D i a g r a m O b j e c t K e y a n y T y p e z b w N T n L X > < a : K e y V a l u e O f D i a g r a m O b j e c t K e y a n y T y p e z b w N T n L X > < a : K e y > < K e y > C o l u m n s \ T e a m   I < / K e y > < / a : K e y > < a : V a l u e   i : t y p e = " T a b l e W i d g e t B a s e V i e w S t a t e " / > < / a : K e y V a l u e O f D i a g r a m O b j e c t K e y a n y T y p e z b w N T n L X > < a : K e y V a l u e O f D i a g r a m O b j e c t K e y a n y T y p e z b w N T n L X > < a : K e y > < K e y > C o l u m n s \ T e a m   J < / 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1 6 " ? > < G e m i n i   x m l n s = " h t t p : / / g e m i n i / p i v o t c u s t o m i z a t i o n / T a b l e C o u n t I n S a n d b o x " > < C u s t o m C o n t e n t > < ! [ C D A T A [ 1 ] ] > < / C u s t o m C o n t e n t > < / G e m i n i > 
</file>

<file path=customXml/item17.xml>��< ? x m l   v e r s i o n = " 1 . 0 "   e n c o d i n g = " U T F - 1 6 " ? > < G e m i n i   x m l n s = " h t t p : / / g e m i n i / p i v o t c u s t o m i z a t i o n / L i n k e d T a b l e s " > < C u s t o m C o n t e n t > < ! [ C D A T A [ < L i n k e d T a b l e s   x m l n s : x s d = " h t t p : / / w w w . w 3 . o r g / 2 0 0 1 / X M L S c h e m a "   x m l n s : x s i = " h t t p : / / w w w . w 3 . o r g / 2 0 0 1 / X M L S c h e m a - i n s t a n c e " > < L i n k e d T a b l e L i s t > < L i n k e d T a b l e I n f o > < E x c e l T a b l e N a m e > T a b l e 1 3 < / E x c e l T a b l e N a m e > < G e m i n i T a b l e I d > T a b l e 1 3 - e b 2 4 8 4 8 e - 6 d f 1 - 4 0 d 5 - 9 1 d 2 - 9 7 9 c 5 2 a 7 c 1 6 d < / G e m i n i T a b l e I d > < L i n k e d C o l u m n L i s t   / > < U p d a t e N e e d e d > t r u e < / U p d a t e N e e d e d > < R o w C o u n t > 0 < / R o w C o u n t > < / L i n k e d T a b l e I n f o > < / L i n k e d T a b l e L i s t > < / L i n k e d T a b l e s > ] ] > < / C u s t o m C o n t e n t > < / G e m i n i > 
</file>

<file path=customXml/item18.xml>��< ? x m l   v e r s i o n = " 1 . 0 "   e n c o d i n g = " U T F - 1 6 " ? > < G e m i n i   x m l n s = " h t t p : / / g e m i n i / p i v o t c u s t o m i z a t i o n / P o w e r P i v o t V e r s i o n " > < C u s t o m C o n t e n t > < ! [ C D A T A [ 2 0 1 5 . 1 3 0 . 8 0 0 . 8 6 9 ] ] > < / C u s t o m C o n t e n t > < / G e m i n i > 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L i n k e d T a b l e U p d a t e M o d e " > < C u s t o m C o n t e n t > < ! [ C D A T A [ T r u e ] ] > < / C u s t o m C o n t e n t > < / G e m i n i > 
</file>

<file path=customXml/item20.xml>��< ? x m l   v e r s i o n = " 1 . 0 "   e n c o d i n g = " U T F - 1 6 " ? > < G e m i n i   x m l n s = " h t t p : / / g e m i n i / p i v o t c u s t o m i z a t i o n / I s S a n d b o x E m b e d d e d " > < C u s t o m C o n t e n t > < ! [ C D A T A [ y e s ] ] > < / 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 2 0 1 8 - 1 1 - 1 3 T 1 8 : 1 3 : 4 1 . 6 6 6 5 8 3 - 0 5 : 0 0 < / L a s t P r o c e s s e d T i m e > < / D a t a M o d e l i n g S a n d b o x . S e r i a l i z e d S a n d b o x E r r o r C a c h e > ] ] > < / C u s t o m C o n t e n t > < / G e m i n i > 
</file>

<file path=customXml/item22.xml>��< ? x m l   v e r s i o n = " 1 . 0 "   e n c o d i n g = " U T F - 1 6 " ? > < G e m i n i   x m l n s = " h t t p : / / g e m i n i / p i v o t c u s t o m i z a t i o n / M a n u a l C a l c M o d e " > < C u s t o m C o n t e n t > < ! [ C D A T A [ F a l s e ] ] > < / C u s t o m C o n t e n t > < / G e m i n i > 
</file>

<file path=customXml/item3.xml>��< ? x m l   v e r s i o n = " 1 . 0 "   e n c o d i n g = " U T F - 1 6 " ? > < G e m i n i   x m l n s = " h t t p : / / g e m i n i / p i v o t c u s t o m i z a t i o n / R e l a t i o n s h i p A u t o D e t e c t i o n E n a b l e d " > < C u s t o m C o n t e n t > < ! [ C D A T A [ T r u e ] ] > < / C u s t o m C o n t e n t > < / G e m i n i > 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1 6 " ? > < G e m i n i   x m l n s = " h t t p : / / g e m i n i / p i v o t c u s t o m i z a t i o n / C l i e n t W i n d o w X M L " > < C u s t o m C o n t e n t > < ! [ C D A T A [ T a b l e 1 3 - e b 2 4 8 4 8 e - 6 d f 1 - 4 0 d 5 - 9 1 d 2 - 9 7 9 c 5 2 a 7 c 1 6 d ] ] > < / C u s t o m C o n t e n t > < / G e m i n i > 
</file>

<file path=customXml/item6.xml><?xml version="1.0" encoding="utf-8"?>
<ct:contentTypeSchema xmlns:ct="http://schemas.microsoft.com/office/2006/metadata/contentType" xmlns:ma="http://schemas.microsoft.com/office/2006/metadata/properties/metaAttributes" ct:_="" ma:_="" ma:contentTypeName="Document" ma:contentTypeID="0x0101005AFCDAD5D4E4D8499BAF83E3290A6569" ma:contentTypeVersion="8" ma:contentTypeDescription="Create a new document." ma:contentTypeScope="" ma:versionID="14ab54c79d6d5ac0ca348c38bb51661d">
  <xsd:schema xmlns:xsd="http://www.w3.org/2001/XMLSchema" xmlns:xs="http://www.w3.org/2001/XMLSchema" xmlns:p="http://schemas.microsoft.com/office/2006/metadata/properties" xmlns:ns2="d16efad5-0601-4cf0-b7c2-89968258c777" xmlns:ns3="b520efc4-de6c-4bd0-a01d-8c861c850ce1" targetNamespace="http://schemas.microsoft.com/office/2006/metadata/properties" ma:root="true" ma:fieldsID="fb92e2bf281ae8e7bf7bf980ab5b551c" ns2:_="" ns3:_="">
    <xsd:import namespace="d16efad5-0601-4cf0-b7c2-89968258c777"/>
    <xsd:import namespace="b520efc4-de6c-4bd0-a01d-8c861c850ce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20efc4-de6c-4bd0-a01d-8c861c850ce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8.xml>��< ? x m l   v e r s i o n = " 1 . 0 "   e n c o d i n g = " U T F - 1 6 " ? > < G e m i n i   x m l n s = " h t t p : / / g e m i n i / p i v o t c u s t o m i z a t i o n / T a b l e X M L _ T a b l e 1 3 - e b 2 4 8 4 8 e - 6 d f 1 - 4 0 d 5 - 9 1 d 2 - 9 7 9 c 5 2 a 7 c 1 6 d " > < C u s t o m C o n t e n t > < ! [ C D A T A [ < T a b l e W i d g e t G r i d S e r i a l i z a t i o n   x m l n s : x s d = " h t t p : / / w w w . w 3 . o r g / 2 0 0 1 / X M L S c h e m a "   x m l n s : x s i = " h t t p : / / w w w . w 3 . o r g / 2 0 0 1 / X M L S c h e m a - i n s t a n c e " > < C o l u m n S u g g e s t e d T y p e   / > < C o l u m n F o r m a t   / > < C o l u m n A c c u r a c y   / > < C o l u m n C u r r e n c y S y m b o l   / > < C o l u m n P o s i t i v e P a t t e r n   / > < C o l u m n N e g a t i v e P a t t e r n   / > < C o l u m n W i d t h s > < i t e m > < k e y > < s t r i n g > C h i l d < / s t r i n g > < / k e y > < v a l u e > < i n t > 6 8 < / i n t > < / v a l u e > < / i t e m > < i t e m > < k e y > < s t r i n g > T e a m   A < / s t r i n g > < / k e y > < v a l u e > < i n t > 8 1 < / i n t > < / v a l u e > < / i t e m > < i t e m > < k e y > < s t r i n g > T e a m   B < / s t r i n g > < / k e y > < v a l u e > < i n t > 8 0 < / i n t > < / v a l u e > < / i t e m > < i t e m > < k e y > < s t r i n g > T e a m   C < / s t r i n g > < / k e y > < v a l u e > < i n t > 8 0 < / i n t > < / v a l u e > < / i t e m > < i t e m > < k e y > < s t r i n g > T e a m   D < / s t r i n g > < / k e y > < v a l u e > < i n t > 8 1 < / i n t > < / v a l u e > < / i t e m > < i t e m > < k e y > < s t r i n g > T e a m   E < / s t r i n g > < / k e y > < v a l u e > < i n t > 7 9 < / i n t > < / v a l u e > < / i t e m > < i t e m > < k e y > < s t r i n g > T e a m   F < / s t r i n g > < / k e y > < v a l u e > < i n t > 7 9 < / i n t > < / v a l u e > < / i t e m > < i t e m > < k e y > < s t r i n g > T e a m   G < / s t r i n g > < / k e y > < v a l u e > < i n t > 8 1 < / i n t > < / v a l u e > < / i t e m > < i t e m > < k e y > < s t r i n g > T e a m   H < / s t r i n g > < / k e y > < v a l u e > < i n t > 8 1 < / i n t > < / v a l u e > < / i t e m > < i t e m > < k e y > < s t r i n g > T e a m   I < / s t r i n g > < / k e y > < v a l u e > < i n t > 7 6 < / i n t > < / v a l u e > < / i t e m > < i t e m > < k e y > < s t r i n g > T e a m   J < / s t r i n g > < / k e y > < v a l u e > < i n t > 7 7 < / i n t > < / v a l u e > < / i t e m > < / C o l u m n W i d t h s > < C o l u m n D i s p l a y I n d e x > < i t e m > < k e y > < s t r i n g > C h i l d < / s t r i n g > < / k e y > < v a l u e > < i n t > 0 < / i n t > < / v a l u e > < / i t e m > < i t e m > < k e y > < s t r i n g > T e a m   A < / s t r i n g > < / k e y > < v a l u e > < i n t > 1 < / i n t > < / v a l u e > < / i t e m > < i t e m > < k e y > < s t r i n g > T e a m   B < / s t r i n g > < / k e y > < v a l u e > < i n t > 2 < / i n t > < / v a l u e > < / i t e m > < i t e m > < k e y > < s t r i n g > T e a m   C < / s t r i n g > < / k e y > < v a l u e > < i n t > 3 < / i n t > < / v a l u e > < / i t e m > < i t e m > < k e y > < s t r i n g > T e a m   D < / s t r i n g > < / k e y > < v a l u e > < i n t > 4 < / i n t > < / v a l u e > < / i t e m > < i t e m > < k e y > < s t r i n g > T e a m   E < / s t r i n g > < / k e y > < v a l u e > < i n t > 5 < / i n t > < / v a l u e > < / i t e m > < i t e m > < k e y > < s t r i n g > T e a m   F < / s t r i n g > < / k e y > < v a l u e > < i n t > 6 < / i n t > < / v a l u e > < / i t e m > < i t e m > < k e y > < s t r i n g > T e a m   G < / s t r i n g > < / k e y > < v a l u e > < i n t > 7 < / i n t > < / v a l u e > < / i t e m > < i t e m > < k e y > < s t r i n g > T e a m   H < / s t r i n g > < / k e y > < v a l u e > < i n t > 8 < / i n t > < / v a l u e > < / i t e m > < i t e m > < k e y > < s t r i n g > T e a m   I < / s t r i n g > < / k e y > < v a l u e > < i n t > 9 < / i n t > < / v a l u e > < / i t e m > < i t e m > < k e y > < s t r i n g > T e a m   J < / s t r i n g > < / k e y > < v a l u e > < i n t > 1 0 < / 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O r d e r " > < C u s t o m C o n t e n t > < ! [ C D A T A [ T a b l e 1 3 - e b 2 4 8 4 8 e - 6 d f 1 - 4 0 d 5 - 9 1 d 2 - 9 7 9 c 5 2 a 7 c 1 6 d ] ] > < / C u s t o m C o n t e n t > < / G e m i n i > 
</file>

<file path=customXml/itemProps1.xml><?xml version="1.0" encoding="utf-8"?>
<ds:datastoreItem xmlns:ds="http://schemas.openxmlformats.org/officeDocument/2006/customXml" ds:itemID="{83F49978-412E-4389-B791-E7710FE549C6}">
  <ds:schemaRefs>
    <ds:schemaRef ds:uri="http://purl.org/dc/elements/1.1/"/>
    <ds:schemaRef ds:uri="http://schemas.microsoft.com/office/2006/metadata/properties"/>
    <ds:schemaRef ds:uri="b520efc4-de6c-4bd0-a01d-8c861c850ce1"/>
    <ds:schemaRef ds:uri="http://purl.org/dc/terms/"/>
    <ds:schemaRef ds:uri="http://schemas.openxmlformats.org/package/2006/metadata/core-properties"/>
    <ds:schemaRef ds:uri="http://schemas.microsoft.com/office/2006/documentManagement/types"/>
    <ds:schemaRef ds:uri="http://purl.org/dc/dcmitype/"/>
    <ds:schemaRef ds:uri="d16efad5-0601-4cf0-b7c2-89968258c777"/>
    <ds:schemaRef ds:uri="http://schemas.microsoft.com/office/infopath/2007/PartnerControls"/>
    <ds:schemaRef ds:uri="http://www.w3.org/XML/1998/namespace"/>
  </ds:schemaRefs>
</ds:datastoreItem>
</file>

<file path=customXml/itemProps10.xml><?xml version="1.0" encoding="utf-8"?>
<ds:datastoreItem xmlns:ds="http://schemas.openxmlformats.org/officeDocument/2006/customXml" ds:itemID="{D4EFA78E-C987-4CBE-A026-78F33E75613E}">
  <ds:schemaRefs/>
</ds:datastoreItem>
</file>

<file path=customXml/itemProps11.xml><?xml version="1.0" encoding="utf-8"?>
<ds:datastoreItem xmlns:ds="http://schemas.openxmlformats.org/officeDocument/2006/customXml" ds:itemID="{80251FE8-6832-4B1B-AEA6-F40930E99F0C}">
  <ds:schemaRefs/>
</ds:datastoreItem>
</file>

<file path=customXml/itemProps12.xml><?xml version="1.0" encoding="utf-8"?>
<ds:datastoreItem xmlns:ds="http://schemas.openxmlformats.org/officeDocument/2006/customXml" ds:itemID="{52314030-B47C-4089-8682-E57E2E6E7B8F}">
  <ds:schemaRefs/>
</ds:datastoreItem>
</file>

<file path=customXml/itemProps13.xml><?xml version="1.0" encoding="utf-8"?>
<ds:datastoreItem xmlns:ds="http://schemas.openxmlformats.org/officeDocument/2006/customXml" ds:itemID="{3DDE5140-4E7E-4BFB-ACC9-76F25B33875B}">
  <ds:schemaRefs/>
</ds:datastoreItem>
</file>

<file path=customXml/itemProps14.xml><?xml version="1.0" encoding="utf-8"?>
<ds:datastoreItem xmlns:ds="http://schemas.openxmlformats.org/officeDocument/2006/customXml" ds:itemID="{8AB34F1E-1BDB-46A1-91A8-BA2A53CAADEA}">
  <ds:schemaRefs/>
</ds:datastoreItem>
</file>

<file path=customXml/itemProps15.xml><?xml version="1.0" encoding="utf-8"?>
<ds:datastoreItem xmlns:ds="http://schemas.openxmlformats.org/officeDocument/2006/customXml" ds:itemID="{14E67875-B7C0-402D-AA4E-09B761BC6435}">
  <ds:schemaRefs/>
</ds:datastoreItem>
</file>

<file path=customXml/itemProps16.xml><?xml version="1.0" encoding="utf-8"?>
<ds:datastoreItem xmlns:ds="http://schemas.openxmlformats.org/officeDocument/2006/customXml" ds:itemID="{D3518C90-BA62-4E7C-B031-280CA9EBFD39}">
  <ds:schemaRefs/>
</ds:datastoreItem>
</file>

<file path=customXml/itemProps17.xml><?xml version="1.0" encoding="utf-8"?>
<ds:datastoreItem xmlns:ds="http://schemas.openxmlformats.org/officeDocument/2006/customXml" ds:itemID="{83F124A6-D916-427F-AA89-D94AAC611FA0}">
  <ds:schemaRefs/>
</ds:datastoreItem>
</file>

<file path=customXml/itemProps18.xml><?xml version="1.0" encoding="utf-8"?>
<ds:datastoreItem xmlns:ds="http://schemas.openxmlformats.org/officeDocument/2006/customXml" ds:itemID="{E8D8693E-0386-453C-89AB-7F73E1440B3D}">
  <ds:schemaRefs/>
</ds:datastoreItem>
</file>

<file path=customXml/itemProps19.xml><?xml version="1.0" encoding="utf-8"?>
<ds:datastoreItem xmlns:ds="http://schemas.openxmlformats.org/officeDocument/2006/customXml" ds:itemID="{AAE609B5-2B61-4D96-8530-ACE35A30CC74}">
  <ds:schemaRefs>
    <ds:schemaRef ds:uri="http://schemas.microsoft.com/sharepoint/v3/contenttype/forms"/>
  </ds:schemaRefs>
</ds:datastoreItem>
</file>

<file path=customXml/itemProps2.xml><?xml version="1.0" encoding="utf-8"?>
<ds:datastoreItem xmlns:ds="http://schemas.openxmlformats.org/officeDocument/2006/customXml" ds:itemID="{519F23D7-29E1-45DC-B52E-0FB4D83F59CD}">
  <ds:schemaRefs/>
</ds:datastoreItem>
</file>

<file path=customXml/itemProps20.xml><?xml version="1.0" encoding="utf-8"?>
<ds:datastoreItem xmlns:ds="http://schemas.openxmlformats.org/officeDocument/2006/customXml" ds:itemID="{997D2DBA-25E2-4D27-A30A-1C875DEC3AF1}">
  <ds:schemaRefs/>
</ds:datastoreItem>
</file>

<file path=customXml/itemProps21.xml><?xml version="1.0" encoding="utf-8"?>
<ds:datastoreItem xmlns:ds="http://schemas.openxmlformats.org/officeDocument/2006/customXml" ds:itemID="{B779ADEC-4727-4ABB-AF89-764028C67BAD}">
  <ds:schemaRefs/>
</ds:datastoreItem>
</file>

<file path=customXml/itemProps22.xml><?xml version="1.0" encoding="utf-8"?>
<ds:datastoreItem xmlns:ds="http://schemas.openxmlformats.org/officeDocument/2006/customXml" ds:itemID="{5D6F04B5-CEDE-482B-8F38-37C970C2C014}">
  <ds:schemaRefs/>
</ds:datastoreItem>
</file>

<file path=customXml/itemProps3.xml><?xml version="1.0" encoding="utf-8"?>
<ds:datastoreItem xmlns:ds="http://schemas.openxmlformats.org/officeDocument/2006/customXml" ds:itemID="{2978585F-0641-4032-A3F4-8979C0914E7C}">
  <ds:schemaRefs/>
</ds:datastoreItem>
</file>

<file path=customXml/itemProps4.xml><?xml version="1.0" encoding="utf-8"?>
<ds:datastoreItem xmlns:ds="http://schemas.openxmlformats.org/officeDocument/2006/customXml" ds:itemID="{01DCB100-427B-4828-8DF9-475211D7DC83}">
  <ds:schemaRefs>
    <ds:schemaRef ds:uri="http://schemas.microsoft.com/sharepoint/events"/>
  </ds:schemaRefs>
</ds:datastoreItem>
</file>

<file path=customXml/itemProps5.xml><?xml version="1.0" encoding="utf-8"?>
<ds:datastoreItem xmlns:ds="http://schemas.openxmlformats.org/officeDocument/2006/customXml" ds:itemID="{7D16DF24-2005-4740-84F8-2FF2E495A826}">
  <ds:schemaRefs/>
</ds:datastoreItem>
</file>

<file path=customXml/itemProps6.xml><?xml version="1.0" encoding="utf-8"?>
<ds:datastoreItem xmlns:ds="http://schemas.openxmlformats.org/officeDocument/2006/customXml" ds:itemID="{4B09E429-CEC7-45DC-92BD-AE9BCEA87F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b520efc4-de6c-4bd0-a01d-8c861c850c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EAC9A0C0-F3C7-4E1D-9E10-F219492D115A}">
  <ds:schemaRefs/>
</ds:datastoreItem>
</file>

<file path=customXml/itemProps8.xml><?xml version="1.0" encoding="utf-8"?>
<ds:datastoreItem xmlns:ds="http://schemas.openxmlformats.org/officeDocument/2006/customXml" ds:itemID="{07703ED6-9A9D-4E2E-A186-AA8F1F500FE2}">
  <ds:schemaRefs/>
</ds:datastoreItem>
</file>

<file path=customXml/itemProps9.xml><?xml version="1.0" encoding="utf-8"?>
<ds:datastoreItem xmlns:ds="http://schemas.openxmlformats.org/officeDocument/2006/customXml" ds:itemID="{67F84B8C-2F6A-466B-94DD-20FE309B72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Worksheet</vt:lpstr>
      <vt:lpstr>Accuracy</vt:lpstr>
      <vt:lpstr>Precision</vt:lpstr>
      <vt:lpstr>Results</vt:lpstr>
      <vt:lpstr>Work Accuracy</vt:lpstr>
      <vt:lpstr>Work Precision</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ICFI</dc:creator>
  <cp:lastModifiedBy>DOMINGUEZ, Elisa</cp:lastModifiedBy>
  <dcterms:created xsi:type="dcterms:W3CDTF">2013-10-30T18:00:21Z</dcterms:created>
  <dcterms:modified xsi:type="dcterms:W3CDTF">2019-03-04T09:46:33Z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0x0101005AFCDAD5D4E4D8499BAF83E3290A6569</vt:lpwstr>
  </property>
  <property fmtid="{D5CDD505-2E9C-101B-9397-08002B2CF9AE}" pid="3" name="_dlc_DocIdItemGuid">
    <vt:lpwstr>4419d48a-dcc9-4c38-93d7-a3fbaa49c260</vt:lpwstr>
  </property>
</Properties>
</file>