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3.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4.xml" ContentType="application/vnd.openxmlformats-officedocument.drawing+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drawings/drawing5.xml" ContentType="application/vnd.openxmlformats-officedocument.drawing+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drawings/drawing6.xml" ContentType="application/vnd.openxmlformats-officedocument.drawing+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drawings/drawing7.xml" ContentType="application/vnd.openxmlformats-officedocument.drawing+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drawings/drawing8.xml" ContentType="application/vnd.openxmlformats-officedocument.drawing+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drawings/drawing9.xml" ContentType="application/vnd.openxmlformats-officedocument.drawing+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0" documentId="8_{0E6D47E8-AE15-4C85-9B83-1EE439FD98B8}" xr6:coauthVersionLast="47" xr6:coauthVersionMax="47" xr10:uidLastSave="{00000000-0000-0000-0000-000000000000}"/>
  <bookViews>
    <workbookView xWindow="28680" yWindow="-120" windowWidth="29040" windowHeight="15840" tabRatio="1000" firstSheet="4" activeTab="13" xr2:uid="{566B8F8B-9EAC-4446-9F6C-2F2F3885B548}"/>
  </bookViews>
  <sheets>
    <sheet name="Instructions" sheetId="9" r:id="rId1"/>
    <sheet name="City information" sheetId="11" r:id="rId2"/>
    <sheet name="Air Pollution" sheetId="20" r:id="rId3"/>
    <sheet name="Alcohol" sheetId="22" r:id="rId4"/>
    <sheet name="Overdose" sheetId="24" r:id="rId5"/>
    <sheet name="Diet" sheetId="25" r:id="rId6"/>
    <sheet name="Road Safety" sheetId="26" r:id="rId7"/>
    <sheet name="Walking Cycling" sheetId="27" r:id="rId8"/>
    <sheet name="Tobacco" sheetId="28" r:id="rId9"/>
    <sheet name="Surveillance" sheetId="29" r:id="rId10"/>
    <sheet name="Scores" sheetId="13" state="veryHidden" r:id="rId11"/>
    <sheet name="Data" sheetId="32" state="veryHidden" r:id="rId12"/>
    <sheet name="City profile1" sheetId="17" r:id="rId13"/>
    <sheet name="City profile2" sheetId="31" r:id="rId14"/>
  </sheets>
  <definedNames>
    <definedName name="_xlnm._FilterDatabase" localSheetId="11" hidden="1">Data!$A$1:$E$433</definedName>
    <definedName name="_Toc175222780" localSheetId="3">Alcohol!$B$2</definedName>
    <definedName name="_Toc175222792" localSheetId="4">Overdose!$A$31</definedName>
    <definedName name="_Toc175222793" localSheetId="4">Overdose!#REF!</definedName>
    <definedName name="_Toc175222799" localSheetId="5">Diet!$A$2</definedName>
    <definedName name="_Toc175222804" localSheetId="5">Diet!$A$68</definedName>
    <definedName name="_xlnm.Print_Area" localSheetId="2">'Air Pollution'!$A$1:$F$30</definedName>
    <definedName name="_xlnm.Print_Area" localSheetId="3">Alcohol!$A$1:$F$56</definedName>
    <definedName name="_xlnm.Print_Area" localSheetId="12">'City profile1'!$A$1:$F$29</definedName>
    <definedName name="_xlnm.Print_Area" localSheetId="13">'City profile2'!$A$1:$I$31</definedName>
    <definedName name="_xlnm.Print_Area" localSheetId="11">Data!$A$1:$E$433</definedName>
    <definedName name="_xlnm.Print_Area" localSheetId="5">Diet!$A$1:$F$83</definedName>
    <definedName name="_xlnm.Print_Area" localSheetId="0">Instructions!$A$1:$K$36</definedName>
    <definedName name="_xlnm.Print_Area" localSheetId="4">Overdose!$A$1:$F$77</definedName>
    <definedName name="_xlnm.Print_Area" localSheetId="6">'Road Safety'!$A$1:$F$36</definedName>
    <definedName name="_xlnm.Print_Area" localSheetId="9">Surveillance!$A$1:$F$34</definedName>
    <definedName name="_xlnm.Print_Area" localSheetId="8">Tobacco!$A$1:$F$32</definedName>
    <definedName name="_xlnm.Print_Area" localSheetId="7">'Walking Cycling'!$A$1:$F$24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1" l="1"/>
  <c r="E3" i="31"/>
  <c r="B3" i="31"/>
  <c r="E3" i="17"/>
  <c r="B3" i="17"/>
  <c r="E1" i="31"/>
  <c r="B1" i="17"/>
  <c r="E2" i="31"/>
  <c r="D402" i="32"/>
  <c r="D403" i="32"/>
  <c r="D404" i="32"/>
  <c r="D405" i="32"/>
  <c r="D406" i="32"/>
  <c r="D407" i="32"/>
  <c r="D408" i="32"/>
  <c r="D409" i="32"/>
  <c r="D410" i="32"/>
  <c r="D411" i="32"/>
  <c r="D412" i="32"/>
  <c r="D413" i="32"/>
  <c r="D414" i="32"/>
  <c r="D415" i="32"/>
  <c r="D416" i="32"/>
  <c r="D417" i="32"/>
  <c r="D418" i="32"/>
  <c r="D419" i="32"/>
  <c r="D420" i="32"/>
  <c r="D421" i="32"/>
  <c r="D422" i="32"/>
  <c r="D423" i="32"/>
  <c r="D424" i="32"/>
  <c r="D425" i="32"/>
  <c r="D426" i="32"/>
  <c r="D427" i="32"/>
  <c r="D428" i="32"/>
  <c r="D429" i="32"/>
  <c r="D430" i="32"/>
  <c r="D431" i="32"/>
  <c r="D432" i="32"/>
  <c r="D433" i="32"/>
  <c r="D401" i="32"/>
  <c r="B402" i="32"/>
  <c r="B408" i="32"/>
  <c r="B410" i="32"/>
  <c r="B415" i="32"/>
  <c r="B416" i="32"/>
  <c r="B417" i="32"/>
  <c r="B418" i="32"/>
  <c r="B421" i="32"/>
  <c r="B422" i="32"/>
  <c r="B425" i="32"/>
  <c r="B426" i="32"/>
  <c r="B401" i="32"/>
  <c r="Z49" i="13"/>
  <c r="D366" i="32"/>
  <c r="D368" i="32"/>
  <c r="D372" i="32"/>
  <c r="D374" i="32"/>
  <c r="D375" i="32"/>
  <c r="D379" i="32"/>
  <c r="D380" i="32"/>
  <c r="D381" i="32"/>
  <c r="D382" i="32"/>
  <c r="D383" i="32"/>
  <c r="D384" i="32"/>
  <c r="D385" i="32"/>
  <c r="D389" i="32"/>
  <c r="D390" i="32"/>
  <c r="D391" i="32"/>
  <c r="D392" i="32"/>
  <c r="D393" i="32"/>
  <c r="D394" i="32"/>
  <c r="D395" i="32"/>
  <c r="D396" i="32"/>
  <c r="D398" i="32"/>
  <c r="D399" i="32"/>
  <c r="D363" i="32"/>
  <c r="D364" i="32"/>
  <c r="D365" i="32"/>
  <c r="D369" i="32"/>
  <c r="D370" i="32"/>
  <c r="D371" i="32"/>
  <c r="D376" i="32"/>
  <c r="D377" i="32"/>
  <c r="D378" i="32"/>
  <c r="D386" i="32"/>
  <c r="D387" i="32"/>
  <c r="D388" i="32"/>
  <c r="D367" i="32"/>
  <c r="D373" i="32"/>
  <c r="D397" i="32"/>
  <c r="D362" i="32"/>
  <c r="B397" i="32"/>
  <c r="B369" i="32"/>
  <c r="B370" i="32"/>
  <c r="B371" i="32"/>
  <c r="B376" i="32"/>
  <c r="B377" i="32"/>
  <c r="B378" i="32"/>
  <c r="B386" i="32"/>
  <c r="B387" i="32"/>
  <c r="B388" i="32"/>
  <c r="B367" i="32"/>
  <c r="B373" i="32"/>
  <c r="B366" i="32"/>
  <c r="B368" i="32"/>
  <c r="B372" i="32"/>
  <c r="B374" i="32"/>
  <c r="B375" i="32"/>
  <c r="B379" i="32"/>
  <c r="B380" i="32"/>
  <c r="B381" i="32"/>
  <c r="B382" i="32"/>
  <c r="B383" i="32"/>
  <c r="B384" i="32"/>
  <c r="B385" i="32"/>
  <c r="B389" i="32"/>
  <c r="B390" i="32"/>
  <c r="B391" i="32"/>
  <c r="B392" i="32"/>
  <c r="B393" i="32"/>
  <c r="B394" i="32"/>
  <c r="B395" i="32"/>
  <c r="B396" i="32"/>
  <c r="B398" i="32"/>
  <c r="B399" i="32"/>
  <c r="B400" i="32"/>
  <c r="B363" i="32"/>
  <c r="B364" i="32"/>
  <c r="B365" i="32"/>
  <c r="B362" i="32"/>
  <c r="AA51" i="13"/>
  <c r="Z51" i="13"/>
  <c r="AA49" i="13"/>
  <c r="AA50" i="13"/>
  <c r="Z50" i="13"/>
  <c r="AA31" i="13"/>
  <c r="D400" i="32" s="1"/>
  <c r="AK47" i="13"/>
  <c r="AL47" i="13" s="1"/>
  <c r="Z28" i="13"/>
  <c r="Z27" i="13"/>
  <c r="D340" i="32"/>
  <c r="D341" i="32"/>
  <c r="D342" i="32"/>
  <c r="D343" i="32"/>
  <c r="D344" i="32"/>
  <c r="D346" i="32"/>
  <c r="D347" i="32"/>
  <c r="D348" i="32"/>
  <c r="D349" i="32"/>
  <c r="D350" i="32"/>
  <c r="D351" i="32"/>
  <c r="D352" i="32"/>
  <c r="D353" i="32"/>
  <c r="D354" i="32"/>
  <c r="D355" i="32"/>
  <c r="D356" i="32"/>
  <c r="D357" i="32"/>
  <c r="D358" i="32"/>
  <c r="D359" i="32"/>
  <c r="D360" i="32"/>
  <c r="D361" i="32"/>
  <c r="D345" i="32"/>
  <c r="D339" i="32"/>
  <c r="B340" i="32"/>
  <c r="B341" i="32"/>
  <c r="B342" i="32"/>
  <c r="B343" i="32"/>
  <c r="B344" i="32"/>
  <c r="B346" i="32"/>
  <c r="B347" i="32"/>
  <c r="B348" i="32"/>
  <c r="B349" i="32"/>
  <c r="B350" i="32"/>
  <c r="B351" i="32"/>
  <c r="B352" i="32"/>
  <c r="B353" i="32"/>
  <c r="B354" i="32"/>
  <c r="B355" i="32"/>
  <c r="B356" i="32"/>
  <c r="B357" i="32"/>
  <c r="B358" i="32"/>
  <c r="B359" i="32"/>
  <c r="B360" i="32"/>
  <c r="B361" i="32"/>
  <c r="B345" i="32"/>
  <c r="B339" i="32"/>
  <c r="V30" i="13"/>
  <c r="AK42" i="13"/>
  <c r="AL42" i="13" s="1"/>
  <c r="F31" i="31" s="1"/>
  <c r="AK41" i="13"/>
  <c r="AL41" i="13" s="1"/>
  <c r="F30" i="31" s="1"/>
  <c r="V28" i="13"/>
  <c r="V27" i="13"/>
  <c r="V25" i="13"/>
  <c r="V24" i="13"/>
  <c r="F11" i="17"/>
  <c r="F24" i="31"/>
  <c r="C31" i="31"/>
  <c r="C30" i="31"/>
  <c r="C29" i="31"/>
  <c r="AK36" i="13"/>
  <c r="AL36" i="13" s="1"/>
  <c r="D287" i="32"/>
  <c r="D288" i="32"/>
  <c r="D289" i="32"/>
  <c r="D290" i="32"/>
  <c r="D291" i="32"/>
  <c r="D292" i="32"/>
  <c r="D293" i="32"/>
  <c r="D294" i="32"/>
  <c r="D295" i="32"/>
  <c r="D296" i="32"/>
  <c r="D297" i="32"/>
  <c r="D298" i="32"/>
  <c r="D299" i="32"/>
  <c r="D300" i="32"/>
  <c r="D301" i="32"/>
  <c r="D302" i="32"/>
  <c r="D303" i="32"/>
  <c r="D304" i="32"/>
  <c r="D305" i="32"/>
  <c r="D306" i="32"/>
  <c r="D308" i="32"/>
  <c r="D312" i="32"/>
  <c r="D313" i="32"/>
  <c r="D314" i="32"/>
  <c r="D315" i="32"/>
  <c r="D316" i="32"/>
  <c r="D317" i="32"/>
  <c r="D318" i="32"/>
  <c r="D319" i="32"/>
  <c r="D320" i="32"/>
  <c r="D321" i="32"/>
  <c r="D323" i="32"/>
  <c r="D327" i="32"/>
  <c r="D328" i="32"/>
  <c r="D329" i="32"/>
  <c r="D330" i="32"/>
  <c r="D331" i="32"/>
  <c r="D332" i="32"/>
  <c r="D333" i="32"/>
  <c r="D334" i="32"/>
  <c r="D284" i="32"/>
  <c r="D285" i="32"/>
  <c r="D286" i="32"/>
  <c r="D309" i="32"/>
  <c r="D310" i="32"/>
  <c r="D311" i="32"/>
  <c r="D324" i="32"/>
  <c r="D325" i="32"/>
  <c r="D326" i="32"/>
  <c r="D283" i="32"/>
  <c r="B288" i="32"/>
  <c r="B289" i="32"/>
  <c r="B296" i="32"/>
  <c r="B302" i="32"/>
  <c r="B303" i="32"/>
  <c r="B304" i="32"/>
  <c r="B305" i="32"/>
  <c r="B306" i="32"/>
  <c r="B307" i="32"/>
  <c r="B317" i="32"/>
  <c r="B318" i="32"/>
  <c r="B319" i="32"/>
  <c r="B320" i="32"/>
  <c r="B321" i="32"/>
  <c r="B322" i="32"/>
  <c r="B327" i="32"/>
  <c r="B328" i="32"/>
  <c r="B329" i="32"/>
  <c r="B330" i="32"/>
  <c r="B331" i="32"/>
  <c r="B332" i="32"/>
  <c r="B333" i="32"/>
  <c r="B334" i="32"/>
  <c r="B335" i="32"/>
  <c r="B284" i="32"/>
  <c r="B285" i="32"/>
  <c r="B286" i="32"/>
  <c r="B309" i="32"/>
  <c r="B310" i="32"/>
  <c r="B311" i="32"/>
  <c r="B324" i="32"/>
  <c r="B325" i="32"/>
  <c r="B326" i="32"/>
  <c r="S51" i="13"/>
  <c r="D338" i="32" s="1"/>
  <c r="S50" i="13"/>
  <c r="D337" i="32" s="1"/>
  <c r="S49" i="13"/>
  <c r="D336" i="32" s="1"/>
  <c r="S48" i="13"/>
  <c r="D335" i="32" s="1"/>
  <c r="R51" i="13"/>
  <c r="B338" i="32" s="1"/>
  <c r="R50" i="13"/>
  <c r="B337" i="32" s="1"/>
  <c r="R49" i="13"/>
  <c r="B336" i="32" s="1"/>
  <c r="AK35" i="13"/>
  <c r="AL35" i="13" s="1"/>
  <c r="C27" i="31" s="1"/>
  <c r="S37" i="13"/>
  <c r="D322" i="32" s="1"/>
  <c r="R39" i="13"/>
  <c r="B323" i="32" s="1"/>
  <c r="S24" i="13"/>
  <c r="D307" i="32" s="1"/>
  <c r="AK33" i="13"/>
  <c r="AL33" i="13" s="1"/>
  <c r="S12" i="13"/>
  <c r="R12" i="13"/>
  <c r="D201" i="32"/>
  <c r="D202" i="32"/>
  <c r="D203" i="32"/>
  <c r="D207" i="32"/>
  <c r="D208" i="32"/>
  <c r="D209" i="32"/>
  <c r="D210" i="32"/>
  <c r="D211" i="32"/>
  <c r="D212" i="32"/>
  <c r="D226" i="32"/>
  <c r="D227" i="32"/>
  <c r="D243" i="32"/>
  <c r="D244" i="32"/>
  <c r="D253" i="32"/>
  <c r="D254" i="32"/>
  <c r="D258" i="32"/>
  <c r="D259" i="32"/>
  <c r="D260" i="32"/>
  <c r="D261" i="32"/>
  <c r="D262" i="32"/>
  <c r="D263" i="32"/>
  <c r="D264" i="32"/>
  <c r="D265" i="32"/>
  <c r="D266" i="32"/>
  <c r="D267" i="32"/>
  <c r="D268" i="32"/>
  <c r="D269" i="32"/>
  <c r="D270" i="32"/>
  <c r="D271" i="32"/>
  <c r="D272" i="32"/>
  <c r="D273" i="32"/>
  <c r="D274" i="32"/>
  <c r="D275" i="32"/>
  <c r="D195" i="32"/>
  <c r="D196" i="32"/>
  <c r="D197" i="32"/>
  <c r="D198" i="32"/>
  <c r="D199" i="32"/>
  <c r="D200" i="32"/>
  <c r="D213" i="32"/>
  <c r="D214" i="32"/>
  <c r="D215" i="32"/>
  <c r="D216" i="32"/>
  <c r="D217" i="32"/>
  <c r="D218" i="32"/>
  <c r="D219" i="32"/>
  <c r="D220" i="32"/>
  <c r="D221" i="32"/>
  <c r="D222" i="32"/>
  <c r="D223" i="32"/>
  <c r="D224" i="32"/>
  <c r="D231" i="32"/>
  <c r="D232" i="32"/>
  <c r="D233" i="32"/>
  <c r="D234" i="32"/>
  <c r="D235" i="32"/>
  <c r="D236" i="32"/>
  <c r="D237" i="32"/>
  <c r="D238" i="32"/>
  <c r="D239" i="32"/>
  <c r="D240" i="32"/>
  <c r="D241" i="32"/>
  <c r="D242" i="32"/>
  <c r="D248" i="32"/>
  <c r="D249" i="32"/>
  <c r="D250" i="32"/>
  <c r="D251" i="32"/>
  <c r="D252" i="32"/>
  <c r="D192" i="32"/>
  <c r="D193" i="32"/>
  <c r="D194" i="32"/>
  <c r="D204" i="32"/>
  <c r="D205" i="32"/>
  <c r="D206" i="32"/>
  <c r="D228" i="32"/>
  <c r="D229" i="32"/>
  <c r="D230" i="32"/>
  <c r="D245" i="32"/>
  <c r="D246" i="32"/>
  <c r="D247" i="32"/>
  <c r="D255" i="32"/>
  <c r="D256" i="32"/>
  <c r="D257" i="32"/>
  <c r="D191" i="32"/>
  <c r="B192" i="32"/>
  <c r="B193" i="32"/>
  <c r="B194" i="32"/>
  <c r="B204" i="32"/>
  <c r="B205" i="32"/>
  <c r="B206" i="32"/>
  <c r="B228" i="32"/>
  <c r="B229" i="32"/>
  <c r="B230" i="32"/>
  <c r="B245" i="32"/>
  <c r="B246" i="32"/>
  <c r="B247" i="32"/>
  <c r="B255" i="32"/>
  <c r="B256" i="32"/>
  <c r="B257" i="32"/>
  <c r="D110" i="32"/>
  <c r="D111" i="32"/>
  <c r="D114" i="32"/>
  <c r="D115" i="32"/>
  <c r="D116" i="32"/>
  <c r="D119" i="32"/>
  <c r="D120" i="32"/>
  <c r="D121" i="32"/>
  <c r="D124" i="32"/>
  <c r="D128" i="32"/>
  <c r="D132" i="32"/>
  <c r="D136" i="32"/>
  <c r="D137" i="32"/>
  <c r="D138" i="32"/>
  <c r="D139" i="32"/>
  <c r="D140" i="32"/>
  <c r="D141" i="32"/>
  <c r="D142" i="32"/>
  <c r="D143" i="32"/>
  <c r="D144" i="32"/>
  <c r="D145" i="32"/>
  <c r="D146" i="32"/>
  <c r="D147" i="32"/>
  <c r="D148" i="32"/>
  <c r="D150" i="32"/>
  <c r="D149" i="32"/>
  <c r="D151" i="32"/>
  <c r="D152" i="32"/>
  <c r="D153" i="32"/>
  <c r="D154" i="32"/>
  <c r="D155" i="32"/>
  <c r="D156" i="32"/>
  <c r="D157" i="32"/>
  <c r="D158" i="32"/>
  <c r="D159" i="32"/>
  <c r="D160" i="32"/>
  <c r="D161" i="32"/>
  <c r="D162" i="32"/>
  <c r="D163" i="32"/>
  <c r="D164" i="32"/>
  <c r="D165" i="32"/>
  <c r="D166" i="32"/>
  <c r="D167" i="32"/>
  <c r="D168" i="32"/>
  <c r="D169" i="32"/>
  <c r="D170" i="32"/>
  <c r="D171" i="32"/>
  <c r="D172" i="32"/>
  <c r="D173" i="32"/>
  <c r="D174" i="32"/>
  <c r="D175" i="32"/>
  <c r="D176" i="32"/>
  <c r="D177" i="32"/>
  <c r="D178" i="32"/>
  <c r="D179" i="32"/>
  <c r="D180" i="32"/>
  <c r="D181" i="32"/>
  <c r="D182" i="32"/>
  <c r="D183" i="32"/>
  <c r="D184" i="32"/>
  <c r="D185" i="32"/>
  <c r="D186" i="32"/>
  <c r="D187" i="32"/>
  <c r="D188" i="32"/>
  <c r="D112" i="32"/>
  <c r="D113" i="32"/>
  <c r="D117" i="32"/>
  <c r="D118" i="32"/>
  <c r="D122" i="32"/>
  <c r="D123" i="32"/>
  <c r="D125" i="32"/>
  <c r="D126" i="32"/>
  <c r="D127" i="32"/>
  <c r="D129" i="32"/>
  <c r="D130" i="32"/>
  <c r="D131" i="32"/>
  <c r="D133" i="32"/>
  <c r="D134" i="32"/>
  <c r="D135" i="32"/>
  <c r="D109" i="32"/>
  <c r="B125" i="32"/>
  <c r="B126" i="32"/>
  <c r="B127" i="32"/>
  <c r="B129" i="32"/>
  <c r="B130" i="32"/>
  <c r="B131" i="32"/>
  <c r="B133" i="32"/>
  <c r="B134" i="32"/>
  <c r="B135" i="32"/>
  <c r="I17" i="31"/>
  <c r="I18" i="31"/>
  <c r="I19" i="31"/>
  <c r="I20" i="31"/>
  <c r="I16" i="31"/>
  <c r="I15" i="31"/>
  <c r="F17" i="31"/>
  <c r="F16" i="31"/>
  <c r="O88" i="13"/>
  <c r="D282" i="32" s="1"/>
  <c r="N88" i="13"/>
  <c r="B282" i="32" s="1"/>
  <c r="O87" i="13"/>
  <c r="D281" i="32" s="1"/>
  <c r="O86" i="13"/>
  <c r="D280" i="32" s="1"/>
  <c r="O85" i="13"/>
  <c r="D279" i="32" s="1"/>
  <c r="O84" i="13"/>
  <c r="D278" i="32" s="1"/>
  <c r="O83" i="13"/>
  <c r="D277" i="32" s="1"/>
  <c r="N87" i="13"/>
  <c r="B281" i="32" s="1"/>
  <c r="N86" i="13"/>
  <c r="B280" i="32" s="1"/>
  <c r="N85" i="13"/>
  <c r="B279" i="32" s="1"/>
  <c r="N84" i="13"/>
  <c r="B278" i="32" s="1"/>
  <c r="N83" i="13"/>
  <c r="B277" i="32" s="1"/>
  <c r="AK31" i="13"/>
  <c r="AL31" i="13" s="1"/>
  <c r="C29" i="17" s="1"/>
  <c r="AK32" i="13"/>
  <c r="O62" i="13"/>
  <c r="D225" i="32" s="1"/>
  <c r="O40" i="13"/>
  <c r="D276" i="32" s="1"/>
  <c r="N40" i="13"/>
  <c r="B276" i="32" s="1"/>
  <c r="N23" i="13"/>
  <c r="B259" i="32" s="1"/>
  <c r="N78" i="13"/>
  <c r="B249" i="32" s="1"/>
  <c r="N79" i="13"/>
  <c r="B250" i="32" s="1"/>
  <c r="N80" i="13"/>
  <c r="B251" i="32" s="1"/>
  <c r="N81" i="13"/>
  <c r="B252" i="32" s="1"/>
  <c r="N77" i="13"/>
  <c r="B248" i="32" s="1"/>
  <c r="N75" i="13"/>
  <c r="B242" i="32" s="1"/>
  <c r="N74" i="13"/>
  <c r="B241" i="32" s="1"/>
  <c r="N73" i="13"/>
  <c r="B240" i="32" s="1"/>
  <c r="N72" i="13"/>
  <c r="B239" i="32" s="1"/>
  <c r="N71" i="13"/>
  <c r="B238" i="32" s="1"/>
  <c r="N70" i="13"/>
  <c r="B237" i="32" s="1"/>
  <c r="N69" i="13"/>
  <c r="B236" i="32" s="1"/>
  <c r="N68" i="13"/>
  <c r="B235" i="32" s="1"/>
  <c r="N67" i="13"/>
  <c r="B234" i="32" s="1"/>
  <c r="N66" i="13"/>
  <c r="B233" i="32" s="1"/>
  <c r="N65" i="13"/>
  <c r="B232" i="32" s="1"/>
  <c r="N64" i="13"/>
  <c r="B231" i="32" s="1"/>
  <c r="N51" i="13"/>
  <c r="B214" i="32" s="1"/>
  <c r="N52" i="13"/>
  <c r="B215" i="32" s="1"/>
  <c r="N53" i="13"/>
  <c r="B216" i="32" s="1"/>
  <c r="N54" i="13"/>
  <c r="B217" i="32" s="1"/>
  <c r="N55" i="13"/>
  <c r="B218" i="32" s="1"/>
  <c r="N56" i="13"/>
  <c r="B219" i="32" s="1"/>
  <c r="N57" i="13"/>
  <c r="B220" i="32" s="1"/>
  <c r="N58" i="13"/>
  <c r="B221" i="32" s="1"/>
  <c r="N59" i="13"/>
  <c r="B222" i="32" s="1"/>
  <c r="N60" i="13"/>
  <c r="B223" i="32" s="1"/>
  <c r="N61" i="13"/>
  <c r="B224" i="32" s="1"/>
  <c r="N62" i="13"/>
  <c r="B225" i="32" s="1"/>
  <c r="N50" i="13"/>
  <c r="B213" i="32" s="1"/>
  <c r="N44" i="13"/>
  <c r="B196" i="32" s="1"/>
  <c r="N45" i="13"/>
  <c r="B197" i="32" s="1"/>
  <c r="N46" i="13"/>
  <c r="B198" i="32" s="1"/>
  <c r="N47" i="13"/>
  <c r="B199" i="32" s="1"/>
  <c r="N48" i="13"/>
  <c r="B200" i="32" s="1"/>
  <c r="N43" i="13"/>
  <c r="B195" i="32" s="1"/>
  <c r="K102" i="13"/>
  <c r="D190" i="32" s="1"/>
  <c r="K101" i="13"/>
  <c r="D189" i="32" s="1"/>
  <c r="J102" i="13"/>
  <c r="B190" i="32" s="1"/>
  <c r="J101" i="13"/>
  <c r="B189" i="32" s="1"/>
  <c r="J87" i="13"/>
  <c r="B123" i="32" s="1"/>
  <c r="J86" i="13"/>
  <c r="B122" i="32" s="1"/>
  <c r="J85" i="13"/>
  <c r="B118" i="32" s="1"/>
  <c r="J84" i="13"/>
  <c r="B117" i="32" s="1"/>
  <c r="J83" i="13"/>
  <c r="B113" i="32" s="1"/>
  <c r="J82" i="13"/>
  <c r="B112" i="32" s="1"/>
  <c r="AK26" i="13"/>
  <c r="AL26" i="13" s="1"/>
  <c r="F15" i="31" s="1"/>
  <c r="J79" i="13"/>
  <c r="B188" i="32" s="1"/>
  <c r="J78" i="13"/>
  <c r="B187" i="32" s="1"/>
  <c r="AK24" i="13"/>
  <c r="AK23" i="13"/>
  <c r="AK22" i="13"/>
  <c r="AK21" i="13"/>
  <c r="J68" i="13"/>
  <c r="B183" i="32" s="1"/>
  <c r="J69" i="13"/>
  <c r="B184" i="32" s="1"/>
  <c r="J70" i="13"/>
  <c r="B185" i="32" s="1"/>
  <c r="J71" i="13"/>
  <c r="B186" i="32" s="1"/>
  <c r="J63" i="13"/>
  <c r="B178" i="32" s="1"/>
  <c r="J64" i="13"/>
  <c r="B179" i="32" s="1"/>
  <c r="J65" i="13"/>
  <c r="B180" i="32" s="1"/>
  <c r="J66" i="13"/>
  <c r="B181" i="32" s="1"/>
  <c r="J67" i="13"/>
  <c r="B182" i="32" s="1"/>
  <c r="J59" i="13"/>
  <c r="B174" i="32" s="1"/>
  <c r="J60" i="13"/>
  <c r="B175" i="32" s="1"/>
  <c r="J61" i="13"/>
  <c r="B176" i="32" s="1"/>
  <c r="J62" i="13"/>
  <c r="B177" i="32" s="1"/>
  <c r="J57" i="13"/>
  <c r="B172" i="32" s="1"/>
  <c r="J58" i="13"/>
  <c r="B173" i="32" s="1"/>
  <c r="J55" i="13"/>
  <c r="B170" i="32" s="1"/>
  <c r="J56" i="13"/>
  <c r="B171" i="32" s="1"/>
  <c r="J52" i="13"/>
  <c r="B167" i="32" s="1"/>
  <c r="J53" i="13"/>
  <c r="B168" i="32" s="1"/>
  <c r="J54" i="13"/>
  <c r="B169" i="32" s="1"/>
  <c r="J46" i="13"/>
  <c r="B161" i="32" s="1"/>
  <c r="J47" i="13"/>
  <c r="B162" i="32" s="1"/>
  <c r="J48" i="13"/>
  <c r="B163" i="32" s="1"/>
  <c r="J49" i="13"/>
  <c r="B164" i="32" s="1"/>
  <c r="J50" i="13"/>
  <c r="B165" i="32" s="1"/>
  <c r="J51" i="13"/>
  <c r="B166" i="32" s="1"/>
  <c r="J45" i="13"/>
  <c r="B160" i="32" s="1"/>
  <c r="AK20" i="13"/>
  <c r="AL20" i="13" s="1"/>
  <c r="F13" i="31" s="1"/>
  <c r="J37" i="13"/>
  <c r="B154" i="32" s="1"/>
  <c r="J38" i="13"/>
  <c r="B155" i="32" s="1"/>
  <c r="J39" i="13"/>
  <c r="B156" i="32" s="1"/>
  <c r="J40" i="13"/>
  <c r="B157" i="32" s="1"/>
  <c r="J41" i="13"/>
  <c r="B158" i="32" s="1"/>
  <c r="J42" i="13"/>
  <c r="B159" i="32" s="1"/>
  <c r="J36" i="13"/>
  <c r="B153" i="32" s="1"/>
  <c r="D87" i="32"/>
  <c r="D88" i="32"/>
  <c r="D86" i="32"/>
  <c r="D77" i="32"/>
  <c r="D78" i="32"/>
  <c r="D76" i="32"/>
  <c r="D55" i="32"/>
  <c r="D56" i="32"/>
  <c r="D54" i="32"/>
  <c r="D104" i="32"/>
  <c r="D103" i="32"/>
  <c r="D99" i="32"/>
  <c r="D100" i="32"/>
  <c r="D101" i="32"/>
  <c r="D102" i="32"/>
  <c r="D98" i="32"/>
  <c r="D96" i="32"/>
  <c r="D97" i="32"/>
  <c r="D89" i="32"/>
  <c r="D90" i="32"/>
  <c r="D91" i="32"/>
  <c r="D92" i="32"/>
  <c r="D93" i="32"/>
  <c r="D94" i="32"/>
  <c r="D95" i="32"/>
  <c r="D85" i="32"/>
  <c r="D79" i="32"/>
  <c r="D80" i="32"/>
  <c r="D81" i="32"/>
  <c r="D82" i="32"/>
  <c r="D83" i="32"/>
  <c r="D84" i="32"/>
  <c r="D75" i="32"/>
  <c r="D57" i="32"/>
  <c r="D58" i="32"/>
  <c r="D59" i="32"/>
  <c r="D60" i="32"/>
  <c r="D61" i="32"/>
  <c r="D62" i="32"/>
  <c r="D63" i="32"/>
  <c r="D64" i="32"/>
  <c r="D65" i="32"/>
  <c r="D66" i="32"/>
  <c r="D68" i="32"/>
  <c r="D69" i="32"/>
  <c r="D70" i="32"/>
  <c r="D71" i="32"/>
  <c r="D67" i="32"/>
  <c r="D72" i="32"/>
  <c r="D73" i="32"/>
  <c r="D74" i="32"/>
  <c r="D53" i="32"/>
  <c r="D49" i="32"/>
  <c r="D50" i="32"/>
  <c r="D51" i="32"/>
  <c r="D52" i="32"/>
  <c r="D48" i="32"/>
  <c r="B54" i="32"/>
  <c r="B55" i="32"/>
  <c r="B56" i="32"/>
  <c r="B76" i="32"/>
  <c r="B77" i="32"/>
  <c r="B78" i="32"/>
  <c r="B86" i="32"/>
  <c r="B87" i="32"/>
  <c r="B88" i="32"/>
  <c r="C21" i="31"/>
  <c r="C22" i="31"/>
  <c r="C23" i="31"/>
  <c r="C20" i="31"/>
  <c r="G63" i="13"/>
  <c r="D108" i="32" s="1"/>
  <c r="G62" i="13"/>
  <c r="D107" i="32" s="1"/>
  <c r="G61" i="13"/>
  <c r="D106" i="32" s="1"/>
  <c r="G60" i="13"/>
  <c r="D105" i="32" s="1"/>
  <c r="F61" i="13"/>
  <c r="B106" i="32" s="1"/>
  <c r="F62" i="13"/>
  <c r="B107" i="32" s="1"/>
  <c r="F63" i="13"/>
  <c r="B108" i="32" s="1"/>
  <c r="F60" i="13"/>
  <c r="B105" i="32" s="1"/>
  <c r="AK15" i="13"/>
  <c r="AL15" i="13" s="1"/>
  <c r="C19" i="31" s="1"/>
  <c r="F57" i="13"/>
  <c r="B104" i="32" s="1"/>
  <c r="F56" i="13"/>
  <c r="B103" i="32" s="1"/>
  <c r="AK14" i="13"/>
  <c r="AL14" i="13" s="1"/>
  <c r="C18" i="17" s="1"/>
  <c r="AK12" i="13"/>
  <c r="AK11" i="13"/>
  <c r="F47" i="13"/>
  <c r="B97" i="32" s="1"/>
  <c r="D9" i="32"/>
  <c r="D10" i="32"/>
  <c r="D11" i="32"/>
  <c r="D12" i="32"/>
  <c r="D13" i="32"/>
  <c r="D14" i="32"/>
  <c r="D15" i="32"/>
  <c r="D16" i="32"/>
  <c r="D17" i="32"/>
  <c r="D18" i="32"/>
  <c r="D19" i="32"/>
  <c r="D20" i="32"/>
  <c r="D21" i="32"/>
  <c r="D22" i="32"/>
  <c r="D23" i="32"/>
  <c r="D24" i="32"/>
  <c r="D25" i="32"/>
  <c r="D29" i="32"/>
  <c r="D36" i="32"/>
  <c r="D43" i="32"/>
  <c r="D44" i="32"/>
  <c r="D45" i="32"/>
  <c r="D46" i="32"/>
  <c r="D47" i="32"/>
  <c r="D3" i="32"/>
  <c r="D4" i="32"/>
  <c r="D5" i="32"/>
  <c r="D6" i="32"/>
  <c r="D7" i="32"/>
  <c r="D26" i="32"/>
  <c r="D27" i="32"/>
  <c r="D28" i="32"/>
  <c r="D30" i="32"/>
  <c r="D31" i="32"/>
  <c r="D32" i="32"/>
  <c r="D33" i="32"/>
  <c r="D34" i="32"/>
  <c r="D37" i="32"/>
  <c r="D38" i="32"/>
  <c r="D39" i="32"/>
  <c r="D40" i="32"/>
  <c r="D41" i="32"/>
  <c r="D2" i="32"/>
  <c r="B42" i="32"/>
  <c r="B3" i="32"/>
  <c r="B4" i="32"/>
  <c r="B5" i="32"/>
  <c r="B6" i="32"/>
  <c r="B7" i="32"/>
  <c r="B8" i="32"/>
  <c r="B26" i="32"/>
  <c r="B27" i="32"/>
  <c r="B28" i="32"/>
  <c r="B30" i="32"/>
  <c r="B31" i="32"/>
  <c r="B32" i="32"/>
  <c r="B33" i="32"/>
  <c r="B34" i="32"/>
  <c r="B35" i="32"/>
  <c r="B37" i="32"/>
  <c r="B38" i="32"/>
  <c r="B39" i="32"/>
  <c r="B40" i="32"/>
  <c r="B41" i="32"/>
  <c r="C54" i="13"/>
  <c r="D42" i="32" s="1"/>
  <c r="C36" i="13"/>
  <c r="D8" i="32" s="1"/>
  <c r="C47" i="13"/>
  <c r="D35" i="32" s="1"/>
  <c r="H2" i="31"/>
  <c r="B2" i="31"/>
  <c r="H1" i="31"/>
  <c r="B1" i="31"/>
  <c r="J26" i="13"/>
  <c r="B145" i="32" s="1"/>
  <c r="J27" i="13"/>
  <c r="B146" i="32" s="1"/>
  <c r="J28" i="13"/>
  <c r="B147" i="32" s="1"/>
  <c r="J29" i="13"/>
  <c r="B148" i="32" s="1"/>
  <c r="J30" i="13"/>
  <c r="B150" i="32" s="1"/>
  <c r="J31" i="13"/>
  <c r="B149" i="32" s="1"/>
  <c r="J32" i="13"/>
  <c r="B151" i="32" s="1"/>
  <c r="J33" i="13"/>
  <c r="B152" i="32" s="1"/>
  <c r="J25" i="13"/>
  <c r="B144" i="32" s="1"/>
  <c r="J17" i="13"/>
  <c r="B137" i="32" s="1"/>
  <c r="J18" i="13"/>
  <c r="B138" i="32" s="1"/>
  <c r="J19" i="13"/>
  <c r="B139" i="32" s="1"/>
  <c r="J20" i="13"/>
  <c r="B140" i="32" s="1"/>
  <c r="J21" i="13"/>
  <c r="B141" i="32" s="1"/>
  <c r="J22" i="13"/>
  <c r="B142" i="32" s="1"/>
  <c r="J23" i="13"/>
  <c r="B143" i="32" s="1"/>
  <c r="J16" i="13"/>
  <c r="B136" i="32" s="1"/>
  <c r="J14" i="13"/>
  <c r="B132" i="32" s="1"/>
  <c r="J13" i="13"/>
  <c r="B128" i="32" s="1"/>
  <c r="J12" i="13"/>
  <c r="B124" i="32" s="1"/>
  <c r="J9" i="13"/>
  <c r="B120" i="32" s="1"/>
  <c r="J10" i="13"/>
  <c r="B121" i="32" s="1"/>
  <c r="J8" i="13"/>
  <c r="B119" i="32" s="1"/>
  <c r="J3" i="13"/>
  <c r="B110" i="32" s="1"/>
  <c r="J4" i="13"/>
  <c r="B111" i="32" s="1"/>
  <c r="J5" i="13"/>
  <c r="B114" i="32" s="1"/>
  <c r="J6" i="13"/>
  <c r="B115" i="32" s="1"/>
  <c r="J7" i="13"/>
  <c r="B116" i="32" s="1"/>
  <c r="J2" i="13"/>
  <c r="B109" i="32" s="1"/>
  <c r="N39" i="13"/>
  <c r="B275" i="32" s="1"/>
  <c r="N38" i="13"/>
  <c r="B274" i="32" s="1"/>
  <c r="N37" i="13"/>
  <c r="B273" i="32" s="1"/>
  <c r="N36" i="13"/>
  <c r="B272" i="32" s="1"/>
  <c r="N35" i="13"/>
  <c r="B271" i="32" s="1"/>
  <c r="N34" i="13"/>
  <c r="B270" i="32" s="1"/>
  <c r="N33" i="13"/>
  <c r="B269" i="32" s="1"/>
  <c r="N32" i="13"/>
  <c r="B268" i="32" s="1"/>
  <c r="N31" i="13"/>
  <c r="B267" i="32" s="1"/>
  <c r="N30" i="13"/>
  <c r="B266" i="32" s="1"/>
  <c r="N24" i="13"/>
  <c r="B260" i="32" s="1"/>
  <c r="N25" i="13"/>
  <c r="B261" i="32" s="1"/>
  <c r="N26" i="13"/>
  <c r="B262" i="32" s="1"/>
  <c r="N27" i="13"/>
  <c r="B263" i="32" s="1"/>
  <c r="N28" i="13"/>
  <c r="B264" i="32" s="1"/>
  <c r="N29" i="13"/>
  <c r="B265" i="32" s="1"/>
  <c r="N22" i="13"/>
  <c r="B258" i="32" s="1"/>
  <c r="N21" i="13"/>
  <c r="B254" i="32" s="1"/>
  <c r="N19" i="13"/>
  <c r="B253" i="32" s="1"/>
  <c r="N18" i="13"/>
  <c r="B244" i="32" s="1"/>
  <c r="N16" i="13"/>
  <c r="B243" i="32" s="1"/>
  <c r="N15" i="13"/>
  <c r="B227" i="32" s="1"/>
  <c r="N13" i="13"/>
  <c r="B226" i="32" s="1"/>
  <c r="N8" i="13"/>
  <c r="B208" i="32" s="1"/>
  <c r="N9" i="13"/>
  <c r="B209" i="32" s="1"/>
  <c r="N10" i="13"/>
  <c r="B210" i="32" s="1"/>
  <c r="N11" i="13"/>
  <c r="B211" i="32" s="1"/>
  <c r="N12" i="13"/>
  <c r="B212" i="32" s="1"/>
  <c r="N7" i="13"/>
  <c r="B207" i="32" s="1"/>
  <c r="N6" i="13"/>
  <c r="B203" i="32" s="1"/>
  <c r="N3" i="13"/>
  <c r="B201" i="32" s="1"/>
  <c r="N4" i="13"/>
  <c r="B202" i="32" s="1"/>
  <c r="N2" i="13"/>
  <c r="B191" i="32" s="1"/>
  <c r="F51" i="13"/>
  <c r="B99" i="32" s="1"/>
  <c r="F52" i="13"/>
  <c r="B100" i="32" s="1"/>
  <c r="F53" i="13"/>
  <c r="B101" i="32" s="1"/>
  <c r="F54" i="13"/>
  <c r="B102" i="32" s="1"/>
  <c r="F50" i="13"/>
  <c r="B98" i="32" s="1"/>
  <c r="F40" i="13"/>
  <c r="B90" i="32" s="1"/>
  <c r="F41" i="13"/>
  <c r="B91" i="32" s="1"/>
  <c r="F42" i="13"/>
  <c r="B92" i="32" s="1"/>
  <c r="F43" i="13"/>
  <c r="B93" i="32" s="1"/>
  <c r="F44" i="13"/>
  <c r="B94" i="32" s="1"/>
  <c r="F45" i="13"/>
  <c r="B95" i="32" s="1"/>
  <c r="F46" i="13"/>
  <c r="B96" i="32" s="1"/>
  <c r="F39" i="13"/>
  <c r="B89" i="32" s="1"/>
  <c r="F38" i="13"/>
  <c r="B85" i="32" s="1"/>
  <c r="F32" i="13"/>
  <c r="B80" i="32" s="1"/>
  <c r="F33" i="13"/>
  <c r="B81" i="32" s="1"/>
  <c r="F34" i="13"/>
  <c r="B82" i="32" s="1"/>
  <c r="F35" i="13"/>
  <c r="B83" i="32" s="1"/>
  <c r="F36" i="13"/>
  <c r="B84" i="32" s="1"/>
  <c r="F31" i="13"/>
  <c r="B79" i="32" s="1"/>
  <c r="F30" i="13"/>
  <c r="B75" i="32" s="1"/>
  <c r="F10" i="13"/>
  <c r="B58" i="32" s="1"/>
  <c r="F11" i="13"/>
  <c r="B59" i="32" s="1"/>
  <c r="F12" i="13"/>
  <c r="B60" i="32" s="1"/>
  <c r="F13" i="13"/>
  <c r="B61" i="32" s="1"/>
  <c r="F14" i="13"/>
  <c r="B62" i="32" s="1"/>
  <c r="F15" i="13"/>
  <c r="B63" i="32" s="1"/>
  <c r="F16" i="13"/>
  <c r="B64" i="32" s="1"/>
  <c r="F17" i="13"/>
  <c r="B65" i="32" s="1"/>
  <c r="F18" i="13"/>
  <c r="B66" i="32" s="1"/>
  <c r="F19" i="13"/>
  <c r="B68" i="32" s="1"/>
  <c r="F20" i="13"/>
  <c r="B69" i="32" s="1"/>
  <c r="F21" i="13"/>
  <c r="B70" i="32" s="1"/>
  <c r="F22" i="13"/>
  <c r="B71" i="32" s="1"/>
  <c r="F23" i="13"/>
  <c r="B67" i="32" s="1"/>
  <c r="F24" i="13"/>
  <c r="B72" i="32" s="1"/>
  <c r="F25" i="13"/>
  <c r="B73" i="32" s="1"/>
  <c r="F26" i="13"/>
  <c r="B74" i="32" s="1"/>
  <c r="F9" i="13"/>
  <c r="B57" i="32" s="1"/>
  <c r="F8" i="13"/>
  <c r="B53" i="32" s="1"/>
  <c r="F3" i="13"/>
  <c r="B49" i="32" s="1"/>
  <c r="F4" i="13"/>
  <c r="B50" i="32" s="1"/>
  <c r="F5" i="13"/>
  <c r="B51" i="32" s="1"/>
  <c r="F6" i="13"/>
  <c r="B52" i="32" s="1"/>
  <c r="F2" i="13"/>
  <c r="B48" i="32" s="1"/>
  <c r="B2" i="17"/>
  <c r="E2" i="17"/>
  <c r="E1" i="17"/>
  <c r="AK52" i="13"/>
  <c r="AL52" i="13" s="1"/>
  <c r="F26" i="17" s="1"/>
  <c r="AK53" i="13"/>
  <c r="AL53" i="13" s="1"/>
  <c r="F27" i="17" s="1"/>
  <c r="AD38" i="13"/>
  <c r="B432" i="32" s="1"/>
  <c r="AD39" i="13"/>
  <c r="B433" i="32" s="1"/>
  <c r="AD37" i="13"/>
  <c r="B431" i="32" s="1"/>
  <c r="AD32" i="13"/>
  <c r="B427" i="32" s="1"/>
  <c r="AD33" i="13"/>
  <c r="B428" i="32" s="1"/>
  <c r="AD34" i="13"/>
  <c r="B429" i="32" s="1"/>
  <c r="AD35" i="13"/>
  <c r="B430" i="32" s="1"/>
  <c r="AD31" i="13"/>
  <c r="AK51" i="13"/>
  <c r="AL51" i="13" s="1"/>
  <c r="I25" i="31" s="1"/>
  <c r="AD27" i="13"/>
  <c r="B423" i="32" s="1"/>
  <c r="AD28" i="13"/>
  <c r="B424" i="32" s="1"/>
  <c r="AD29" i="13"/>
  <c r="AD26" i="13"/>
  <c r="AK50" i="13"/>
  <c r="AL50" i="13" s="1"/>
  <c r="I24" i="31" s="1"/>
  <c r="AD19" i="13"/>
  <c r="AD20" i="13"/>
  <c r="AD21" i="13"/>
  <c r="AD22" i="13"/>
  <c r="B419" i="32" s="1"/>
  <c r="AD23" i="13"/>
  <c r="B420" i="32" s="1"/>
  <c r="AD24" i="13"/>
  <c r="AD18" i="13"/>
  <c r="AD12" i="13"/>
  <c r="AD13" i="13"/>
  <c r="B411" i="32" s="1"/>
  <c r="AD14" i="13"/>
  <c r="B412" i="32" s="1"/>
  <c r="AD15" i="13"/>
  <c r="B413" i="32" s="1"/>
  <c r="AD16" i="13"/>
  <c r="B414" i="32" s="1"/>
  <c r="AD11" i="13"/>
  <c r="B409" i="32" s="1"/>
  <c r="AK49" i="13"/>
  <c r="AL49" i="13" s="1"/>
  <c r="F25" i="17" s="1"/>
  <c r="AK48" i="13"/>
  <c r="AL48" i="13" s="1"/>
  <c r="F24" i="17" s="1"/>
  <c r="AD3" i="13"/>
  <c r="AD4" i="13"/>
  <c r="B403" i="32" s="1"/>
  <c r="AD5" i="13"/>
  <c r="B404" i="32" s="1"/>
  <c r="AD6" i="13"/>
  <c r="B405" i="32" s="1"/>
  <c r="AD7" i="13"/>
  <c r="B406" i="32" s="1"/>
  <c r="AD8" i="13"/>
  <c r="B407" i="32" s="1"/>
  <c r="AD9" i="13"/>
  <c r="AD2" i="13"/>
  <c r="Z19" i="13"/>
  <c r="Z20" i="13"/>
  <c r="Z21" i="13"/>
  <c r="Z22" i="13"/>
  <c r="Z23" i="13"/>
  <c r="Z24" i="13"/>
  <c r="Z25" i="13"/>
  <c r="Z18" i="13"/>
  <c r="Z17" i="13"/>
  <c r="AK46" i="13"/>
  <c r="AL46" i="13" s="1"/>
  <c r="AK45" i="13"/>
  <c r="AL45" i="13" s="1"/>
  <c r="F21" i="17" s="1"/>
  <c r="Z11" i="13"/>
  <c r="Z12" i="13"/>
  <c r="Z13" i="13"/>
  <c r="Z14" i="13"/>
  <c r="Z15" i="13"/>
  <c r="Z10" i="13"/>
  <c r="Z9" i="13"/>
  <c r="Z8" i="13"/>
  <c r="Z6" i="13"/>
  <c r="Z5" i="13"/>
  <c r="AK44" i="13"/>
  <c r="AL44" i="13" s="1"/>
  <c r="F20" i="17" s="1"/>
  <c r="AK43" i="13"/>
  <c r="AL43" i="13" s="1"/>
  <c r="F19" i="17" s="1"/>
  <c r="Z3" i="13"/>
  <c r="Z2" i="13"/>
  <c r="V22" i="13"/>
  <c r="V21" i="13"/>
  <c r="AK40" i="13"/>
  <c r="AL40" i="13" s="1"/>
  <c r="F17" i="17" s="1"/>
  <c r="AK39" i="13"/>
  <c r="AL39" i="13" s="1"/>
  <c r="F16" i="17" s="1"/>
  <c r="V15" i="13"/>
  <c r="V16" i="13"/>
  <c r="V17" i="13"/>
  <c r="V18" i="13"/>
  <c r="V19" i="13"/>
  <c r="V14" i="13"/>
  <c r="AK38" i="13"/>
  <c r="AL38" i="13" s="1"/>
  <c r="F15" i="17" s="1"/>
  <c r="AK37" i="13"/>
  <c r="AL37" i="13" s="1"/>
  <c r="F14" i="17" s="1"/>
  <c r="V12" i="13"/>
  <c r="V11" i="13"/>
  <c r="V10" i="13"/>
  <c r="V9" i="13"/>
  <c r="V8" i="13"/>
  <c r="V3" i="13"/>
  <c r="V4" i="13"/>
  <c r="V5" i="13"/>
  <c r="V6" i="13"/>
  <c r="V2" i="13"/>
  <c r="R31" i="13"/>
  <c r="B316" i="32" s="1"/>
  <c r="R30" i="13"/>
  <c r="B315" i="32" s="1"/>
  <c r="R29" i="13"/>
  <c r="B314" i="32" s="1"/>
  <c r="R28" i="13"/>
  <c r="B313" i="32" s="1"/>
  <c r="R27" i="13"/>
  <c r="B312" i="32" s="1"/>
  <c r="R26" i="13"/>
  <c r="B308" i="32" s="1"/>
  <c r="R18" i="13"/>
  <c r="B301" i="32" s="1"/>
  <c r="R17" i="13"/>
  <c r="B300" i="32" s="1"/>
  <c r="R16" i="13"/>
  <c r="B299" i="32" s="1"/>
  <c r="R15" i="13"/>
  <c r="B298" i="32" s="1"/>
  <c r="R14" i="13"/>
  <c r="B297" i="32" s="1"/>
  <c r="AK34" i="13"/>
  <c r="R11" i="13"/>
  <c r="B295" i="32" s="1"/>
  <c r="R10" i="13"/>
  <c r="B294" i="32" s="1"/>
  <c r="R9" i="13"/>
  <c r="B293" i="32" s="1"/>
  <c r="R8" i="13"/>
  <c r="B292" i="32" s="1"/>
  <c r="R7" i="13"/>
  <c r="B291" i="32" s="1"/>
  <c r="R6" i="13"/>
  <c r="B290" i="32" s="1"/>
  <c r="R3" i="13"/>
  <c r="B287" i="32" s="1"/>
  <c r="R4" i="13"/>
  <c r="R2" i="13"/>
  <c r="B283" i="32" s="1"/>
  <c r="AK3" i="13"/>
  <c r="AL3" i="13" s="1"/>
  <c r="C11" i="31" s="1"/>
  <c r="AK4" i="13"/>
  <c r="AK5" i="13" s="1"/>
  <c r="AL5" i="13" s="1"/>
  <c r="C12" i="31" s="1"/>
  <c r="B29" i="13"/>
  <c r="B47" i="32" s="1"/>
  <c r="B28" i="13"/>
  <c r="B46" i="32" s="1"/>
  <c r="B27" i="13"/>
  <c r="B45" i="32" s="1"/>
  <c r="B26" i="13"/>
  <c r="B44" i="32" s="1"/>
  <c r="B25" i="13"/>
  <c r="B43" i="32" s="1"/>
  <c r="B24" i="13"/>
  <c r="B36" i="32" s="1"/>
  <c r="B23" i="13"/>
  <c r="B29" i="32" s="1"/>
  <c r="B22" i="13"/>
  <c r="B25" i="32" s="1"/>
  <c r="B20" i="13"/>
  <c r="B24" i="32" s="1"/>
  <c r="B19" i="13"/>
  <c r="B23" i="32" s="1"/>
  <c r="B18" i="13"/>
  <c r="B22" i="32" s="1"/>
  <c r="B17" i="13"/>
  <c r="B21" i="32" s="1"/>
  <c r="B16" i="13"/>
  <c r="B20" i="32" s="1"/>
  <c r="B15" i="13"/>
  <c r="B19" i="32" s="1"/>
  <c r="AK2" i="13"/>
  <c r="AL2" i="13" s="1"/>
  <c r="C10" i="17" s="1"/>
  <c r="B10" i="13"/>
  <c r="B15" i="32" s="1"/>
  <c r="B11" i="13"/>
  <c r="B16" i="32" s="1"/>
  <c r="B12" i="13"/>
  <c r="B17" i="32" s="1"/>
  <c r="B13" i="13"/>
  <c r="B18" i="32" s="1"/>
  <c r="B9" i="13"/>
  <c r="B14" i="32" s="1"/>
  <c r="B7" i="13"/>
  <c r="B13" i="32" s="1"/>
  <c r="B6" i="13"/>
  <c r="B12" i="32" s="1"/>
  <c r="B5" i="13"/>
  <c r="B11" i="32" s="1"/>
  <c r="B4" i="13"/>
  <c r="B10" i="32" s="1"/>
  <c r="B3" i="13"/>
  <c r="B9" i="32" s="1"/>
  <c r="B2" i="13"/>
  <c r="B2" i="32" s="1"/>
  <c r="AK10" i="13"/>
  <c r="AL10" i="13" s="1"/>
  <c r="C16" i="17" s="1"/>
  <c r="AK6" i="13"/>
  <c r="AL6" i="13" s="1"/>
  <c r="C14" i="17" s="1"/>
  <c r="AK8" i="13"/>
  <c r="AK7" i="13"/>
  <c r="AK9" i="13" s="1"/>
  <c r="AL9" i="13" s="1"/>
  <c r="C15" i="17" s="1"/>
  <c r="AK19" i="13"/>
  <c r="AL19" i="13" s="1"/>
  <c r="C23" i="17" s="1"/>
  <c r="AK18" i="13"/>
  <c r="AL18" i="13" s="1"/>
  <c r="C22" i="17" s="1"/>
  <c r="AK17" i="13"/>
  <c r="AL17" i="13" s="1"/>
  <c r="C21" i="17" s="1"/>
  <c r="AK16" i="13"/>
  <c r="AL16" i="13" s="1"/>
  <c r="C20" i="17" s="1"/>
  <c r="AK28" i="13"/>
  <c r="AL28" i="13" s="1"/>
  <c r="C26" i="17" s="1"/>
  <c r="AK30" i="13"/>
  <c r="AL30" i="13" s="1"/>
  <c r="C28" i="17" s="1"/>
  <c r="AK29" i="13"/>
  <c r="AL29" i="13" s="1"/>
  <c r="C27" i="17" s="1"/>
  <c r="AK27" i="13"/>
  <c r="AL27" i="13" s="1"/>
  <c r="C25" i="17" s="1"/>
  <c r="A3" i="17"/>
  <c r="AK1" i="13"/>
  <c r="AL1" i="13" s="1"/>
  <c r="C9" i="17" s="1"/>
  <c r="AL34" i="13" l="1"/>
  <c r="F10" i="17" s="1"/>
  <c r="F9" i="17"/>
  <c r="F23" i="31"/>
  <c r="AK13" i="13"/>
  <c r="AL13" i="13" s="1"/>
  <c r="C17" i="17" s="1"/>
  <c r="I9" i="31"/>
  <c r="AK25" i="13"/>
  <c r="F22" i="17"/>
  <c r="F22" i="31"/>
  <c r="F9" i="31"/>
  <c r="F20" i="31"/>
  <c r="I23" i="31"/>
  <c r="F10" i="31"/>
  <c r="I10" i="31"/>
  <c r="F26" i="31"/>
  <c r="F21" i="31"/>
  <c r="I26" i="31"/>
  <c r="F27" i="31"/>
  <c r="F11" i="31"/>
  <c r="I11" i="31"/>
  <c r="F28" i="31"/>
  <c r="I27" i="31"/>
  <c r="F29" i="31"/>
  <c r="F12" i="31"/>
  <c r="I12" i="31"/>
  <c r="C25" i="31"/>
  <c r="F19" i="31"/>
  <c r="I22" i="31"/>
  <c r="I13" i="31"/>
  <c r="C18" i="31"/>
  <c r="C16" i="31"/>
  <c r="C15" i="31"/>
  <c r="C14" i="31"/>
  <c r="C11" i="17"/>
  <c r="C10" i="31"/>
  <c r="C9" i="31"/>
  <c r="C12" i="17"/>
  <c r="C26" i="31" l="1"/>
  <c r="AL25" i="13"/>
  <c r="F14" i="31" s="1"/>
  <c r="F12" i="17"/>
  <c r="C28" i="31"/>
  <c r="C17" i="31"/>
  <c r="AL32" i="13" l="1"/>
  <c r="I14" i="31" s="1"/>
</calcChain>
</file>

<file path=xl/sharedStrings.xml><?xml version="1.0" encoding="utf-8"?>
<sst xmlns="http://schemas.openxmlformats.org/spreadsheetml/2006/main" count="2530" uniqueCount="867">
  <si>
    <t>City name</t>
  </si>
  <si>
    <t>Country</t>
  </si>
  <si>
    <t>Country name</t>
  </si>
  <si>
    <t>Year of population estimate</t>
  </si>
  <si>
    <t>1a</t>
  </si>
  <si>
    <t>1ai</t>
  </si>
  <si>
    <t>1b</t>
  </si>
  <si>
    <t>1c</t>
  </si>
  <si>
    <t>1d</t>
  </si>
  <si>
    <t>1e</t>
  </si>
  <si>
    <t>1f</t>
  </si>
  <si>
    <t>Code</t>
  </si>
  <si>
    <t>Item</t>
  </si>
  <si>
    <t>Indicator</t>
  </si>
  <si>
    <t>1. Air pollution measurement capacity</t>
  </si>
  <si>
    <t>2a</t>
  </si>
  <si>
    <t>2b</t>
  </si>
  <si>
    <t>2c</t>
  </si>
  <si>
    <t>2d</t>
  </si>
  <si>
    <t>2e</t>
  </si>
  <si>
    <t>⚫</t>
  </si>
  <si>
    <t>⚪</t>
  </si>
  <si>
    <t>🟢</t>
  </si>
  <si>
    <t>Developing</t>
  </si>
  <si>
    <t>Advanced</t>
  </si>
  <si>
    <t>Nascent</t>
  </si>
  <si>
    <t>Air pollution reduction</t>
  </si>
  <si>
    <t>Alcohol control</t>
  </si>
  <si>
    <t>Reviewers</t>
  </si>
  <si>
    <t>Overdose prevention</t>
  </si>
  <si>
    <t xml:space="preserve">Air pollution reduction </t>
  </si>
  <si>
    <t>Promoting healthy diets</t>
  </si>
  <si>
    <t>Road safety</t>
  </si>
  <si>
    <t>Safe walking and cycling</t>
  </si>
  <si>
    <t>Tobacco control</t>
  </si>
  <si>
    <t>NCD and injury surveillance</t>
  </si>
  <si>
    <t>3a</t>
  </si>
  <si>
    <t>3ai</t>
  </si>
  <si>
    <t>4a</t>
  </si>
  <si>
    <t>4ai</t>
  </si>
  <si>
    <t>4b</t>
  </si>
  <si>
    <t>4bi</t>
  </si>
  <si>
    <t>4c</t>
  </si>
  <si>
    <t>4ci</t>
  </si>
  <si>
    <t>4d</t>
  </si>
  <si>
    <t>4e</t>
  </si>
  <si>
    <t>4f</t>
  </si>
  <si>
    <t>4gii</t>
  </si>
  <si>
    <t>Score</t>
  </si>
  <si>
    <t>4gi</t>
  </si>
  <si>
    <t>City</t>
  </si>
  <si>
    <t>2. Availability of air quality information and trends</t>
  </si>
  <si>
    <t xml:space="preserve">3. Availability of emission estimates </t>
  </si>
  <si>
    <t xml:space="preserve">4. Existence and enforcement of air quality standards </t>
  </si>
  <si>
    <t>1. Existence of comprehensive strategy, plan of action and activities to reduce harmful use of alcohol</t>
  </si>
  <si>
    <t>2. Existence of policy to restrict commercial and public availability of alcohol</t>
  </si>
  <si>
    <t xml:space="preserve">3. Existence of bans or comprehensive restrictions on alcohol advertising, promotion and sponsorship </t>
  </si>
  <si>
    <t xml:space="preserve">4. Existence and enforcement of drink-driving legislation </t>
  </si>
  <si>
    <t>5. Availability of brief intervention and treatment for problematic alcohol use</t>
  </si>
  <si>
    <t xml:space="preserve">1. Availability of key medications for opioid dependence treatment </t>
  </si>
  <si>
    <t xml:space="preserve">3. Availability of non-structured harm reduction services for people with drug use disorders </t>
  </si>
  <si>
    <t>4. Availability of take-home naloxone</t>
  </si>
  <si>
    <t xml:space="preserve">2. Existence of service governance mechanisms for drug use disorder treatment </t>
  </si>
  <si>
    <t xml:space="preserve">1. Existence and enforcement of policies to restrict marketing of unhealthy foods and non-alcoholic beverages </t>
  </si>
  <si>
    <t xml:space="preserve">2. Existence and enforcement of nutrition standards for foods and beverages served and/or sold in public settings </t>
  </si>
  <si>
    <t>3. Existence and enforcement of policies and programmes to improve healthy eating in restaurants, food outlets or vending machines</t>
  </si>
  <si>
    <t xml:space="preserve">4. Existence and enforcement of urban planning/zoning policies to increase healthier food options </t>
  </si>
  <si>
    <t xml:space="preserve">5. Existence and enforcement of policies to ensure that free safely managed drinking water is available in all public settings </t>
  </si>
  <si>
    <t>AC1. Existence of a comprehensive strategy, plan of action and activities to reduce harmful use of alcohol</t>
  </si>
  <si>
    <t>AP1. Air pollution measurement capacity</t>
  </si>
  <si>
    <t>AP2. Availability of air quality information and trends</t>
  </si>
  <si>
    <t xml:space="preserve">AP3. Availability of emission estimates </t>
  </si>
  <si>
    <t xml:space="preserve">AP4. Existence and enforcement of air quality standards </t>
  </si>
  <si>
    <t>AC2. Existence of policy to restrict commercial and public availability of alcohol</t>
  </si>
  <si>
    <t>2ai</t>
  </si>
  <si>
    <t>2bi</t>
  </si>
  <si>
    <t>2bii</t>
  </si>
  <si>
    <t>2f</t>
  </si>
  <si>
    <t xml:space="preserve">1b) Is there funding available to reduce the harmful use of alcohol?
</t>
  </si>
  <si>
    <t xml:space="preserve">1c) Is/are there (a) designated institution(s) with responsibilities for coordinating and following up policies, strategies and plans?
</t>
  </si>
  <si>
    <t>1d) Are there effective awareness programmes about the full range of alcohol-related harm, including harm to others?</t>
  </si>
  <si>
    <t xml:space="preserve">1e) Are there effective frameworks and responsible institutions for monitoring, surveillance and evaluation activities including periodic city surveys on alcohol consumption and alcohol-related harm and on an annual basis (at least) reporting back to a broad group of constituents on progress made?
</t>
  </si>
  <si>
    <t xml:space="preserve">2ai) Please specify at which levels the policies/laws are established. Check all that apply.
</t>
  </si>
  <si>
    <t xml:space="preserve">2bii) Licensing of sales of beer OR wines OR spirits
</t>
  </si>
  <si>
    <t xml:space="preserve">2b) Are the following applicable:
2bi) Licensing of production of beer OR wines OR spirits		
</t>
  </si>
  <si>
    <t>2c) Is there a monopoly on production and sale of beer, wines or spirits?</t>
  </si>
  <si>
    <t>2d) Are there restrictions for on-premises sales of beer or other alcoholic products?</t>
  </si>
  <si>
    <t>2e) Are there restrictions for off-premises sales of beer or other alcoholic products?</t>
  </si>
  <si>
    <t>2f) Is there a legal minimum age restriction for sale of beer or other alcoholic products?</t>
  </si>
  <si>
    <t xml:space="preserve">2gii)  Educational institutions  </t>
  </si>
  <si>
    <t xml:space="preserve">2giii)  Government offices </t>
  </si>
  <si>
    <t xml:space="preserve">2giv)  Public transport  </t>
  </si>
  <si>
    <t>2gv)  Parks, streets, beaches etc.</t>
  </si>
  <si>
    <t xml:space="preserve">2gvi)  Sporting events 	</t>
  </si>
  <si>
    <t xml:space="preserve">2gvii) Leisure events		</t>
  </si>
  <si>
    <t xml:space="preserve">2gviii) Workplaces	</t>
  </si>
  <si>
    <t xml:space="preserve">2gix) Religious places		</t>
  </si>
  <si>
    <t>2h) Is there organized quality control on production and distribution of alcoholic beverages?</t>
  </si>
  <si>
    <t>2i) Are there regulations on informally produced alcohol and attempts to bring it into the taxation system, an efficient control and enforcement system, including tax stamps?</t>
  </si>
  <si>
    <t>2j) Do local and national authorities cooperate and exchange relevant information on combatting illicit alcohol?</t>
  </si>
  <si>
    <t>AC3. Existence of bans on alcohol advertising, sponsorship, and promotion</t>
  </si>
  <si>
    <t>3b) Does it include regulation of content and the volume of marketing?</t>
  </si>
  <si>
    <t xml:space="preserve">3c) Does it include regulation of direct and indirect marketing in certain or all traditional media? </t>
  </si>
  <si>
    <t xml:space="preserve">3d) Does it include regulation of new forms of alcohol marketing techniques, for instance social media? </t>
  </si>
  <si>
    <t>3e) Does it include regulation of sponsorship activities that promote alcoholic beverages?</t>
  </si>
  <si>
    <t xml:space="preserve">3f) Does it include restriction or ban of promotions in connection with activities targeting young people? </t>
  </si>
  <si>
    <t>3g) Are there public agencies or independent bodies or effective systems of surveillance of marketing of alcohol products?</t>
  </si>
  <si>
    <t>AC4. Existence and enforcement of drink driving legislation</t>
  </si>
  <si>
    <t>4d) Is there graduated licensing for novice drivers with zero tolerance for drink–driving?</t>
  </si>
  <si>
    <t xml:space="preserve">4e) Is the use of mandatory ignition interlock imposed by courts to reduce persons from driving intoxicated? </t>
  </si>
  <si>
    <t>4f) Is there mandatory driver education?</t>
  </si>
  <si>
    <t>4g) Is there counselling or, as appropriate, treatment programmes for persons found to have violated drink–driving regulations?</t>
  </si>
  <si>
    <t xml:space="preserve">AC5. Availability of brief intervention and treatment for problematic alcohol use  </t>
  </si>
  <si>
    <t>5a) Are brief intervention and treatment for hazardous drinking and health conditions due to alcohol provided through any of the following facilities/services:
5ai) Antenatal services</t>
  </si>
  <si>
    <t xml:space="preserve">5aii) Primary health care services </t>
  </si>
  <si>
    <t>5aiii) Schools/ educational services</t>
  </si>
  <si>
    <t xml:space="preserve">5aiv) Telephone/e-Health services </t>
  </si>
  <si>
    <t>5av) Web-based services</t>
  </si>
  <si>
    <t>AC6. Access to and use of price data on alcoholic beverages</t>
  </si>
  <si>
    <t xml:space="preserve">6a) Does the city have access to and use price data on alcoholic beverages? </t>
  </si>
  <si>
    <t xml:space="preserve">6b) Does the city use historical price data on alcoholic beverages with latest estimates available within the past two years, to assess/monitor affordability of the most-sold alcoholic beverages? </t>
  </si>
  <si>
    <t>AC7. Prevalence of heavy episodic drinking in drinkers aged 15 years and over</t>
  </si>
  <si>
    <t>AC8. Age-standardized rates of liver cirrhosis, cancer and traffic crash mortality</t>
  </si>
  <si>
    <t>2gi</t>
  </si>
  <si>
    <t>2gii</t>
  </si>
  <si>
    <t>OP1. Availability of key medications for opioid dependence treatment</t>
  </si>
  <si>
    <t>1a) Is there official registration of key medications for the treatment of opioid dependence that includes:
1ai) Methadone</t>
  </si>
  <si>
    <t>1aii) Buprenorphine (with or without naloxone)</t>
  </si>
  <si>
    <t>1aiii) Others (extended-release formulations of opioid agonists, oral and injectable opioid agonists, 
such as diacetylmorphine and hydromorphone)</t>
  </si>
  <si>
    <t>1aiv) Naltrexone</t>
  </si>
  <si>
    <t xml:space="preserve">1av) Alpha-2 adrenergic agonists for management of opioid withdrawal  					 </t>
  </si>
  <si>
    <t>1bii) Buprenorphine (with or without naloxone)</t>
  </si>
  <si>
    <t xml:space="preserve">1biii) Others (extended-release formulations of opioid agonists, oral and injectable opioid agonists, 
such as diacetylmorphine and hydromorphone)	</t>
  </si>
  <si>
    <t xml:space="preserve">1biv) Naltrexone	</t>
  </si>
  <si>
    <t xml:space="preserve">1bv) Alpha-2 adrenergic agonists for management of opioid withdrawal  	 </t>
  </si>
  <si>
    <t>1c) Are the following used for treatment of opioid use disorders in the city:
1ci) Methadone</t>
  </si>
  <si>
    <t>1cii) Buprenorphine (with or without naloxone)</t>
  </si>
  <si>
    <t>1ciii) Others (extended-release formulations of opioid agonists, oral and injectable opioid agonists, 
such as diacetylmorphine and hydromorphone)</t>
  </si>
  <si>
    <t>1civ) Naltrexone</t>
  </si>
  <si>
    <t xml:space="preserve">1cv) Alpha-2 adrenergic agonists for management of opioid withdrawal  	</t>
  </si>
  <si>
    <t xml:space="preserve">OP2. Existence of service governance mechanisms for drug use disorders treatment </t>
  </si>
  <si>
    <t xml:space="preserve">OP3. Availability of non-structured (harm reduction) services for people with drug use disorders </t>
  </si>
  <si>
    <t xml:space="preserve">3a) Are non-structured harm reduction services for people with drug use and drug use disorders available in the city? </t>
  </si>
  <si>
    <t>3bii) Drop-in services/centres</t>
  </si>
  <si>
    <t>3biii) Testing and counselling for infectious diseases (e.g. HIV, hepatitis, TB and STI) at low-threshold community programmes</t>
  </si>
  <si>
    <t>3biv) Mutual help/peer support groups for people with drug use disorders</t>
  </si>
  <si>
    <t>3bvi) Supervised injection sites</t>
  </si>
  <si>
    <t>3bvii) Needle exchange programme for injecting drug users</t>
  </si>
  <si>
    <t xml:space="preserve">OP4. Availability of naloxone </t>
  </si>
  <si>
    <t>4a) Can take-home naloxone be obtained within the city?</t>
  </si>
  <si>
    <t xml:space="preserve">4b) Is it available at no cost regardless of insurance and residence status at:
4bi) Low-threshold/community outreach services	</t>
  </si>
  <si>
    <t xml:space="preserve">4bii) Drop-in services/centres </t>
  </si>
  <si>
    <t xml:space="preserve">4biii) Opioid use disorders treatment facilities	</t>
  </si>
  <si>
    <t>4biv) Pharmacies</t>
  </si>
  <si>
    <t>4bv) Medical facilities/emergency medical services/primary health care providers</t>
  </si>
  <si>
    <t xml:space="preserve">4biv) Housing/shelters 					
</t>
  </si>
  <si>
    <t xml:space="preserve">4bvii) Prisons </t>
  </si>
  <si>
    <t>4bviii) Supervised injection facilities</t>
  </si>
  <si>
    <t xml:space="preserve">OP5. Availability of programmes on primary prevention of drug use </t>
  </si>
  <si>
    <t>5a) Are there existing programmes for the primary prevention of drug use in the city?
If No or Don't know, skip to 6a)</t>
  </si>
  <si>
    <t xml:space="preserve">5b) Are the following primary prevention activities included in the existing programmes:
5bi) Mass media campaigns </t>
  </si>
  <si>
    <t xml:space="preserve">5bii) School-based programmes	</t>
  </si>
  <si>
    <t>5biii) Workplace programmes</t>
  </si>
  <si>
    <t>5biv) Parental programmes</t>
  </si>
  <si>
    <t>5bv) Community-based programmes</t>
  </si>
  <si>
    <t>5c) Is there an allocated budget for the existing programmes for primary prevention of drug use?</t>
  </si>
  <si>
    <t>OP6. Service capacity for drug use disorders treatment</t>
  </si>
  <si>
    <t>6bii) Pharmacological treatment</t>
  </si>
  <si>
    <t>6biii) Psychosocial treatment</t>
  </si>
  <si>
    <t>6biv) Rehabilitation</t>
  </si>
  <si>
    <t xml:space="preserve">2g) Are there restrictions on drinking in public places in the following places:
2gi)  Healthcare  </t>
  </si>
  <si>
    <t xml:space="preserve">4b) Is there a legal blood alcohol concentration (BAC) for the following:
4bi) General population		</t>
  </si>
  <si>
    <t>4bii) Young/novice drivers</t>
  </si>
  <si>
    <t>4biii) Professional drivers</t>
  </si>
  <si>
    <t>4c) Is there breath-testing at specific locations or time?
4ci) Random breath testing 
(Random breath testing is defined as a test given by the police to drivers chosen by chance to measure the amount of alcohol the drivers have. It means that any driver can be stopped by the police at any time to test the breath for alcohol consumption).</t>
  </si>
  <si>
    <t>4cii) Sobriety checkpoints
(Sobriety checkpoints means checkpoints or roadblocks established by the police on public roadways to control for drink driving).</t>
  </si>
  <si>
    <t>8a) Age-standardized death rates for liver cirrhosis (per 100 000):</t>
  </si>
  <si>
    <t>8b) Age-standardized death rates for traffic crashes (per 100 000):</t>
  </si>
  <si>
    <t>8c) Age-standardized death rates for cancers likely to have alcohol-attributable fractions (per 100 000):</t>
  </si>
  <si>
    <t>1b) Are the following available in health facilities in the city:
1bi) Methadone</t>
  </si>
  <si>
    <t>3bv) Open-access interventions (e.g. telephone, helplines, web-based interventions, mobile phone-based interventions)</t>
  </si>
  <si>
    <t>3b) Are the following non-structured harm reduction services available:
3bi) Low-threshold community outreach services</t>
  </si>
  <si>
    <t>6b) Are the following key interventions included in the treatment of drug use disorder:
6bi) Screening, brief intervention, and referral to treatment (SBIRT)</t>
  </si>
  <si>
    <t xml:space="preserve">6cii) Screening in specialized services with expected high prevalence of substance use among patients and clients (e.g. mental health, infectious diseases) </t>
  </si>
  <si>
    <t>6ciii) Brief interventions to patients and clients screened positively</t>
  </si>
  <si>
    <t>6civ) Referral to other treatment modalities</t>
  </si>
  <si>
    <t xml:space="preserve">6cv) SBIRT for special populations (such as emergency health services/ trauma centres/ services for children and adolescents, in antenatal services, in employee assistance programmes) </t>
  </si>
  <si>
    <t>6dii) Pharmacological treatment of withdrawal syndrome</t>
  </si>
  <si>
    <t>6diii) Opioid agonists maintenance treatment (OAMT) for opioid dependence (with methadone and/or buprenorphine)</t>
  </si>
  <si>
    <t xml:space="preserve">6evi) Twelve-step approach	</t>
  </si>
  <si>
    <t xml:space="preserve">6fii) Rehabilitation out-patient programmes </t>
  </si>
  <si>
    <t xml:space="preserve">6fiii) Education programmes for people with substance use disorders </t>
  </si>
  <si>
    <t>6fiv) Employment assistance programmes for people with substance</t>
  </si>
  <si>
    <t>6fv) Special housing services for people with substance use disorders</t>
  </si>
  <si>
    <t>6fvi) Welfare assistance/benefits for people with substance use disorders</t>
  </si>
  <si>
    <t xml:space="preserve">6div) Pharmacological treatment other than OAMT for substance dependence (naltrexone) </t>
  </si>
  <si>
    <t xml:space="preserve">6dv) Pharmacological treatment of co-morbid conditions (physical and mental health) </t>
  </si>
  <si>
    <t>6eii) Cognitive behavioural therapy (CBT) for patients with substance use disorders</t>
  </si>
  <si>
    <t>6eiii) Motivational enhancement therapy/motivational interviewing for patients with substance use disorders</t>
  </si>
  <si>
    <t>6eiv) Family/couples therapy for patients with substance use disorders</t>
  </si>
  <si>
    <t>6ev) Contingency management (CM) approach for patients with substance use disorders</t>
  </si>
  <si>
    <t>OP7. Availability of drug use disorder treatment in prisons</t>
  </si>
  <si>
    <t>7a) Is OAMT available in prison?</t>
  </si>
  <si>
    <t>7b) Is OAMT available upon release from prison?</t>
  </si>
  <si>
    <t>OP8. Coverage of drug use disorders treatment</t>
  </si>
  <si>
    <t>OP9. Opioid overdose mortality rate</t>
  </si>
  <si>
    <t>9a) Opioid overdose morality rate per 100 000:</t>
  </si>
  <si>
    <t xml:space="preserve">HD1. Existence and enforcement of policies to restrict marketing of unhealthy foods and non-alcoholic beverages </t>
  </si>
  <si>
    <t>1bii) Salt/sodium</t>
  </si>
  <si>
    <t>1biv) Saturated fats</t>
  </si>
  <si>
    <t>1bv) Trans fats</t>
  </si>
  <si>
    <t>1bvi) Energy</t>
  </si>
  <si>
    <t xml:space="preserve">1b) Does the policy cover food and non-alcoholic beverages that are high in these nutrients and/or energy:
1bi) Sugars	</t>
  </si>
  <si>
    <t xml:space="preserve">1biii) Total fat	</t>
  </si>
  <si>
    <t>1c) Does the policy protect children up to the age of 18 years?</t>
  </si>
  <si>
    <t>HD2. Existence and enforcement of nutrition standards for foods and beverages served and/or sold in public settings</t>
  </si>
  <si>
    <t>2b) Do these standards cover key nutrients of concern or food that is typically high in the following key nutrients: 
2bi) Sugars</t>
  </si>
  <si>
    <t>2bii) Sodium</t>
  </si>
  <si>
    <t>2biii) Total fat</t>
  </si>
  <si>
    <t>2biv) Saturated fats</t>
  </si>
  <si>
    <t xml:space="preserve">2bv) Trans fats	</t>
  </si>
  <si>
    <t xml:space="preserve">2bvi) Energy	</t>
  </si>
  <si>
    <t xml:space="preserve">2c) Do these standards apply to all categories of foods and beverages?    </t>
  </si>
  <si>
    <t>2d) Do the standards apply to following:
2di) Foods and beverages served/sold in school canteens</t>
  </si>
  <si>
    <t>2dii) Foods and beverages served/sold at events</t>
  </si>
  <si>
    <t xml:space="preserve">2diii) Foods and beverages served/sold at school kiosks	</t>
  </si>
  <si>
    <t>2div) Foods and beverages brought from home to schools</t>
  </si>
  <si>
    <t xml:space="preserve">2e) Are there standards for foods served or sold in the following settings:
2ei) Childcare sites	</t>
  </si>
  <si>
    <t>2eii) Hospitals and caring homes</t>
  </si>
  <si>
    <t>2eiii) Workplaces</t>
  </si>
  <si>
    <t>2eiv) Government workplaces</t>
  </si>
  <si>
    <t>2ev) Military bases</t>
  </si>
  <si>
    <t xml:space="preserve">2evi) Prisons </t>
  </si>
  <si>
    <t>2evii) Universities</t>
  </si>
  <si>
    <t>HD3. Existence and enforcement of policies or programmes to improve healthy eating in restaurants, food outlets or vending machines</t>
  </si>
  <si>
    <t>3b) Does the policy cover specific measures including:
3bi) Menu labelling</t>
  </si>
  <si>
    <t>3bii) Product placement in the service area</t>
  </si>
  <si>
    <t xml:space="preserve">3cii) Sodium 	</t>
  </si>
  <si>
    <t>3ciii) Total fat</t>
  </si>
  <si>
    <t>3civ) Saturated fats</t>
  </si>
  <si>
    <t xml:space="preserve">3cv) Trans fats	</t>
  </si>
  <si>
    <t>3cvi) Energy</t>
  </si>
  <si>
    <t>HD4. Existence and enforcement of urban planning/zoning policies designed to increase the availability of healthier foods and beverages</t>
  </si>
  <si>
    <t>3biii) Reduced pricing of healthy food/increased pricing of unhealthy food</t>
  </si>
  <si>
    <t xml:space="preserve">3biv) Marketing restrictions in the restaurant (including promotions, give aways etc.) 
</t>
  </si>
  <si>
    <t xml:space="preserve">3bv) Ban on placing salt-shakers or sugar sachets in service areas or on tables </t>
  </si>
  <si>
    <t xml:space="preserve">3bvi) Controlling portion sizes	</t>
  </si>
  <si>
    <t>4b) Does the policy cover specific measures such as:
4bi) Restricting the density of outlets that sell unhealthy food and beverages</t>
  </si>
  <si>
    <t>4bii) Encouraging the establishment of outlets that sell fresh fruit and vegetables</t>
  </si>
  <si>
    <t>4c) Does the policy cover the following places where children gather: 
4ci) Areas near childcare sites</t>
  </si>
  <si>
    <t xml:space="preserve">4cii) Areas near school	</t>
  </si>
  <si>
    <t>4d) Does the policy cover low-income communities?</t>
  </si>
  <si>
    <t>HD5. Existence and enforcement of policies that ensure free safely managed drinking-water is available in all public settings</t>
  </si>
  <si>
    <t>5b) Does the policy provide access to free safely managed drinking-water in public settings?</t>
  </si>
  <si>
    <t xml:space="preserve">5c) Does the policy ensure availability of safely managed drinking-water in public settings all year round? </t>
  </si>
  <si>
    <t>5d) Does the policy apply to the following public settings:  
5di) Childcare sites</t>
  </si>
  <si>
    <t xml:space="preserve">5dii) Schools </t>
  </si>
  <si>
    <t>5diii) Hospitals</t>
  </si>
  <si>
    <t>5div) Workplaces</t>
  </si>
  <si>
    <t>5dv) Near childcare sites</t>
  </si>
  <si>
    <t>5dvi) Near schools</t>
  </si>
  <si>
    <t xml:space="preserve">HD6. Access to and use of sugar-sweetened beverages price data </t>
  </si>
  <si>
    <t xml:space="preserve">6a) Does the city have access to and use price data on sugar-sweetened beverages? </t>
  </si>
  <si>
    <t xml:space="preserve">HD7. Mean population salt intake </t>
  </si>
  <si>
    <t>HD8. Prevalence of low fruit and vegetable intake</t>
  </si>
  <si>
    <t>HD9. Prevalence of overweight and obesity in adolescents and adults</t>
  </si>
  <si>
    <t xml:space="preserve">RS1. Existence of speed limit legislation enforcing speed limits for motorized passenger vehicles </t>
  </si>
  <si>
    <t>1c) Are the following enforcement mechanisms implemented: 
1ci) Police officers carrying speedometers</t>
  </si>
  <si>
    <t>1ciii) Speed limiters, at least in certain vehicles (e.g. trucks, buses)</t>
  </si>
  <si>
    <t xml:space="preserve">1civ) Infrastructure modifications (e.g. speed, roundabouts, cobble streets) </t>
  </si>
  <si>
    <t xml:space="preserve">1cv) Geofencing	</t>
  </si>
  <si>
    <t>1cvi) New vehicles are required to have intelligent speed assistance systems to help drivers</t>
  </si>
  <si>
    <t>RS2. Existence and implementation of road design standards that include speed management and safe infrastructure for pedestrians and cyclists</t>
  </si>
  <si>
    <t>2b) On roads where pedestrians and cyclists are present, do design standards provide for:  
2bi) Managing speed to safe system outcomes (e.g. 20 mph or 30 km/h)</t>
  </si>
  <si>
    <t xml:space="preserve">2bii) Safe crossings for pedestrians and cyclists </t>
  </si>
  <si>
    <t xml:space="preserve">2biii) Separation of pedestrians and cyclists from vehicular traffic </t>
  </si>
  <si>
    <t>RS3. Existence of legislation on helmet use for two- and three-wheeled motor vehicles including helmet use standards and wearing requirements</t>
  </si>
  <si>
    <t>3b) Does the legislation meet international harmonized standards? (e.g. UN standard ECE 22.05)</t>
  </si>
  <si>
    <t>3c) Does the legislation cover the below components:
3ci) Requirement of drivers and passengers to wear a helmet on all roads</t>
  </si>
  <si>
    <t xml:space="preserve">3cii) Specification that helmets should be fastened </t>
  </si>
  <si>
    <t xml:space="preserve">3ciii) A reference to a helmet standard </t>
  </si>
  <si>
    <t xml:space="preserve">RS4. Existence and enforcement of legislation for seat-belt use </t>
  </si>
  <si>
    <t xml:space="preserve">4c) Does the legislation include seat-belt standards? </t>
  </si>
  <si>
    <t xml:space="preserve">5) Prevalence of helmet use among all motorized vehicle users (%): </t>
  </si>
  <si>
    <t>RS6. Prevalence of seat-belt use in all seating positions</t>
  </si>
  <si>
    <t xml:space="preserve">6) Prevalence of seat-belt use in all seating positions (%): </t>
  </si>
  <si>
    <t xml:space="preserve">7) Prevalence of road traffic deaths per 100 000: </t>
  </si>
  <si>
    <t>WC1. Existence of city policy promoting walking</t>
  </si>
  <si>
    <t xml:space="preserve">1c) Is there a designated institution with responsibilities for coordinating and following up policies, strategies and plans? </t>
  </si>
  <si>
    <t xml:space="preserve">1e) Is there a monitoring framework to assess progress and implementation?  </t>
  </si>
  <si>
    <t>1d) Is there a dedicated budget line to support implementation?</t>
  </si>
  <si>
    <t>WC2. Existence of city policy promoting cycling</t>
  </si>
  <si>
    <t xml:space="preserve">2ai) IF YES to 1a) and 2a) items:  
Are there separate policy documents for walking and for cycling?  </t>
  </si>
  <si>
    <t>1b) Does it include actions to improve, extend and/or enhance provision of walking infrastructure (e.g. footpaths quality, quantity, pedestrian crossing, street furniture, other pedestrian safety measures)?</t>
  </si>
  <si>
    <t>2b) Does it include actions aimed at improving and/or extending provision of cycling infrastructure (e.g. cycle lanes, measures to improve cycle safety, provision of facilities such as bike storage)?</t>
  </si>
  <si>
    <t xml:space="preserve">1cii) Automatic detection systems (e.g. cameras)	</t>
  </si>
  <si>
    <t>1d) Is it being monitored and enforced (i.e. through monitoring the marketing practices of foods and non-alcoholic beverages including used channels and techniques, and imposing sanctions in case of breaches)?</t>
  </si>
  <si>
    <t>2f) Is it being monitored and enforced (i.e. through related activities monitoring the types of foods and beverages served or sold in public settings and imposing sanctions in case of breaches)?</t>
  </si>
  <si>
    <t>3d) Is the policy being monitored and enforced (i.e. through monitoring the types of foods and beverages being sold and served at restaurants and other food outlets, and imposing sanctions in case of breaches)?</t>
  </si>
  <si>
    <t>4e) Is the policy being monitored and enforced (i.e. through monitoring the outlets selling predominantly healthy and unhealthy foods and beverages, and imposing sanctions in case of breaches)?</t>
  </si>
  <si>
    <t xml:space="preserve">2c) Is there a designated institution with responsibilities for coordinating and following up policies, strategies and plans? </t>
  </si>
  <si>
    <t xml:space="preserve">2d) Is there a dedicated budget line to support implementation? </t>
  </si>
  <si>
    <t>2e) Is there a monitoring framework to assess progress and implementation?</t>
  </si>
  <si>
    <t>WC3. Existence of city policy on access to public open space</t>
  </si>
  <si>
    <t xml:space="preserve">3b) Is there a dedicated budget line to support policy implementation? </t>
  </si>
  <si>
    <t xml:space="preserve">3c) Does it include actions to enhance the provision of public open space (e.g. maintenance, improve park amenities and facilities, increase park safety)? </t>
  </si>
  <si>
    <t xml:space="preserve">3d) Is there a designated institution with responsibilities for coordinating and following up policies, strategies, and plans? </t>
  </si>
  <si>
    <t>3e) Is there a set target for increasing areas and access to public open space?</t>
  </si>
  <si>
    <t>3f) Is the city measuring the amount of, and access to, public open space?</t>
  </si>
  <si>
    <t>WC4. Existence of city urban planning policy that encourages compact urban design and mixed land use</t>
  </si>
  <si>
    <t>4b) Does it prioritize urban planning that aims to deliver compact mixed land use neighbourhoods?</t>
  </si>
  <si>
    <t>WC5. Implementation of walking and cycling campaigns and promotion</t>
  </si>
  <si>
    <t>5a) Has the city implemented any city-wide mass media public education campaign on walking or cycling within the past two years? (A campaign would include messages on walking and or cycling and use at least one mass media channels such as TV, Radio, newspapers, or digital such as websites or social media).</t>
  </si>
  <si>
    <t>5b) Has the city implemented any mass participation walking or cycling events to encourage participation by the general public within the past two years? (This refers to large community-based, events and are offered free. It can include, for example, celebration of international days of walking, cycling or physical activity, national care-free days, but does NOT include hosting of competitive walking, running or cycling events such as marathons unless there is clear provision of free access to participate in shorter distances and or provision of non-competitive activities).</t>
  </si>
  <si>
    <t>WC6. Implementation of city surveys on knowledge and awareness on cycling and walking</t>
  </si>
  <si>
    <t xml:space="preserve">6a) Has the city conducted any knowledge and awareness surveys which assesses the level of cycling and walking? </t>
  </si>
  <si>
    <t>6b) Has the city conducted any survey to assess community perceptions on walking and cycling (e.g. community perception of safety, amenities, etc.)?</t>
  </si>
  <si>
    <t xml:space="preserve">1bi) How often is compliance measured? </t>
  </si>
  <si>
    <t>TC2. Existence and compliance measurement of bans on advertising, promotion and sponsorship</t>
  </si>
  <si>
    <t xml:space="preserve">2bi) How often is compliance measured? </t>
  </si>
  <si>
    <t>TC3. Implementation of anti-tobacco mass media campaigns</t>
  </si>
  <si>
    <t>3a) Has there been an anti-tobacco mass-media campaign implemented in the city?</t>
  </si>
  <si>
    <t xml:space="preserve">3c) Did the campaign include the following characteristics: 
3ci) The campaign was part of a comprehensive tobacco control programme </t>
  </si>
  <si>
    <t>3cii) Before the campaign, research was undertaken or reviewed to gain a thorough understanding of the target audience</t>
  </si>
  <si>
    <t>3ciii) Campaign communication materials were pre-tested with the target audience and refined in line with campaign objectives</t>
  </si>
  <si>
    <t xml:space="preserve">3civ) The implementing agency worked with journalists to gain publicity or news coverage for the campaign </t>
  </si>
  <si>
    <t>3cv) Process evaluation was undertaken to assess how effectively the campaign had been implemented</t>
  </si>
  <si>
    <t>3cvi) An outcome evaluation process was implemented to assess campaign impact</t>
  </si>
  <si>
    <t>TC4. Availability of tobacco cessation services</t>
  </si>
  <si>
    <t xml:space="preserve">4b) Are the following programmes implemented and available:
4bi) Tobacco cessation advice incorporated into primary and routine health care services </t>
  </si>
  <si>
    <t xml:space="preserve">4bii) Easily accessible and free telephone help lines (known as ‘quit lines’) </t>
  </si>
  <si>
    <t xml:space="preserve">4biii) Free and low-cost cessation medicines including nicotine replacement therapy </t>
  </si>
  <si>
    <t>4c) Are the following public places covered: 
4ci) Health clinics or other primary care facilities</t>
  </si>
  <si>
    <t xml:space="preserve">4cii) Hospitals 	</t>
  </si>
  <si>
    <t xml:space="preserve">4ciii) Office of a health professional </t>
  </si>
  <si>
    <t>4civ) Community settings</t>
  </si>
  <si>
    <t xml:space="preserve">4di) How often are availability and/or accessibility to these services monitored? </t>
  </si>
  <si>
    <t>TC5. Access to and use of tobacco price data</t>
  </si>
  <si>
    <t xml:space="preserve">5a) Does the city have access to and use tobacco price data? </t>
  </si>
  <si>
    <t xml:space="preserve">5b) Does the city use historical tobacco price data with latest estimates available within the past two years, to assess/monitor affordability of the most-sold alcoholic beverages? </t>
  </si>
  <si>
    <t xml:space="preserve">TC6. Prevalence of tobacco use in adults </t>
  </si>
  <si>
    <t xml:space="preserve">6a) Population aged 18 years and over who currently use any tobacco product (smoked and/or smokeless tobacco) on a daily or non-daily basis (%): </t>
  </si>
  <si>
    <t>S1 Adult NCD risk factor surveillance capacity</t>
  </si>
  <si>
    <t xml:space="preserve">1c) Did the survey capture data on the following risk factors:
1ci) Alcohol use	 	</t>
  </si>
  <si>
    <t>1cii) Fruit and vegetable intake</t>
  </si>
  <si>
    <t>1ciii) Overweight and obesity</t>
  </si>
  <si>
    <t>1civ) Physical inactivity: walking and cycling</t>
  </si>
  <si>
    <t xml:space="preserve">1cv) Salt/sodium intake	</t>
  </si>
  <si>
    <t>1cvi) Tobacco use</t>
  </si>
  <si>
    <t>S2. Adult injury risk factor surveillance capacity</t>
  </si>
  <si>
    <t>2c) Did the survey capture data on the following injury risk factors:
2ci) Drink-driving</t>
  </si>
  <si>
    <t>2cii) Driving beyond the speed limit</t>
  </si>
  <si>
    <t>2ciii) Helmet use</t>
  </si>
  <si>
    <t xml:space="preserve">2civ) Seat-belt use	</t>
  </si>
  <si>
    <t>S3. Adolescent NCD risk factor surveillance capacity</t>
  </si>
  <si>
    <t xml:space="preserve">3c) Did the survey capture data on the following risk factors:
3ci) Alcohol use	</t>
  </si>
  <si>
    <t xml:space="preserve">3cii) Fruit and vegetable intake </t>
  </si>
  <si>
    <t xml:space="preserve">3ciii) Overweight and obesity	</t>
  </si>
  <si>
    <t>3civ) Physical inactivity: walking and cycling</t>
  </si>
  <si>
    <t>3cv) Tobacco use</t>
  </si>
  <si>
    <t>S4. Child NCD risk factor surveillance capacity</t>
  </si>
  <si>
    <t xml:space="preserve">4c) Did the survey capture data on the following risk factors: 
4ci) Overweight and obesity </t>
  </si>
  <si>
    <t xml:space="preserve">4cii) Physical inactivity: walking and cycling </t>
  </si>
  <si>
    <t>S5. Access to and use of routine health facility data on alcohol and substance use disorders and tobacco dependencies</t>
  </si>
  <si>
    <t xml:space="preserve">5b) Does the city report/use health facility statistics on the following: 
5bi)	Alcohol use disorder treatment	</t>
  </si>
  <si>
    <t>5bii)	Drug use disorder treatment</t>
  </si>
  <si>
    <t xml:space="preserve">5biii)	Tobacco dependence treatment </t>
  </si>
  <si>
    <t>6b) Does the city use NCD and injury mortality statistics from vital registration systems with medical certification of cause-of-death that are compliant with International Classification of Diseases coding, to inform their progress on NCD and injury prevention work?</t>
  </si>
  <si>
    <r>
      <t xml:space="preserve">3a) Was a city level survey (or wider survey with usable city-level results) conducted on adolescent NCD risk factors? </t>
    </r>
    <r>
      <rPr>
        <sz val="11"/>
        <color rgb="FFFF0000"/>
        <rFont val="Calibri"/>
        <family val="2"/>
        <scheme val="minor"/>
      </rPr>
      <t>If No or Don’t know, skip to 4a)</t>
    </r>
  </si>
  <si>
    <t xml:space="preserve">1b) When was the survey conducted? 
</t>
  </si>
  <si>
    <t xml:space="preserve">3b) When was the survey conducted? 
</t>
  </si>
  <si>
    <t>Level</t>
  </si>
  <si>
    <t>AP1</t>
  </si>
  <si>
    <t>AP2</t>
  </si>
  <si>
    <t>AP3</t>
  </si>
  <si>
    <t>AP4</t>
  </si>
  <si>
    <t xml:space="preserve">4b) Is the legislation regarding seat-belts available in the following: 
</t>
  </si>
  <si>
    <t xml:space="preserve">1ai) Please specify at which level the legislation is established. Check all that apply.
</t>
  </si>
  <si>
    <t xml:space="preserve">2ai) Please specify at which level the legislation is established. Check all that apply.
</t>
  </si>
  <si>
    <t xml:space="preserve">4ai) Please specify at which level the policy is established. Check all that apply.
</t>
  </si>
  <si>
    <t xml:space="preserve">3ai) Please specify at which level the legislation is established. Check all that apply.
</t>
  </si>
  <si>
    <t xml:space="preserve">4ai) Please specify at which level the legislation is established. Check all that apply.
</t>
  </si>
  <si>
    <t xml:space="preserve">1ai) Please specify at which level the policy is established. Check all that apply.
</t>
  </si>
  <si>
    <t xml:space="preserve">2ai) Please specify at which level the nutrition standards are established. Check all that apply.
</t>
  </si>
  <si>
    <t xml:space="preserve">3ai) Please specify at which level the policies and programmes are established. Check all that apply.
</t>
  </si>
  <si>
    <t xml:space="preserve">4ai) Please specify at which level the policies are established. Check all that apply.
</t>
  </si>
  <si>
    <t xml:space="preserve">5ai) Please specify at which level the policy or legislation is established. Check all that apply.
</t>
  </si>
  <si>
    <t xml:space="preserve">3ai) Please specify at which level the regulatory framework is established. Check all that apply.
</t>
  </si>
  <si>
    <t xml:space="preserve">4ai) Please specify at which level the law is established. Check all that apply.
</t>
  </si>
  <si>
    <t xml:space="preserve">2ai) Please specify at which level the government unit is established. Check all that apply.
</t>
  </si>
  <si>
    <t xml:space="preserve">2bi) Please specify at which level policy and action plan for service development are established. Check all that apply.
</t>
  </si>
  <si>
    <t xml:space="preserve">2ci) Please specify at which level the laws or legal regulations are established. Check all that apply.
</t>
  </si>
  <si>
    <t xml:space="preserve">1ai) Please specify which pollutants are monitored in the populated urban background site. Check all that apply.                </t>
  </si>
  <si>
    <t>1b) Has the monitoring station in the populated urban background site been operational for at least one year?</t>
  </si>
  <si>
    <t>1c) Are there other air pollution monitoring stations located near industries or roadways?</t>
  </si>
  <si>
    <t>1d) Is a quality control procedure applied to data before it is finally released?</t>
  </si>
  <si>
    <t>1e) Are the sites reviewed at least every five years to ensure they still meet the objectives of the network and hence are appropriate?</t>
  </si>
  <si>
    <t xml:space="preserve">1f) Is there city-level data on air pollution (PM2.5) that is weighted by population density? </t>
  </si>
  <si>
    <t>2b) Is air quality information available as raw and/or aggregated data?</t>
  </si>
  <si>
    <t>2c) In the last three years, has there been any mass media education and awareness campaign on air pollution?</t>
  </si>
  <si>
    <t>2d) In the last five years, the city -level trend of air pollution for PM2.5 has been:</t>
  </si>
  <si>
    <t>2e) Are warnings to the public issued during or before forecasted periods of poor air quality?</t>
  </si>
  <si>
    <t>3bi</t>
  </si>
  <si>
    <t>3b) Are there available emission estimates for the following emission sources: 
3bi) Residential emissions</t>
  </si>
  <si>
    <t>3bii) Power-generating facility emissions</t>
  </si>
  <si>
    <t xml:space="preserve">3biii) Industrial emissions	</t>
  </si>
  <si>
    <t>3biv) Traffic emissions</t>
  </si>
  <si>
    <t>3bv) Agricultural emissions</t>
  </si>
  <si>
    <t>4a) Is the city covered by air quality standards?</t>
  </si>
  <si>
    <t>4ai) Please specify at which level the air quality standards are established. Check all that apply.</t>
  </si>
  <si>
    <t>4b) Are ambient air quality standards such as limit values for acute effect (i.e. 24hr period) available?</t>
  </si>
  <si>
    <t>4bi) Please specify which pollutants have limit values for acute effect. Check all that apply.</t>
  </si>
  <si>
    <t>4c) Does the city have ambient air quality standards such as limit values for chronic effect (monthly or yearly averaging time)?</t>
  </si>
  <si>
    <t>4ci) Please specify which pollutants have limit values for acute effect. Check all that apply.</t>
  </si>
  <si>
    <t>4d) Are there enforced regulations to ensure compliance with air quality standards (if an area exceeds an air quality standard, are additional measures enforced to control emissions and ensure this is not repeated)?</t>
  </si>
  <si>
    <t>4e) Are environmental impact assessments conducted before the construction of major new projects such as roads or industrial facilities?</t>
  </si>
  <si>
    <t>4f) Are additional emission controls imposed on industry, or vehicle use restricted during episodes of particularly poor air quality?</t>
  </si>
  <si>
    <t>4g) Are there quality norms imposed on solid fuels to be used by households for:
4gi) coal</t>
  </si>
  <si>
    <t>4gii) wood/biomass</t>
  </si>
  <si>
    <t xml:space="preserve">2b) When was the survey conducted? 
</t>
  </si>
  <si>
    <t>S1</t>
  </si>
  <si>
    <t>S2</t>
  </si>
  <si>
    <t>S3</t>
  </si>
  <si>
    <t>S4</t>
  </si>
  <si>
    <t>S5</t>
  </si>
  <si>
    <t>S6</t>
  </si>
  <si>
    <t>TC1</t>
  </si>
  <si>
    <t>TC2</t>
  </si>
  <si>
    <t>TC4</t>
  </si>
  <si>
    <t>TC3</t>
  </si>
  <si>
    <t>TC5</t>
  </si>
  <si>
    <t>WC1</t>
  </si>
  <si>
    <t>WC2</t>
  </si>
  <si>
    <t>WC3</t>
  </si>
  <si>
    <t>WC4</t>
  </si>
  <si>
    <t>WC5</t>
  </si>
  <si>
    <t>WC6</t>
  </si>
  <si>
    <t>RS1</t>
  </si>
  <si>
    <t xml:space="preserve">2d) Which source types are evidence of implementation in the city? Check all that apply.
</t>
  </si>
  <si>
    <t>RS2</t>
  </si>
  <si>
    <t>RS3</t>
  </si>
  <si>
    <t>RS4</t>
  </si>
  <si>
    <t>HD1</t>
  </si>
  <si>
    <t>HD2</t>
  </si>
  <si>
    <t>HD3</t>
  </si>
  <si>
    <t>HD4</t>
  </si>
  <si>
    <t>HD5</t>
  </si>
  <si>
    <t>HD6</t>
  </si>
  <si>
    <t>OP1</t>
  </si>
  <si>
    <t>OP2</t>
  </si>
  <si>
    <t>6b) Does the city use historical price data on sugar-sweetened beverages with latest estimates available within the past two years?</t>
  </si>
  <si>
    <t>6cii)	Energy or sport drinks</t>
  </si>
  <si>
    <t xml:space="preserve">6ciii)	100% fruit or vegetable juices	</t>
  </si>
  <si>
    <t xml:space="preserve">6civ)	Fruit or vegetable drinks that are not 100% juice	</t>
  </si>
  <si>
    <t>6cv)	Syrups and concentrates containing sugars</t>
  </si>
  <si>
    <t>6cvi)	Sugar-sweetened flavoured waters</t>
  </si>
  <si>
    <t>6cvii)Sugar-sweetened teas or coffees or mate</t>
  </si>
  <si>
    <t>6cviii)	Other, specify</t>
  </si>
  <si>
    <t xml:space="preserve">6c) Does the city use historical price data on sugar-sweetened beverages with latest estimates available within the past two years, to assess/monitor affordability of the following beverage product types: 
6ci)	Carbonated soft drinks 	</t>
  </si>
  <si>
    <t>OP3</t>
  </si>
  <si>
    <t>OP4</t>
  </si>
  <si>
    <t>AC1</t>
  </si>
  <si>
    <t>AC2</t>
  </si>
  <si>
    <t>AC2.1</t>
  </si>
  <si>
    <t>AC2.2</t>
  </si>
  <si>
    <t>AC3</t>
  </si>
  <si>
    <t>AC4</t>
  </si>
  <si>
    <t>AC4.1</t>
  </si>
  <si>
    <t>AC4.2</t>
  </si>
  <si>
    <t>AC5</t>
  </si>
  <si>
    <t>3bii</t>
  </si>
  <si>
    <t>3biii</t>
  </si>
  <si>
    <t>3biv</t>
  </si>
  <si>
    <t>3bv</t>
  </si>
  <si>
    <t>AP4.1</t>
  </si>
  <si>
    <t>2giii</t>
  </si>
  <si>
    <t>2giv</t>
  </si>
  <si>
    <t>2gv</t>
  </si>
  <si>
    <t>2gvi</t>
  </si>
  <si>
    <t>2gvii</t>
  </si>
  <si>
    <t>2gviii</t>
  </si>
  <si>
    <t>2gix</t>
  </si>
  <si>
    <t>2h</t>
  </si>
  <si>
    <t>2i</t>
  </si>
  <si>
    <t>2j</t>
  </si>
  <si>
    <t>3b</t>
  </si>
  <si>
    <t>3c</t>
  </si>
  <si>
    <t>3d</t>
  </si>
  <si>
    <t>3e</t>
  </si>
  <si>
    <t>3f</t>
  </si>
  <si>
    <t>3g</t>
  </si>
  <si>
    <t>4bii</t>
  </si>
  <si>
    <t>4biii</t>
  </si>
  <si>
    <t>4cii</t>
  </si>
  <si>
    <t>4g</t>
  </si>
  <si>
    <t>5a</t>
  </si>
  <si>
    <t>5aii</t>
  </si>
  <si>
    <t>5aiii</t>
  </si>
  <si>
    <t>5aiv</t>
  </si>
  <si>
    <t>5av</t>
  </si>
  <si>
    <t>6a</t>
  </si>
  <si>
    <t>6b</t>
  </si>
  <si>
    <t>7a</t>
  </si>
  <si>
    <t>8a</t>
  </si>
  <si>
    <t>8b</t>
  </si>
  <si>
    <t>8c</t>
  </si>
  <si>
    <t>1aii</t>
  </si>
  <si>
    <t>1aiii</t>
  </si>
  <si>
    <t>1aiv</t>
  </si>
  <si>
    <t>1av</t>
  </si>
  <si>
    <t>1bii</t>
  </si>
  <si>
    <t>1biii</t>
  </si>
  <si>
    <t>1biv</t>
  </si>
  <si>
    <t>1bv</t>
  </si>
  <si>
    <t>1cii</t>
  </si>
  <si>
    <t>1ciii</t>
  </si>
  <si>
    <t>1civ</t>
  </si>
  <si>
    <t>1cv</t>
  </si>
  <si>
    <t>2ci</t>
  </si>
  <si>
    <t>3bvi</t>
  </si>
  <si>
    <t>3bvii</t>
  </si>
  <si>
    <t>4biv</t>
  </si>
  <si>
    <t>4bv</t>
  </si>
  <si>
    <t>4bvii</t>
  </si>
  <si>
    <t>4bviii</t>
  </si>
  <si>
    <t>5b</t>
  </si>
  <si>
    <t>5bii</t>
  </si>
  <si>
    <t>5biii</t>
  </si>
  <si>
    <t>5biv</t>
  </si>
  <si>
    <t>5bv</t>
  </si>
  <si>
    <t>5c</t>
  </si>
  <si>
    <t>6bii</t>
  </si>
  <si>
    <t>6biii</t>
  </si>
  <si>
    <t>6biv</t>
  </si>
  <si>
    <t>6cii</t>
  </si>
  <si>
    <t>6ciii</t>
  </si>
  <si>
    <t>6civ</t>
  </si>
  <si>
    <t>6cv</t>
  </si>
  <si>
    <t>6dii</t>
  </si>
  <si>
    <t>6diii</t>
  </si>
  <si>
    <t>6div</t>
  </si>
  <si>
    <t>6dv</t>
  </si>
  <si>
    <t>6eii</t>
  </si>
  <si>
    <t>6eiii</t>
  </si>
  <si>
    <t>6eiv</t>
  </si>
  <si>
    <t>6ev</t>
  </si>
  <si>
    <t>6evi</t>
  </si>
  <si>
    <t>6fii</t>
  </si>
  <si>
    <t>6fiii</t>
  </si>
  <si>
    <t>6fiv</t>
  </si>
  <si>
    <t>6fv</t>
  </si>
  <si>
    <t>6fvi</t>
  </si>
  <si>
    <t>7b</t>
  </si>
  <si>
    <t>9a</t>
  </si>
  <si>
    <t>5ai</t>
  </si>
  <si>
    <t>1bi</t>
  </si>
  <si>
    <t>1ci</t>
  </si>
  <si>
    <t>5bi</t>
  </si>
  <si>
    <t>6bi</t>
  </si>
  <si>
    <t>6ci</t>
  </si>
  <si>
    <t>6di</t>
  </si>
  <si>
    <t>6ei</t>
  </si>
  <si>
    <t>6fi</t>
  </si>
  <si>
    <t>1bvi</t>
  </si>
  <si>
    <t>2biii</t>
  </si>
  <si>
    <t>2biv</t>
  </si>
  <si>
    <t>2bv</t>
  </si>
  <si>
    <t>2bvi</t>
  </si>
  <si>
    <t>2dii</t>
  </si>
  <si>
    <t>2diii</t>
  </si>
  <si>
    <t>2div</t>
  </si>
  <si>
    <t>2eii</t>
  </si>
  <si>
    <t>2eiii</t>
  </si>
  <si>
    <t>2eiv</t>
  </si>
  <si>
    <t>2ev</t>
  </si>
  <si>
    <t>2evi</t>
  </si>
  <si>
    <t>2evii</t>
  </si>
  <si>
    <t>2eviii</t>
  </si>
  <si>
    <t>3cii</t>
  </si>
  <si>
    <t>3ciii</t>
  </si>
  <si>
    <t>3civ</t>
  </si>
  <si>
    <t>3cv</t>
  </si>
  <si>
    <t>3cvi</t>
  </si>
  <si>
    <t>5dii</t>
  </si>
  <si>
    <t>5diii</t>
  </si>
  <si>
    <t>5div</t>
  </si>
  <si>
    <t>5dv</t>
  </si>
  <si>
    <t>5dvi</t>
  </si>
  <si>
    <t>6c</t>
  </si>
  <si>
    <t>6cvi</t>
  </si>
  <si>
    <t>6cvii</t>
  </si>
  <si>
    <t>6cviii</t>
  </si>
  <si>
    <t>9b</t>
  </si>
  <si>
    <t>9c</t>
  </si>
  <si>
    <t>9d</t>
  </si>
  <si>
    <t>2di</t>
  </si>
  <si>
    <t>2ei</t>
  </si>
  <si>
    <t>3ci</t>
  </si>
  <si>
    <t>5di</t>
  </si>
  <si>
    <t>1cvi</t>
  </si>
  <si>
    <t>1cvii</t>
  </si>
  <si>
    <t>1aii) Does it limit speeds to 30km/h (20 mph) in areas where vulnerable road users and vehicles mix in a frequent and planned manner?</t>
  </si>
  <si>
    <t>1aiii) Does it limit speeds to 50km/h (30 mph) in urban areas?</t>
  </si>
  <si>
    <t>4ciii</t>
  </si>
  <si>
    <t>4civ</t>
  </si>
  <si>
    <t>4di</t>
  </si>
  <si>
    <t>2cii</t>
  </si>
  <si>
    <t>2ciii</t>
  </si>
  <si>
    <t>2civ</t>
  </si>
  <si>
    <t xml:space="preserve">4b) When was the survey conducted? 
</t>
  </si>
  <si>
    <t xml:space="preserve">6c) How recent are the mortality statistics used by the city?
</t>
  </si>
  <si>
    <r>
      <t xml:space="preserve">4a) Is there a policy/strategy/plan for urban development and/or land use in the city? 
</t>
    </r>
    <r>
      <rPr>
        <sz val="11"/>
        <color rgb="FFFF0000"/>
        <rFont val="Calibri"/>
        <family val="2"/>
        <scheme val="minor"/>
      </rPr>
      <t>If No or Don’t know, skip to 5a)</t>
    </r>
  </si>
  <si>
    <t xml:space="preserve">5c) How recent are the statistics reported/used by the city?
</t>
  </si>
  <si>
    <t>City population estimate</t>
  </si>
  <si>
    <t xml:space="preserve">Response </t>
  </si>
  <si>
    <t xml:space="preserve">1. Existence of speed limit legislation enforcing speed limits for motorized passenger vehicles </t>
  </si>
  <si>
    <t>2. Existence and implementation of road design standards that include speed management and safe infrastructure for pedestrians and cyclists</t>
  </si>
  <si>
    <t>3. Existence of legislation on helmet use for two- and three-wheeled motor vehicles including helmet use standards and wearing requirements</t>
  </si>
  <si>
    <t xml:space="preserve">4. Existence and enforcement of legislation for seat-belt use </t>
  </si>
  <si>
    <t>1. Existence of city policy promoting walking</t>
  </si>
  <si>
    <t>2. Existence of city policy promoting cycling</t>
  </si>
  <si>
    <t>3. Existence of city policy on access to public open space</t>
  </si>
  <si>
    <t>4. Existence of city urban planning policy that encourages compact urban design and mixed land use</t>
  </si>
  <si>
    <t>TC1. Existence and compliance measurement of smoke-free legislation</t>
  </si>
  <si>
    <t>1. Existence and compliance measurement of smoke-free legislation</t>
  </si>
  <si>
    <t>2. Existence and compliance measurement of bans on advertising, promotion and sponsorship</t>
  </si>
  <si>
    <t>3. Implementation of anti-tobacco mass media campaigns</t>
  </si>
  <si>
    <t>4. Availability of tobacco cessation services</t>
  </si>
  <si>
    <t>1. Adult NCD risk factor surveillance capacity</t>
  </si>
  <si>
    <t>2. Adult injury risk factor surveillance capacity</t>
  </si>
  <si>
    <t>4.Access to and use of cause-of-death data on NCDs and injuries</t>
  </si>
  <si>
    <t>3. Access to and use of routine health facility data on alcohol and substance use disorders and tobacco dependencies</t>
  </si>
  <si>
    <t>Tab</t>
  </si>
  <si>
    <t>Description</t>
  </si>
  <si>
    <t>Assessment instrument</t>
  </si>
  <si>
    <t>City-level monitoring guidance for the prevention and control 
of noncommunicable diseases and injuries</t>
  </si>
  <si>
    <t>Contains basic information on the city and designated city reviewers.</t>
  </si>
  <si>
    <r>
      <t>Contains items related to</t>
    </r>
    <r>
      <rPr>
        <b/>
        <sz val="11"/>
        <rFont val="Calibri"/>
        <family val="2"/>
        <scheme val="minor"/>
      </rPr>
      <t xml:space="preserve"> air pollution reduction </t>
    </r>
    <r>
      <rPr>
        <sz val="11"/>
        <rFont val="Calibri"/>
        <family val="2"/>
        <scheme val="minor"/>
      </rPr>
      <t xml:space="preserve">core and optional indicators. </t>
    </r>
  </si>
  <si>
    <r>
      <t xml:space="preserve">Contains items related to </t>
    </r>
    <r>
      <rPr>
        <b/>
        <sz val="11"/>
        <rFont val="Calibri"/>
        <family val="2"/>
        <scheme val="minor"/>
      </rPr>
      <t>alcohol control</t>
    </r>
    <r>
      <rPr>
        <sz val="11"/>
        <rFont val="Calibri"/>
        <family val="2"/>
        <scheme val="minor"/>
      </rPr>
      <t xml:space="preserve">  core and optional indicators. </t>
    </r>
  </si>
  <si>
    <r>
      <t xml:space="preserve">Contains items related to </t>
    </r>
    <r>
      <rPr>
        <b/>
        <sz val="11"/>
        <rFont val="Calibri"/>
        <family val="2"/>
        <scheme val="minor"/>
      </rPr>
      <t>overdose prevention</t>
    </r>
    <r>
      <rPr>
        <sz val="11"/>
        <rFont val="Calibri"/>
        <family val="2"/>
        <scheme val="minor"/>
      </rPr>
      <t xml:space="preserve"> core and optional indicators. </t>
    </r>
  </si>
  <si>
    <r>
      <t xml:space="preserve">Contains items related to </t>
    </r>
    <r>
      <rPr>
        <b/>
        <sz val="11"/>
        <rFont val="Calibri"/>
        <family val="2"/>
        <scheme val="minor"/>
      </rPr>
      <t>promoting healthy diets</t>
    </r>
    <r>
      <rPr>
        <sz val="11"/>
        <rFont val="Calibri"/>
        <family val="2"/>
        <scheme val="minor"/>
      </rPr>
      <t xml:space="preserve"> core and optional indicators. </t>
    </r>
  </si>
  <si>
    <r>
      <t xml:space="preserve">Contains items related to </t>
    </r>
    <r>
      <rPr>
        <b/>
        <sz val="11"/>
        <rFont val="Calibri"/>
        <family val="2"/>
        <scheme val="minor"/>
      </rPr>
      <t>road safety</t>
    </r>
    <r>
      <rPr>
        <sz val="11"/>
        <rFont val="Calibri"/>
        <family val="2"/>
        <scheme val="minor"/>
      </rPr>
      <t xml:space="preserve"> core and optional indicators. </t>
    </r>
  </si>
  <si>
    <r>
      <t xml:space="preserve">Contains items related to </t>
    </r>
    <r>
      <rPr>
        <b/>
        <sz val="11"/>
        <rFont val="Calibri"/>
        <family val="2"/>
        <scheme val="minor"/>
      </rPr>
      <t>safe walking and cycling</t>
    </r>
    <r>
      <rPr>
        <sz val="11"/>
        <rFont val="Calibri"/>
        <family val="2"/>
        <scheme val="minor"/>
      </rPr>
      <t xml:space="preserve"> core and optional indicators. </t>
    </r>
  </si>
  <si>
    <r>
      <t xml:space="preserve">Contains items related to </t>
    </r>
    <r>
      <rPr>
        <b/>
        <sz val="11"/>
        <rFont val="Calibri"/>
        <family val="2"/>
        <scheme val="minor"/>
      </rPr>
      <t>tobacco control</t>
    </r>
    <r>
      <rPr>
        <sz val="11"/>
        <rFont val="Calibri"/>
        <family val="2"/>
        <scheme val="minor"/>
      </rPr>
      <t xml:space="preserve"> core and optional indicators. </t>
    </r>
  </si>
  <si>
    <r>
      <t xml:space="preserve">Contains items related to </t>
    </r>
    <r>
      <rPr>
        <b/>
        <sz val="11"/>
        <rFont val="Calibri"/>
        <family val="2"/>
        <scheme val="minor"/>
      </rPr>
      <t>NCD and injury surveillance</t>
    </r>
    <r>
      <rPr>
        <sz val="11"/>
        <rFont val="Calibri"/>
        <family val="2"/>
        <scheme val="minor"/>
      </rPr>
      <t xml:space="preserve"> core and optional indicators. </t>
    </r>
  </si>
  <si>
    <t>Alcohol</t>
  </si>
  <si>
    <t>Overdose</t>
  </si>
  <si>
    <t>Diet</t>
  </si>
  <si>
    <t>Tobacco</t>
  </si>
  <si>
    <t>Surveillance</t>
  </si>
  <si>
    <t>City profile1</t>
  </si>
  <si>
    <t>City profile2</t>
  </si>
  <si>
    <t>City information</t>
  </si>
  <si>
    <t>Generates the city's profile on core indicators based on the city's assessment.</t>
  </si>
  <si>
    <t>Generates the city's profile on core and optional indicators based on the city's assessment.</t>
  </si>
  <si>
    <t>____________</t>
  </si>
  <si>
    <t>topic</t>
  </si>
  <si>
    <t>value</t>
  </si>
  <si>
    <t>item</t>
  </si>
  <si>
    <t>itemcode</t>
  </si>
  <si>
    <t>TRUE-checked/selected
FALSE-not checked/selected</t>
  </si>
  <si>
    <t>1ai_1pm25</t>
  </si>
  <si>
    <t>1ai_2pm10</t>
  </si>
  <si>
    <t>1ai_3no2</t>
  </si>
  <si>
    <t>1ai_4o3</t>
  </si>
  <si>
    <t>1ai_5other</t>
  </si>
  <si>
    <t>1ai_6otherspecify</t>
  </si>
  <si>
    <t>4ai_1national</t>
  </si>
  <si>
    <t>4ai_2regional</t>
  </si>
  <si>
    <t>4ai_3city</t>
  </si>
  <si>
    <t>4bi_1pm25</t>
  </si>
  <si>
    <t>4bi_2pm10</t>
  </si>
  <si>
    <t>4bi_3no2</t>
  </si>
  <si>
    <t>4bi_4o3</t>
  </si>
  <si>
    <t>4bi_5other</t>
  </si>
  <si>
    <t>4bi_6otherspecify</t>
  </si>
  <si>
    <t>4ci_1pm25</t>
  </si>
  <si>
    <t>4ci_2pm10</t>
  </si>
  <si>
    <t>4ci_3no2</t>
  </si>
  <si>
    <t>4ci_4o3</t>
  </si>
  <si>
    <t>4ci_5other</t>
  </si>
  <si>
    <t>4ci_6otherspecify</t>
  </si>
  <si>
    <t>AC6</t>
  </si>
  <si>
    <t>7a) Proportion of drinkers aged 15 years and over engaging in heavy episodic drinking, defined as having had at least 60 grams of pure alcohol on at least one occasion in the past 30 days (%).
(Drinkers are people who reported having consumed an alcoholic standard drink (10 grams) within the past 12 months).</t>
  </si>
  <si>
    <t>__________</t>
  </si>
  <si>
    <t>2ai_1national</t>
  </si>
  <si>
    <t>2ai_2regional</t>
  </si>
  <si>
    <t>2ai_3city</t>
  </si>
  <si>
    <t>3ai_1national</t>
  </si>
  <si>
    <t>3ai_2regional</t>
  </si>
  <si>
    <t>3ai_3city</t>
  </si>
  <si>
    <t>6. Access to and use of price data on alcoholic beverages</t>
  </si>
  <si>
    <t>8a. Age-standardized death rates for liver cirrhosis (per 100 000)</t>
  </si>
  <si>
    <t>7. Prevalence of heavy episodic drinking in drinkers aged 15 years and over (%)</t>
  </si>
  <si>
    <t>OP5</t>
  </si>
  <si>
    <t>OP6.1</t>
  </si>
  <si>
    <t>OP6.2</t>
  </si>
  <si>
    <t>OP6.3</t>
  </si>
  <si>
    <t>OP6.4</t>
  </si>
  <si>
    <t>OP6</t>
  </si>
  <si>
    <t>OP7</t>
  </si>
  <si>
    <t>2bi_1national</t>
  </si>
  <si>
    <t>2bi_2regional</t>
  </si>
  <si>
    <t>2bi_3city</t>
  </si>
  <si>
    <t>2ci_1national</t>
  </si>
  <si>
    <t>2ci_2regional</t>
  </si>
  <si>
    <t>2ci_3city</t>
  </si>
  <si>
    <t>8a) Coverage of drug use disorders treatment (the number of people who received treatment in a year divided by the total number of people with drug use disorders in the same year, multiplied by 100) (%):</t>
  </si>
  <si>
    <t>___________</t>
  </si>
  <si>
    <t xml:space="preserve">2eviii) Other, specify </t>
  </si>
  <si>
    <t>9a) Prevalence of overweight in adolescents (10–19 years of age) (%):</t>
  </si>
  <si>
    <t xml:space="preserve">9b) Prevalence of obesity  in adolescents (10–19 years of age) (%): </t>
  </si>
  <si>
    <t xml:space="preserve">9c) Prevalence of overweight in adults (≥18 years of age) (%): </t>
  </si>
  <si>
    <t xml:space="preserve">9d) Prevalence of obesity in adults (≥18 years of age) (%): </t>
  </si>
  <si>
    <t xml:space="preserve">7) Age-standardized mean population intake of salt (sodium chloride) per day in grams in adults (≥18 years of age): </t>
  </si>
  <si>
    <t>8) Age-standardized prevalence of adults (≥18 years of age) consuming less than five total servings (400grams) of fruit and vegetables per day (%):</t>
  </si>
  <si>
    <t>5e</t>
  </si>
  <si>
    <t>5e) Is the policy being monitored and enforced (i.e. through monitoring that safe drinking-water is freely available in public settings and adheres to nutrition criteria of the policy and imposing sanctions in case of breaches)?</t>
  </si>
  <si>
    <t>1ai_1national</t>
  </si>
  <si>
    <t>1ai_2regional</t>
  </si>
  <si>
    <t>1ai_3city</t>
  </si>
  <si>
    <t>5ai_1national</t>
  </si>
  <si>
    <t>5ai_2regional</t>
  </si>
  <si>
    <t>5ai_3city</t>
  </si>
  <si>
    <t xml:space="preserve">5. Availability of programmes on primary prevention of drug use </t>
  </si>
  <si>
    <t>6. Service capacity for drug use disorders treatment</t>
  </si>
  <si>
    <t>7. Availability of drug use disorder treatment in prisons</t>
  </si>
  <si>
    <t>8. Coverage of drug use disorders treatment</t>
  </si>
  <si>
    <t>9. Opioid overdose mortality rate</t>
  </si>
  <si>
    <t xml:space="preserve">6. Access to and use of sugar-sweetened beverages price data </t>
  </si>
  <si>
    <t>9a. Prevalence of overweight in adolescents (10–19 years of age) (%)</t>
  </si>
  <si>
    <t>8b. Age-standardized death rates for traffic crashes (per 100 000)</t>
  </si>
  <si>
    <t>8c. Age-standardized death rates for cancers likely to have alcohol-attributable fractions (per 100 000)</t>
  </si>
  <si>
    <t>9b. Prevalence of obesity  in adolescents (10–19 years of age) (%)</t>
  </si>
  <si>
    <t>9c. Prevalence of overweight in adults (≥18 years of age) (%)</t>
  </si>
  <si>
    <t>9d. Prevalence of obesity in adults (≥18 years of age) (%)</t>
  </si>
  <si>
    <t>8. Prevalence of low fruit and vegetable intake in adults (≥18 years of age) (%)</t>
  </si>
  <si>
    <t xml:space="preserve">7. Mean population salt intake (sodium chloride) per day in grams in adults (≥18 years of age) </t>
  </si>
  <si>
    <t xml:space="preserve">0-no answer
1-yes
2-no
3-don't know
</t>
  </si>
  <si>
    <t>valuedescription</t>
  </si>
  <si>
    <t>numeric</t>
  </si>
  <si>
    <t>string</t>
  </si>
  <si>
    <t>1cvii) Other, specify</t>
  </si>
  <si>
    <t>2d_3research</t>
  </si>
  <si>
    <t>2d_5other</t>
  </si>
  <si>
    <t>2d_1observationalstudy</t>
  </si>
  <si>
    <t>2d_2policereport</t>
  </si>
  <si>
    <t>2d_4populationsurvey</t>
  </si>
  <si>
    <t>2d_6otherspecify</t>
  </si>
  <si>
    <t>3e_1observationalstudy</t>
  </si>
  <si>
    <t>3e_2policereport</t>
  </si>
  <si>
    <t>3e_3research</t>
  </si>
  <si>
    <t>3e_4populationsurvey</t>
  </si>
  <si>
    <t>3e_5other</t>
  </si>
  <si>
    <t>3e_6otherspecify</t>
  </si>
  <si>
    <t>4e_1observationalstudy</t>
  </si>
  <si>
    <t>4e_2policereport</t>
  </si>
  <si>
    <t>4e_3research</t>
  </si>
  <si>
    <t>4e_4populationsurvey</t>
  </si>
  <si>
    <t>4e_5other</t>
  </si>
  <si>
    <t>4e_6otherspecify</t>
  </si>
  <si>
    <t xml:space="preserve">0-no answer
1-only driver's seat
2-only front seats
3-all seats in vehicle
</t>
  </si>
  <si>
    <t>3e) Which source types are evidence of enforcement in the city?</t>
  </si>
  <si>
    <t>4e) Which source types are evidence of enforcement in the city?</t>
  </si>
  <si>
    <t>6. Prevalence of seat-belt use in all seating positions (%)</t>
  </si>
  <si>
    <t>5. Prevalence of helmet use among all motorized vehicle users (%)</t>
  </si>
  <si>
    <t xml:space="preserve">5) Prevalence of helmet use among all motorized vehicle users (i.e. drivers, passengers, motorbikes, bikes) (%): </t>
  </si>
  <si>
    <t>RS5. Prevalence of helmet use among all motorized vehicle users</t>
  </si>
  <si>
    <t>7. Prevalence of road traffic deaths (per 100 000)</t>
  </si>
  <si>
    <t xml:space="preserve">7) Prevalence of road traffic deaths (per 100 000): </t>
  </si>
  <si>
    <t>5. Access to and use of tobacco price data</t>
  </si>
  <si>
    <t>3e) Which source types are evidence of enforcement in the city? Check all that apply.</t>
  </si>
  <si>
    <t>4e) Which source types are evidence of enforcement in the city? Check all that apply.</t>
  </si>
  <si>
    <r>
      <t>1a) Is air pollution monitoring available in at least one populated urban background site in the city?</t>
    </r>
    <r>
      <rPr>
        <sz val="11"/>
        <color rgb="FFFF0000"/>
        <rFont val="Calibri"/>
        <family val="2"/>
        <scheme val="minor"/>
      </rPr>
      <t xml:space="preserve">
If No or Don't know,  skip to 2a </t>
    </r>
  </si>
  <si>
    <r>
      <t xml:space="preserve">2a) Is air quality information publicly available in public reports, on the internet or on information boards in the city centre? 
</t>
    </r>
    <r>
      <rPr>
        <sz val="11"/>
        <color rgb="FFFF0000"/>
        <rFont val="Calibri"/>
        <family val="2"/>
        <scheme val="minor"/>
      </rPr>
      <t xml:space="preserve">If No or Don't know, skip to 2c </t>
    </r>
  </si>
  <si>
    <r>
      <t xml:space="preserve">3a) Have emission inventories for air pollution sources within the city been conducted in the past five years? </t>
    </r>
    <r>
      <rPr>
        <sz val="11"/>
        <color rgb="FFFF0000"/>
        <rFont val="Calibri"/>
        <family val="2"/>
        <scheme val="minor"/>
      </rPr>
      <t xml:space="preserve">
If No or Don't know, skip to 4a</t>
    </r>
  </si>
  <si>
    <r>
      <t xml:space="preserve">1a) Is there existing legislation on speed limit for private motorized vehicles?
</t>
    </r>
    <r>
      <rPr>
        <sz val="11"/>
        <color rgb="FFFF0000"/>
        <rFont val="Calibri"/>
        <family val="2"/>
        <scheme val="minor"/>
      </rPr>
      <t>If No or Don't know, skip to 2a)</t>
    </r>
  </si>
  <si>
    <r>
      <t>1b) Is the speed limit legislation enforced in the city?</t>
    </r>
    <r>
      <rPr>
        <sz val="11"/>
        <color rgb="FFFF0000"/>
        <rFont val="Calibri"/>
        <family val="2"/>
        <scheme val="minor"/>
      </rPr>
      <t xml:space="preserve"> 
If No or Don't know, skip to 2a)</t>
    </r>
  </si>
  <si>
    <r>
      <t>2a) Does the city have technical design standards that are required to be met in the development of new roads that account for the safety of all road users?</t>
    </r>
    <r>
      <rPr>
        <sz val="11"/>
        <color rgb="FFFF0000"/>
        <rFont val="Calibri"/>
        <family val="2"/>
        <scheme val="minor"/>
      </rPr>
      <t xml:space="preserve"> 
If No or Don't know, skip to 3a)</t>
    </r>
  </si>
  <si>
    <r>
      <t xml:space="preserve">2c) Are road design standards/guidelines implemented in the city?  
</t>
    </r>
    <r>
      <rPr>
        <sz val="11"/>
        <color rgb="FFFF0000"/>
        <rFont val="Calibri"/>
        <family val="2"/>
        <scheme val="minor"/>
      </rPr>
      <t>If No or Don't know, skip to 3a)</t>
    </r>
  </si>
  <si>
    <r>
      <t xml:space="preserve">3a) Is there existing legislation requiring helmet use among users of motorcycles?
</t>
    </r>
    <r>
      <rPr>
        <sz val="11"/>
        <color rgb="FFFF0000"/>
        <rFont val="Calibri"/>
        <family val="2"/>
        <scheme val="minor"/>
      </rPr>
      <t>If No or Don't know, skip to 4a)</t>
    </r>
  </si>
  <si>
    <r>
      <t xml:space="preserve">3d) Is helmet use legislation enforced in the city? 
</t>
    </r>
    <r>
      <rPr>
        <sz val="11"/>
        <color rgb="FFFF0000"/>
        <rFont val="Calibri"/>
        <family val="2"/>
        <scheme val="minor"/>
      </rPr>
      <t>If No or Don't know, skip to 4a)</t>
    </r>
  </si>
  <si>
    <r>
      <t xml:space="preserve">4a) Is there existing legislation requiring seat-belt use?  
</t>
    </r>
    <r>
      <rPr>
        <sz val="11"/>
        <color rgb="FFFF0000"/>
        <rFont val="Calibri"/>
        <family val="2"/>
        <scheme val="minor"/>
      </rPr>
      <t>If No or Don't know, skip to 5a)</t>
    </r>
  </si>
  <si>
    <r>
      <t xml:space="preserve">4d) Is seat-belt legislation enforced in the city? 
</t>
    </r>
    <r>
      <rPr>
        <sz val="11"/>
        <color rgb="FFFF0000"/>
        <rFont val="Calibri"/>
        <family val="2"/>
        <scheme val="minor"/>
      </rPr>
      <t>If No or Don't know, skip to 5a)</t>
    </r>
  </si>
  <si>
    <r>
      <t xml:space="preserve">1a) Is there a city policy/strategy/action plan that sets the agenda for promoting walking?
</t>
    </r>
    <r>
      <rPr>
        <sz val="11"/>
        <color rgb="FFFF0000"/>
        <rFont val="Calibri"/>
        <family val="2"/>
        <scheme val="minor"/>
      </rPr>
      <t>If No or Don’t know, skip to 2a)</t>
    </r>
  </si>
  <si>
    <r>
      <t xml:space="preserve">2a) Is there a policy/strategy/action plan that promotes cycling?
</t>
    </r>
    <r>
      <rPr>
        <sz val="11"/>
        <color rgb="FFFF0000"/>
        <rFont val="Calibri"/>
        <family val="2"/>
        <scheme val="minor"/>
      </rPr>
      <t>If No or Don’t know, skip to 3a)</t>
    </r>
  </si>
  <si>
    <r>
      <t xml:space="preserve">3a) Is there a policy/strategy/plan on the provision of public open space in the city boundary? 
</t>
    </r>
    <r>
      <rPr>
        <sz val="11"/>
        <color rgb="FFFF0000"/>
        <rFont val="Calibri"/>
        <family val="2"/>
        <scheme val="minor"/>
      </rPr>
      <t>If No or Don’t know, skip to 4a)</t>
    </r>
  </si>
  <si>
    <r>
      <t xml:space="preserve">1a) Is there a city-level comprehensive strategy, plan of action and activities to reduce the harmful use of alcohol?
</t>
    </r>
    <r>
      <rPr>
        <sz val="11"/>
        <color rgb="FFFF0000"/>
        <rFont val="Calibri"/>
        <family val="2"/>
        <scheme val="minor"/>
      </rPr>
      <t>If No or Don't know, skip to 2a)</t>
    </r>
  </si>
  <si>
    <r>
      <t xml:space="preserve">2a) Is there a policy/law to restrict commercial and public availability of alcohol?
</t>
    </r>
    <r>
      <rPr>
        <sz val="11"/>
        <color rgb="FFFF0000"/>
        <rFont val="Calibri"/>
        <family val="2"/>
        <scheme val="minor"/>
      </rPr>
      <t>If No or Don't know, skip to 3a)</t>
    </r>
    <r>
      <rPr>
        <sz val="11"/>
        <color theme="1"/>
        <rFont val="Calibri"/>
        <family val="2"/>
        <scheme val="minor"/>
      </rPr>
      <t xml:space="preserve">
</t>
    </r>
  </si>
  <si>
    <r>
      <rPr>
        <sz val="11"/>
        <rFont val="Calibri"/>
        <family val="2"/>
        <scheme val="minor"/>
      </rPr>
      <t>3a) Is there a regulatory framework for alcohol marketing?</t>
    </r>
    <r>
      <rPr>
        <sz val="11"/>
        <color rgb="FFFF0000"/>
        <rFont val="Calibri"/>
        <family val="2"/>
        <scheme val="minor"/>
      </rPr>
      <t xml:space="preserve">
If No or Don't know, skip to 4a)</t>
    </r>
  </si>
  <si>
    <r>
      <t xml:space="preserve">4a) Is there a drink–driving law?
</t>
    </r>
    <r>
      <rPr>
        <sz val="11"/>
        <color rgb="FFFF0000"/>
        <rFont val="Calibri"/>
        <family val="2"/>
        <scheme val="minor"/>
      </rPr>
      <t>If No or Don't know, skip to 5a)</t>
    </r>
  </si>
  <si>
    <r>
      <t xml:space="preserve">2a) Does a government unit or a government official exist that/who is responsible for a policy regarding the prevention of drug use and the treatment of drug use disorders? 
</t>
    </r>
    <r>
      <rPr>
        <sz val="11"/>
        <color rgb="FFFF0000"/>
        <rFont val="Calibri"/>
        <family val="2"/>
        <scheme val="minor"/>
      </rPr>
      <t>If No or Don't know, skip to 2b)</t>
    </r>
  </si>
  <si>
    <r>
      <t xml:space="preserve">2b) Does a policy and action plan for service development exist? (Defined as an official statement by a government or health authority that provides the overall direction for health development by defining a vision, values, principles and objectives and by establishing a broad model for action to achieve that vision).
</t>
    </r>
    <r>
      <rPr>
        <sz val="11"/>
        <color rgb="FFFF0000"/>
        <rFont val="Calibri"/>
        <family val="2"/>
        <scheme val="minor"/>
      </rPr>
      <t>If No or Don't know, skip to 2c)</t>
    </r>
  </si>
  <si>
    <r>
      <t xml:space="preserve">2c) Do laws or legal regulations that protect people in treatment for substance use disorder exist? (This can include voluntary treatment as an alternative or addition to criminal sanctions and laws/legal regulations that protect the confidentiality of people in treatment for drug use disorders).
</t>
    </r>
    <r>
      <rPr>
        <sz val="11"/>
        <color rgb="FFFF0000"/>
        <rFont val="Calibri"/>
        <family val="2"/>
        <scheme val="minor"/>
      </rPr>
      <t>If No or Don't know, skip to 3a)</t>
    </r>
  </si>
  <si>
    <r>
      <t xml:space="preserve">6a) Are there drug use disorder treatments provided within the city free of charge through public sector or through basic insurance package? </t>
    </r>
    <r>
      <rPr>
        <sz val="11"/>
        <color rgb="FFFF0000"/>
        <rFont val="Calibri"/>
        <family val="2"/>
        <scheme val="minor"/>
      </rPr>
      <t>If No or Don't know, skip to 7a)</t>
    </r>
  </si>
  <si>
    <r>
      <rPr>
        <sz val="11"/>
        <color rgb="FFFF0000"/>
        <rFont val="Calibri"/>
        <family val="2"/>
        <scheme val="minor"/>
      </rPr>
      <t>If 6bi is No or Don’t know, skip to 6d)</t>
    </r>
    <r>
      <rPr>
        <sz val="11"/>
        <color theme="1"/>
        <rFont val="Calibri"/>
        <family val="2"/>
        <scheme val="minor"/>
      </rPr>
      <t xml:space="preserve">
6c) Are the following components covered under SBIRT interventions:
6ci) Substance use screening tools</t>
    </r>
  </si>
  <si>
    <r>
      <rPr>
        <sz val="11"/>
        <color rgb="FFFF0000"/>
        <rFont val="Calibri"/>
        <family val="2"/>
        <scheme val="minor"/>
      </rPr>
      <t xml:space="preserve">If 6bii is No or Don’t know, skip to 6e)
</t>
    </r>
    <r>
      <rPr>
        <sz val="11"/>
        <color theme="1"/>
        <rFont val="Calibri"/>
        <family val="2"/>
        <scheme val="minor"/>
      </rPr>
      <t xml:space="preserve">6d) Are the following components covered under pharmacological treatments:
6di) Pharmacological treatment of substance-related emergency </t>
    </r>
  </si>
  <si>
    <r>
      <rPr>
        <sz val="11"/>
        <color rgb="FFFF0000"/>
        <rFont val="Calibri"/>
        <family val="2"/>
        <scheme val="minor"/>
      </rPr>
      <t xml:space="preserve">If 6biii is No or Don’t know, skip to 6f)
</t>
    </r>
    <r>
      <rPr>
        <sz val="11"/>
        <color theme="1"/>
        <rFont val="Calibri"/>
        <family val="2"/>
        <scheme val="minor"/>
      </rPr>
      <t>6e) Are the following components covered under psychosocial treatment:
6ei) Psychoeducation for patients with substance use disorders</t>
    </r>
  </si>
  <si>
    <r>
      <rPr>
        <sz val="11"/>
        <color rgb="FFFF0000"/>
        <rFont val="Calibri"/>
        <family val="2"/>
        <scheme val="minor"/>
      </rPr>
      <t>If 6biv is No or Don’t know, skip to 7a)</t>
    </r>
    <r>
      <rPr>
        <sz val="11"/>
        <color theme="1"/>
        <rFont val="Calibri"/>
        <family val="2"/>
        <scheme val="minor"/>
      </rPr>
      <t xml:space="preserve">
6f) Are the following components covered under rehabilitation:
6fi) Rehabilitation in-patient programmes</t>
    </r>
  </si>
  <si>
    <r>
      <t xml:space="preserve">1a) Is there an existing policy to restrict both exposure to and power of marketing of unhealthy foods and beverages? 
</t>
    </r>
    <r>
      <rPr>
        <sz val="11"/>
        <color rgb="FFFF0000"/>
        <rFont val="Calibri"/>
        <family val="2"/>
        <scheme val="minor"/>
      </rPr>
      <t>If No or Don't know, skip to 2a)</t>
    </r>
  </si>
  <si>
    <r>
      <t xml:space="preserve">2a) Are there existing nutrition standards for foods and beverages served and/or sold in public settings as well as in close proximity of where children gather?  
</t>
    </r>
    <r>
      <rPr>
        <sz val="11"/>
        <color rgb="FFFF0000"/>
        <rFont val="Calibri"/>
        <family val="2"/>
        <scheme val="minor"/>
      </rPr>
      <t>If No or Don't know, skip to 3a)</t>
    </r>
  </si>
  <si>
    <r>
      <t xml:space="preserve">3a) Are there existing policies and programmes to improve the healthiness of foods and beverages being sold and served at restaurants and other food outlets? 
</t>
    </r>
    <r>
      <rPr>
        <sz val="11"/>
        <color rgb="FFFF0000"/>
        <rFont val="Calibri"/>
        <family val="2"/>
        <scheme val="minor"/>
      </rPr>
      <t>If No or Don't know, skip to 4a)</t>
    </r>
  </si>
  <si>
    <r>
      <rPr>
        <sz val="11"/>
        <color rgb="FFFF0000"/>
        <rFont val="Calibri"/>
        <family val="2"/>
        <scheme val="minor"/>
      </rPr>
      <t>If No or Don’t know for 3bi), skip to 3d)</t>
    </r>
    <r>
      <rPr>
        <sz val="11"/>
        <color theme="1"/>
        <rFont val="Calibri"/>
        <family val="2"/>
        <scheme val="minor"/>
      </rPr>
      <t xml:space="preserve">
3c) Does the menu labelling target nutrients of concern or food that is typically high in these key nutrients of concern:
3ci) Sugars</t>
    </r>
  </si>
  <si>
    <r>
      <t xml:space="preserve">4a) Are there existing policies designed to limit the density of food outlets selling predominantly unhealthy foods and beverages compared to outlets selling predominantly healthy foods and beverages? 
</t>
    </r>
    <r>
      <rPr>
        <sz val="11"/>
        <color rgb="FFFF0000"/>
        <rFont val="Calibri"/>
        <family val="2"/>
        <scheme val="minor"/>
      </rPr>
      <t>If No or Don't know, skip to 5a)</t>
    </r>
  </si>
  <si>
    <r>
      <t xml:space="preserve">5a) Is there existing policy or legislation that ensures free safely managed drinking-water is available in all public settings? </t>
    </r>
    <r>
      <rPr>
        <sz val="11"/>
        <color rgb="FFFF0000"/>
        <rFont val="Calibri"/>
        <family val="2"/>
        <scheme val="minor"/>
      </rPr>
      <t>If No or Don't know, skip to 6a)</t>
    </r>
  </si>
  <si>
    <r>
      <t xml:space="preserve">1a) Is there legislation to eliminate exposure to second-hand tobacco smoke in all indoor workplaces, public places and public transport?
</t>
    </r>
    <r>
      <rPr>
        <sz val="11"/>
        <color rgb="FFFF0000"/>
        <rFont val="Calibri"/>
        <family val="2"/>
        <scheme val="minor"/>
      </rPr>
      <t>If No or Don't know, skip to 2a)</t>
    </r>
  </si>
  <si>
    <r>
      <t xml:space="preserve">1b. Does the city measure compliance of the legislation? 
</t>
    </r>
    <r>
      <rPr>
        <sz val="11"/>
        <color rgb="FFFF0000"/>
        <rFont val="Calibri"/>
        <family val="2"/>
        <scheme val="minor"/>
      </rPr>
      <t>If No or Don’t know, skip to 2a)</t>
    </r>
  </si>
  <si>
    <r>
      <t xml:space="preserve">2a) Is there legislation that comprehensively bans tobacco advertising, promotion, and sponsorship?
</t>
    </r>
    <r>
      <rPr>
        <sz val="11"/>
        <color rgb="FFFF0000"/>
        <rFont val="Calibri"/>
        <family val="2"/>
        <scheme val="minor"/>
      </rPr>
      <t>If No or Don't know, skip to 3a)</t>
    </r>
  </si>
  <si>
    <r>
      <t xml:space="preserve">2b) Does the city routinely measure compliance of tobacco advertising, promotion and sponsorship? 
</t>
    </r>
    <r>
      <rPr>
        <sz val="11"/>
        <color rgb="FFFF0000"/>
        <rFont val="Calibri"/>
        <family val="2"/>
        <scheme val="minor"/>
      </rPr>
      <t>If No or Don’t know, skip to 3a)</t>
    </r>
  </si>
  <si>
    <r>
      <t xml:space="preserve">3b) Was a campaign conducted within the past three years with a duration of at least three weeks? 
</t>
    </r>
    <r>
      <rPr>
        <sz val="11"/>
        <color rgb="FFFF0000"/>
        <rFont val="Calibri"/>
        <family val="2"/>
        <scheme val="minor"/>
      </rPr>
      <t>If No or Don't know, skip to 4a)</t>
    </r>
  </si>
  <si>
    <r>
      <t xml:space="preserve">4a) Is there a policy to promote cessation of tobacco use and provide treatment for tobacco cessation?
</t>
    </r>
    <r>
      <rPr>
        <sz val="11"/>
        <color rgb="FFFF0000"/>
        <rFont val="Calibri"/>
        <family val="2"/>
        <scheme val="minor"/>
      </rPr>
      <t>If No or Don't know, skip to 5a)</t>
    </r>
  </si>
  <si>
    <r>
      <t xml:space="preserve">4d) Are availability and/or accessibility to these services in the city monitored?
</t>
    </r>
    <r>
      <rPr>
        <sz val="11"/>
        <color rgb="FFFF0000"/>
        <rFont val="Calibri"/>
        <family val="2"/>
        <scheme val="minor"/>
      </rPr>
      <t>If No or Don’t know, skip to 5a)</t>
    </r>
  </si>
  <si>
    <r>
      <t xml:space="preserve">1a) Was a comprehensive city level survey (or wider survey with usable city-level results) conducted on adult NCD risk factors? </t>
    </r>
    <r>
      <rPr>
        <sz val="11"/>
        <color rgb="FFFF0000"/>
        <rFont val="Calibri"/>
        <family val="2"/>
        <scheme val="minor"/>
      </rPr>
      <t>If No or Don’t know, skip to 2a)</t>
    </r>
  </si>
  <si>
    <r>
      <t xml:space="preserve">2a) Was a city-level survey (or wider survey with usable city-level results) conducted on adult injury risk factors? 
</t>
    </r>
    <r>
      <rPr>
        <sz val="11"/>
        <color rgb="FFFF0000"/>
        <rFont val="Calibri"/>
        <family val="2"/>
        <scheme val="minor"/>
      </rPr>
      <t>If No or Don’t know, skip to 3a)</t>
    </r>
  </si>
  <si>
    <r>
      <t xml:space="preserve">4a) Was a city-level survey (or wider survey with usable city-level results) conducted on child NCD risk factors? 
</t>
    </r>
    <r>
      <rPr>
        <sz val="11"/>
        <color rgb="FFFF0000"/>
        <rFont val="Calibri"/>
        <family val="2"/>
        <scheme val="minor"/>
      </rPr>
      <t>If No or Don’t know, skip to 5a)</t>
    </r>
  </si>
  <si>
    <r>
      <t xml:space="preserve">5a) Does the city have access to statistics from a routine health facility reporting system?  
</t>
    </r>
    <r>
      <rPr>
        <sz val="11"/>
        <color rgb="FFFF0000"/>
        <rFont val="Calibri"/>
        <family val="2"/>
        <scheme val="minor"/>
      </rPr>
      <t>If No or Don’t know, skip to 6a)</t>
    </r>
  </si>
  <si>
    <r>
      <t>6a) Does the city have access to data generated from police reports, coroner inquest reports or vital registration systems, with cause-of-death statistics?</t>
    </r>
    <r>
      <rPr>
        <sz val="11"/>
        <color rgb="FFFF0000"/>
        <rFont val="Calibri"/>
        <family val="2"/>
        <scheme val="minor"/>
      </rPr>
      <t xml:space="preserve"> If No or Don’t know, end of questionnaire.</t>
    </r>
  </si>
  <si>
    <t>This assessment instrument intends to facilitate the review of core and optional indicators outlined in the document,</t>
  </si>
  <si>
    <t>City-level monitoring guidance for the prevention and control of noncommunicable diseases and injuries.</t>
  </si>
  <si>
    <t>6. Population aged 18 years and over who currently use any tobacco product (smoked and/or smokeless tobacco) on a daily or non-daily basis (%)</t>
  </si>
  <si>
    <t>0-no answer
1-decreasing
2-stable
3-decreasing</t>
  </si>
  <si>
    <t>3bi_1national</t>
  </si>
  <si>
    <t>3bi_2regional</t>
  </si>
  <si>
    <t>3bi_3city</t>
  </si>
  <si>
    <t xml:space="preserve">3bi) Please specify at which level the was the campaign conducted. Check all that apply.
</t>
  </si>
  <si>
    <t>5. Implementation of walking and cycling campaigns and promotion</t>
  </si>
  <si>
    <t>6. Implementation of city surveys on knowledge and awareness on cycling and walking</t>
  </si>
  <si>
    <t>3. Adolescent NCD risk factor surveillance capacity</t>
  </si>
  <si>
    <t>4. Child NCD risk factor surveillance capacity</t>
  </si>
  <si>
    <t>5. Access to and use of routine health facility data on alcohol and substance use disorders and tobacco dependencies</t>
  </si>
  <si>
    <t xml:space="preserve">0-no answer
1-within the past five years
2-five to ten years ago
3-more than ten years ago
</t>
  </si>
  <si>
    <t xml:space="preserve">0-no answer
1-within the past two years
2-two to five years ago
3-more than five years ago
</t>
  </si>
  <si>
    <t>6. Access to and use of cause-of-death data on NCDs and injuries</t>
  </si>
  <si>
    <t xml:space="preserve">ncdmonitoring@who.int </t>
  </si>
  <si>
    <t>For questions or further information on this assessment instrument, please contact</t>
  </si>
  <si>
    <t>________</t>
  </si>
  <si>
    <t>A text or number field for input.</t>
  </si>
  <si>
    <t>Radio buttons to select a single option for an item.</t>
  </si>
  <si>
    <t>RS7.  Prevalence of road traffic deaths per 
100 000</t>
  </si>
  <si>
    <t>S6. Access to and use 
of cause-of-death data on NCDs 
and injuries</t>
  </si>
  <si>
    <t>7a) Is opioid agonist maintenance treatment available in prison?</t>
  </si>
  <si>
    <t>7b) Is opioid agonist maintenance treatment  available upon release from prison?</t>
  </si>
  <si>
    <t>6ev) Contingency management approach for patients with substance use disorders</t>
  </si>
  <si>
    <t>6eii) Cognitive behavioural therapy for patients with substance use disorders</t>
  </si>
  <si>
    <t>6diii) Opioid agonist maintenance treatment for opioid dependence (with methadone and/or buprenorphine)</t>
  </si>
  <si>
    <t xml:space="preserve">6div) Pharmacological treatment other than opioid agonist maintenace treatment for substance dependence (naltrexone) </t>
  </si>
  <si>
    <t>6b) Are the following key interventions included in the treatment of drug use disorder:
6bi) Screening, brief intervention, and referral to treatment</t>
  </si>
  <si>
    <r>
      <rPr>
        <sz val="11"/>
        <color rgb="FFFF0000"/>
        <rFont val="Calibri"/>
        <family val="2"/>
        <scheme val="minor"/>
      </rPr>
      <t>If 6bi is No or Don’t know, skip to 6d)</t>
    </r>
    <r>
      <rPr>
        <sz val="11"/>
        <color theme="1"/>
        <rFont val="Calibri"/>
        <family val="2"/>
        <scheme val="minor"/>
      </rPr>
      <t xml:space="preserve">
6c) Are the following components covered under screening brief intervention and referral to treatment interventions:
6ci) Substance use screening tools</t>
    </r>
  </si>
  <si>
    <t>3biii) Testing and counselling for infectious diseases (e.g. HIV, hepatitis, tuberculosis and sexually transmitted infections) at low-threshold community programmes</t>
  </si>
  <si>
    <t>________________</t>
  </si>
  <si>
    <t>City population</t>
  </si>
  <si>
    <t xml:space="preserve">6cv) Screening, brief intervention, and referral to treatment for special populations (such as emergency health services/ trauma centres/ services for children and adolescents, in antenatal services, in employee assistance programmes) </t>
  </si>
  <si>
    <t>Air Pollution</t>
  </si>
  <si>
    <t>Road Safety</t>
  </si>
  <si>
    <t>Walking Cycling</t>
  </si>
  <si>
    <r>
      <t>1a) Is air pollution monitoring available in at least one populated urban background site in the city?</t>
    </r>
    <r>
      <rPr>
        <sz val="11"/>
        <color rgb="FFFF0000"/>
        <rFont val="Calibri"/>
        <family val="2"/>
        <scheme val="minor"/>
      </rPr>
      <t xml:space="preserve">
If No or Don't know,  skip to 2a) </t>
    </r>
  </si>
  <si>
    <r>
      <t xml:space="preserve">3a) Have emission inventories for air pollution sources within the city been conducted in the past five years? </t>
    </r>
    <r>
      <rPr>
        <sz val="11"/>
        <color rgb="FFFF0000"/>
        <rFont val="Calibri"/>
        <family val="2"/>
        <scheme val="minor"/>
      </rPr>
      <t xml:space="preserve">
If No or Don't know, skip to 4a)</t>
    </r>
  </si>
  <si>
    <t>Checkboxes for selecting multiple options for an item.</t>
  </si>
  <si>
    <r>
      <t xml:space="preserve">5a) Is there existing policy or legislation that ensures free safely managed drinking-water is available in all public settings?
</t>
    </r>
    <r>
      <rPr>
        <sz val="11"/>
        <color rgb="FFFF0000"/>
        <rFont val="Calibri"/>
        <family val="2"/>
        <scheme val="minor"/>
      </rPr>
      <t>If No or Don't know, skip to 6a)</t>
    </r>
  </si>
  <si>
    <r>
      <t>6a) Does the city have access to data generated from police reports, coroner inquest reports or vital registration systems, with cause-of-death statistics?</t>
    </r>
    <r>
      <rPr>
        <sz val="11"/>
        <color rgb="FFFF0000"/>
        <rFont val="Calibri"/>
        <family val="2"/>
        <scheme val="minor"/>
      </rPr>
      <t xml:space="preserve"> 
If No or Don’t know, end of questionnaire.</t>
    </r>
  </si>
  <si>
    <r>
      <t xml:space="preserve">3a) Was a city level survey (or wider survey with usable city-level results) conducted on adolescent NCD risk factors? 
</t>
    </r>
    <r>
      <rPr>
        <sz val="11"/>
        <color rgb="FFFF0000"/>
        <rFont val="Calibri"/>
        <family val="2"/>
        <scheme val="minor"/>
      </rPr>
      <t>If No or Don’t know, skip to 4a)</t>
    </r>
  </si>
  <si>
    <r>
      <t xml:space="preserve">1a) Was a comprehensive city level survey (or wider survey with usable city-level results) conducted on adult NCD risk factors? 
</t>
    </r>
    <r>
      <rPr>
        <sz val="11"/>
        <color rgb="FFFF0000"/>
        <rFont val="Calibri"/>
        <family val="2"/>
        <scheme val="minor"/>
      </rPr>
      <t>If No or Don’t know, skip to 2a)</t>
    </r>
  </si>
  <si>
    <r>
      <t xml:space="preserve">2a) Is air quality information publicly available in public reports, on the internet or on information boards in the city centre? 
</t>
    </r>
    <r>
      <rPr>
        <sz val="11"/>
        <color rgb="FFFF0000"/>
        <rFont val="Calibri"/>
        <family val="2"/>
        <scheme val="minor"/>
      </rPr>
      <t>If No or Don't know, skip to 2c)</t>
    </r>
  </si>
  <si>
    <r>
      <t xml:space="preserve">The status of  interventions in eight policy areas for the prevention and control of noncommunicable diseases and injuries is autogenerated in the last two </t>
    </r>
    <r>
      <rPr>
        <b/>
        <sz val="11"/>
        <color theme="9" tint="-0.249977111117893"/>
        <rFont val="Calibri"/>
        <family val="2"/>
        <scheme val="minor"/>
      </rPr>
      <t>green</t>
    </r>
    <r>
      <rPr>
        <sz val="11"/>
        <color theme="1"/>
        <rFont val="Calibri"/>
        <family val="2"/>
        <scheme val="minor"/>
      </rPr>
      <t xml:space="preserve"> tabs, upon completion of the </t>
    </r>
    <r>
      <rPr>
        <b/>
        <sz val="11"/>
        <color theme="5"/>
        <rFont val="Calibri"/>
        <family val="2"/>
        <scheme val="minor"/>
      </rPr>
      <t>orange</t>
    </r>
    <r>
      <rPr>
        <sz val="11"/>
        <color theme="1"/>
        <rFont val="Calibri"/>
        <family val="2"/>
        <scheme val="minor"/>
      </rPr>
      <t xml:space="preserve"> and </t>
    </r>
    <r>
      <rPr>
        <b/>
        <sz val="11"/>
        <color rgb="FF008DC9"/>
        <rFont val="Calibri"/>
        <family val="2"/>
        <scheme val="minor"/>
      </rPr>
      <t>blue</t>
    </r>
    <r>
      <rPr>
        <sz val="11"/>
        <color theme="1"/>
        <rFont val="Calibri"/>
        <family val="2"/>
        <scheme val="minor"/>
      </rPr>
      <t xml:space="preserve"> tabs.</t>
    </r>
  </si>
  <si>
    <t>Assessment instrument version 1.0</t>
  </si>
  <si>
    <r>
      <t xml:space="preserve">4a) Is the city covered by air quality standards?
</t>
    </r>
    <r>
      <rPr>
        <sz val="11"/>
        <color rgb="FFFF0000"/>
        <rFont val="Calibri"/>
        <family val="2"/>
        <scheme val="minor"/>
      </rPr>
      <t>If No or Don't know, skip to 4e)</t>
    </r>
  </si>
  <si>
    <r>
      <t xml:space="preserve">The </t>
    </r>
    <r>
      <rPr>
        <b/>
        <sz val="11"/>
        <color theme="5"/>
        <rFont val="Calibri"/>
        <family val="2"/>
        <scheme val="minor"/>
      </rPr>
      <t xml:space="preserve">orange </t>
    </r>
    <r>
      <rPr>
        <sz val="11"/>
        <color theme="1"/>
        <rFont val="Calibri"/>
        <family val="2"/>
        <scheme val="minor"/>
      </rPr>
      <t xml:space="preserve">and </t>
    </r>
    <r>
      <rPr>
        <b/>
        <sz val="11"/>
        <color rgb="FF008DC9"/>
        <rFont val="Calibri"/>
        <family val="2"/>
        <scheme val="minor"/>
      </rPr>
      <t>blue</t>
    </r>
    <r>
      <rPr>
        <sz val="11"/>
        <color theme="1"/>
        <rFont val="Calibri"/>
        <family val="2"/>
        <scheme val="minor"/>
      </rPr>
      <t xml:space="preserve"> tabs to the right of this tab are for data entry. They contain a grey-shaded section on the right-hand side that contains one of the following types of elements in each item/row, which requires a response from the city: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</si>
</sst>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Calibri"/>
      <family val="2"/>
      <scheme val="minor"/>
    </font>
    <font>
      <sz val="11"/>
      <color theme="9"/>
      <name val="Calibri"/>
      <family val="2"/>
      <scheme val="minor"/>
    </font>
    <font>
      <sz val="8"/>
      <name val="Calibri"/>
      <family val="2"/>
      <scheme val="minor"/>
    </font>
    <font>
      <b/>
      <sz val="15"/>
      <color theme="1"/>
      <name val="Calibri"/>
      <family val="2"/>
      <scheme val="minor"/>
    </font>
    <font>
      <b/>
      <sz val="18"/>
      <color theme="0"/>
      <name val="Calibri"/>
      <family val="2"/>
      <scheme val="minor"/>
    </font>
    <font>
      <sz val="11"/>
      <color rgb="FF45AFAC"/>
      <name val="Calibri"/>
      <family val="2"/>
      <scheme val="minor"/>
    </font>
    <font>
      <b/>
      <sz val="25"/>
      <color theme="1"/>
      <name val="Calibri"/>
      <family val="2"/>
      <scheme val="minor"/>
    </font>
    <font>
      <b/>
      <sz val="10"/>
      <color rgb="FF45AFAC"/>
      <name val="Calibri"/>
      <family val="2"/>
      <scheme val="minor"/>
    </font>
    <font>
      <sz val="10"/>
      <name val="Calibri"/>
      <family val="2"/>
      <scheme val="minor"/>
    </font>
    <font>
      <sz val="8"/>
      <color rgb="FF000000"/>
      <name val="Segoe UI"/>
      <family val="2"/>
    </font>
    <font>
      <sz val="11"/>
      <color rgb="FFFF0000"/>
      <name val="Calibri"/>
      <family val="2"/>
      <scheme val="minor"/>
    </font>
    <font>
      <sz val="11"/>
      <color rgb="FF000000"/>
      <name val="Calibri"/>
      <family val="2"/>
    </font>
    <font>
      <b/>
      <sz val="11"/>
      <color theme="1"/>
      <name val="Calibri"/>
      <family val="2"/>
      <scheme val="minor"/>
    </font>
    <font>
      <b/>
      <sz val="11"/>
      <color theme="0"/>
      <name val="Calibri"/>
      <family val="2"/>
      <scheme val="minor"/>
    </font>
    <font>
      <b/>
      <sz val="12"/>
      <color theme="1"/>
      <name val="Calibri"/>
      <family val="2"/>
      <scheme val="minor"/>
    </font>
    <font>
      <b/>
      <sz val="11"/>
      <name val="Calibri"/>
      <family val="2"/>
      <scheme val="minor"/>
    </font>
    <font>
      <u/>
      <sz val="11"/>
      <color theme="10"/>
      <name val="Calibri"/>
      <family val="2"/>
      <scheme val="minor"/>
    </font>
    <font>
      <sz val="11"/>
      <name val="Calibri"/>
      <family val="2"/>
      <scheme val="minor"/>
    </font>
    <font>
      <b/>
      <sz val="14"/>
      <color theme="1"/>
      <name val="Calibri"/>
      <family val="2"/>
      <scheme val="minor"/>
    </font>
    <font>
      <b/>
      <sz val="18"/>
      <color theme="4"/>
      <name val="Calibri"/>
      <family val="2"/>
      <scheme val="minor"/>
    </font>
    <font>
      <b/>
      <sz val="18"/>
      <color rgb="FF008DC9"/>
      <name val="Calibri"/>
      <family val="2"/>
      <scheme val="minor"/>
    </font>
    <font>
      <b/>
      <sz val="11"/>
      <color rgb="FF45AFAC"/>
      <name val="Calibri"/>
      <family val="2"/>
      <scheme val="minor"/>
    </font>
    <font>
      <b/>
      <sz val="11"/>
      <color theme="5"/>
      <name val="Calibri"/>
      <family val="2"/>
      <scheme val="minor"/>
    </font>
    <font>
      <b/>
      <sz val="11"/>
      <color theme="9" tint="-0.249977111117893"/>
      <name val="Calibri"/>
      <family val="2"/>
      <scheme val="minor"/>
    </font>
    <font>
      <b/>
      <sz val="11"/>
      <color rgb="FF008DC9"/>
      <name val="Calibri"/>
      <family val="2"/>
      <scheme val="minor"/>
    </font>
    <font>
      <sz val="11"/>
      <color rgb="FF008DC9"/>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45AFAC"/>
        <bgColor indexed="64"/>
      </patternFill>
    </fill>
    <fill>
      <patternFill patternType="solid">
        <fgColor rgb="FFFFFFFF"/>
        <bgColor indexed="64"/>
      </patternFill>
    </fill>
    <fill>
      <patternFill patternType="solid">
        <fgColor rgb="FFE0EDF0"/>
        <bgColor indexed="64"/>
      </patternFill>
    </fill>
    <fill>
      <patternFill patternType="solid">
        <fgColor theme="2"/>
        <bgColor indexed="64"/>
      </patternFill>
    </fill>
    <fill>
      <patternFill patternType="solid">
        <fgColor rgb="FF008DC9"/>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7" fillId="0" borderId="0" applyNumberFormat="0" applyFill="0" applyBorder="0" applyAlignment="0" applyProtection="0"/>
  </cellStyleXfs>
  <cellXfs count="93">
    <xf numFmtId="0" fontId="0" fillId="0" borderId="0" xfId="0"/>
    <xf numFmtId="0" fontId="0" fillId="0" borderId="0" xfId="0" applyAlignment="1">
      <alignment horizontal="left" vertical="top"/>
    </xf>
    <xf numFmtId="0" fontId="0" fillId="4" borderId="0" xfId="0" applyFill="1"/>
    <xf numFmtId="0" fontId="6" fillId="2" borderId="1" xfId="0" applyFont="1" applyFill="1" applyBorder="1" applyAlignment="1">
      <alignment horizontal="center" vertical="center"/>
    </xf>
    <xf numFmtId="0" fontId="0" fillId="5" borderId="0" xfId="0" applyFill="1"/>
    <xf numFmtId="0" fontId="0" fillId="5" borderId="0" xfId="0" applyFill="1" applyAlignment="1">
      <alignment horizontal="right"/>
    </xf>
    <xf numFmtId="0" fontId="2" fillId="5" borderId="0" xfId="0" applyFont="1" applyFill="1" applyAlignment="1">
      <alignment horizontal="right"/>
    </xf>
    <xf numFmtId="0" fontId="0" fillId="5" borderId="0" xfId="0" applyFill="1" applyAlignment="1">
      <alignment vertical="top"/>
    </xf>
    <xf numFmtId="0" fontId="7" fillId="5" borderId="0" xfId="0" applyFont="1" applyFill="1" applyAlignment="1">
      <alignment horizontal="left" vertical="top"/>
    </xf>
    <xf numFmtId="0" fontId="4" fillId="5" borderId="0" xfId="0" applyFont="1" applyFill="1" applyAlignment="1">
      <alignment horizontal="left" vertical="top"/>
    </xf>
    <xf numFmtId="3" fontId="4" fillId="5" borderId="0" xfId="0" applyNumberFormat="1" applyFont="1" applyFill="1" applyAlignment="1">
      <alignment horizontal="left" vertical="top"/>
    </xf>
    <xf numFmtId="0" fontId="8" fillId="5" borderId="0" xfId="0" applyFont="1" applyFill="1" applyAlignment="1">
      <alignment horizontal="right"/>
    </xf>
    <xf numFmtId="0" fontId="6" fillId="0" borderId="0" xfId="0" applyFont="1" applyAlignment="1">
      <alignment horizontal="center"/>
    </xf>
    <xf numFmtId="0" fontId="1" fillId="0" borderId="0" xfId="0" applyFont="1" applyAlignment="1">
      <alignment vertical="top" wrapText="1"/>
    </xf>
    <xf numFmtId="0" fontId="0" fillId="0" borderId="0" xfId="0" applyAlignment="1">
      <alignment vertical="center" wrapText="1"/>
    </xf>
    <xf numFmtId="0" fontId="15" fillId="0" borderId="0" xfId="0" applyFont="1" applyAlignment="1">
      <alignment wrapText="1"/>
    </xf>
    <xf numFmtId="0" fontId="20" fillId="0" borderId="0" xfId="0" applyFont="1"/>
    <xf numFmtId="0" fontId="18" fillId="0" borderId="0" xfId="0" applyFont="1" applyAlignment="1">
      <alignment vertical="top"/>
    </xf>
    <xf numFmtId="0" fontId="0" fillId="2" borderId="0" xfId="0" applyFill="1"/>
    <xf numFmtId="0" fontId="13" fillId="0" borderId="8" xfId="0" applyFont="1" applyBorder="1"/>
    <xf numFmtId="0" fontId="14" fillId="7" borderId="2" xfId="0" applyFont="1" applyFill="1" applyBorder="1"/>
    <xf numFmtId="0" fontId="14" fillId="7" borderId="8" xfId="0" applyFont="1" applyFill="1" applyBorder="1"/>
    <xf numFmtId="0" fontId="14" fillId="7" borderId="13" xfId="0" applyFont="1" applyFill="1" applyBorder="1"/>
    <xf numFmtId="0" fontId="14" fillId="7" borderId="5" xfId="0" applyFont="1" applyFill="1" applyBorder="1"/>
    <xf numFmtId="0" fontId="14" fillId="7" borderId="14" xfId="0" applyFont="1" applyFill="1" applyBorder="1"/>
    <xf numFmtId="0" fontId="16" fillId="9" borderId="8" xfId="0" applyFont="1" applyFill="1" applyBorder="1"/>
    <xf numFmtId="0" fontId="13" fillId="0" borderId="0" xfId="0" applyFont="1"/>
    <xf numFmtId="0" fontId="1" fillId="5" borderId="15" xfId="0" applyFont="1" applyFill="1" applyBorder="1" applyAlignment="1">
      <alignment horizontal="left" vertical="top"/>
    </xf>
    <xf numFmtId="0" fontId="1" fillId="5" borderId="16" xfId="0" applyFont="1" applyFill="1" applyBorder="1" applyAlignment="1">
      <alignment horizontal="left" vertical="top"/>
    </xf>
    <xf numFmtId="0" fontId="22" fillId="2" borderId="1" xfId="0" applyFont="1" applyFill="1" applyBorder="1" applyAlignment="1">
      <alignment horizontal="center" vertical="center"/>
    </xf>
    <xf numFmtId="0" fontId="13" fillId="0" borderId="0" xfId="0" applyFont="1" applyAlignment="1">
      <alignment horizontal="left" vertical="top"/>
    </xf>
    <xf numFmtId="0" fontId="14" fillId="7" borderId="0" xfId="0" applyFont="1" applyFill="1" applyAlignment="1">
      <alignment horizontal="left" vertical="top"/>
    </xf>
    <xf numFmtId="0" fontId="14" fillId="7" borderId="0" xfId="0" applyFont="1" applyFill="1" applyAlignment="1">
      <alignment horizontal="left" vertical="top" wrapText="1"/>
    </xf>
    <xf numFmtId="0" fontId="0" fillId="6" borderId="0" xfId="0" applyFill="1" applyAlignment="1">
      <alignment horizontal="left" vertical="top"/>
    </xf>
    <xf numFmtId="0" fontId="0" fillId="6" borderId="0" xfId="0" applyFill="1"/>
    <xf numFmtId="0" fontId="0" fillId="0" borderId="0" xfId="0"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0" fontId="0" fillId="6" borderId="0" xfId="0" applyFill="1" applyAlignment="1">
      <alignment horizontal="left" vertical="top" wrapText="1"/>
    </xf>
    <xf numFmtId="0" fontId="0" fillId="2" borderId="0" xfId="0" applyFill="1" applyAlignment="1">
      <alignment horizontal="left" vertical="top" wrapText="1"/>
    </xf>
    <xf numFmtId="0" fontId="18" fillId="2" borderId="0" xfId="0" applyFont="1" applyFill="1" applyAlignment="1">
      <alignment vertical="top"/>
    </xf>
    <xf numFmtId="0" fontId="17" fillId="2" borderId="0" xfId="1" applyFill="1" applyAlignment="1">
      <alignment horizontal="left" vertical="top" wrapText="1"/>
    </xf>
    <xf numFmtId="0" fontId="17" fillId="2" borderId="0" xfId="1" applyFill="1" applyAlignment="1">
      <alignment horizontal="left"/>
    </xf>
    <xf numFmtId="0" fontId="0" fillId="10" borderId="19" xfId="0" applyFill="1" applyBorder="1" applyAlignment="1">
      <alignment vertical="top" wrapText="1"/>
    </xf>
    <xf numFmtId="0" fontId="0" fillId="0" borderId="21" xfId="0" applyBorder="1"/>
    <xf numFmtId="0" fontId="0" fillId="0" borderId="22" xfId="0" applyBorder="1" applyAlignment="1">
      <alignment horizontal="left" vertical="top" wrapText="1"/>
    </xf>
    <xf numFmtId="0" fontId="0" fillId="2" borderId="22" xfId="0" applyFill="1" applyBorder="1" applyAlignment="1">
      <alignment horizontal="left" vertical="top" wrapText="1"/>
    </xf>
    <xf numFmtId="0" fontId="0" fillId="0" borderId="15" xfId="0" applyBorder="1"/>
    <xf numFmtId="0" fontId="0" fillId="0" borderId="17" xfId="0" applyBorder="1" applyAlignment="1">
      <alignment horizontal="left" vertical="top" wrapText="1"/>
    </xf>
    <xf numFmtId="0" fontId="0" fillId="2" borderId="17" xfId="0" applyFill="1" applyBorder="1" applyAlignment="1">
      <alignment horizontal="left" vertical="top" wrapText="1"/>
    </xf>
    <xf numFmtId="0" fontId="0" fillId="10" borderId="1" xfId="0" applyFill="1" applyBorder="1" applyAlignment="1">
      <alignment vertical="top" wrapText="1"/>
    </xf>
    <xf numFmtId="0" fontId="0" fillId="2" borderId="20" xfId="0" applyFill="1" applyBorder="1" applyAlignment="1">
      <alignment horizontal="left" vertical="top" wrapText="1"/>
    </xf>
    <xf numFmtId="0" fontId="16" fillId="11" borderId="5" xfId="0" applyFont="1" applyFill="1" applyBorder="1"/>
    <xf numFmtId="0" fontId="16" fillId="11" borderId="2" xfId="0" applyFont="1" applyFill="1" applyBorder="1"/>
    <xf numFmtId="0" fontId="26" fillId="2" borderId="0" xfId="0" applyFont="1" applyFill="1"/>
    <xf numFmtId="0" fontId="0" fillId="2" borderId="0" xfId="0" applyFill="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9" fillId="8" borderId="0" xfId="0" applyFont="1" applyFill="1" applyAlignment="1">
      <alignment horizontal="center" wrapText="1"/>
    </xf>
    <xf numFmtId="0" fontId="21" fillId="2" borderId="0" xfId="0" applyFont="1" applyFill="1" applyAlignment="1">
      <alignment horizontal="center"/>
    </xf>
    <xf numFmtId="0" fontId="20" fillId="2" borderId="0" xfId="0" applyFont="1" applyFill="1" applyAlignment="1">
      <alignment horizontal="center"/>
    </xf>
    <xf numFmtId="0" fontId="17" fillId="2" borderId="0" xfId="1" applyFill="1" applyAlignment="1">
      <alignment horizontal="left" vertical="top" wrapText="1"/>
    </xf>
    <xf numFmtId="0" fontId="9" fillId="2" borderId="18" xfId="0" applyFont="1" applyFill="1" applyBorder="1" applyAlignment="1">
      <alignment horizontal="center" vertical="top" wrapText="1"/>
    </xf>
    <xf numFmtId="0" fontId="13" fillId="0" borderId="9" xfId="0" applyFont="1" applyBorder="1" applyAlignment="1">
      <alignment horizontal="left" vertical="top"/>
    </xf>
    <xf numFmtId="0" fontId="13" fillId="0" borderId="10" xfId="0" applyFont="1" applyBorder="1" applyAlignment="1">
      <alignment horizontal="lef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8" fillId="0" borderId="5" xfId="0" applyFont="1" applyBorder="1" applyAlignment="1">
      <alignment horizontal="left" vertical="top" wrapText="1"/>
    </xf>
    <xf numFmtId="0" fontId="13" fillId="6" borderId="0" xfId="0" applyFont="1" applyFill="1" applyAlignment="1">
      <alignment horizontal="left" vertical="top"/>
    </xf>
    <xf numFmtId="0" fontId="0" fillId="6" borderId="0" xfId="0" applyFill="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5" fillId="3" borderId="1" xfId="0" applyFont="1" applyFill="1" applyBorder="1" applyAlignment="1">
      <alignment horizontal="left" vertical="top"/>
    </xf>
    <xf numFmtId="0" fontId="1" fillId="5" borderId="1" xfId="0" applyFont="1" applyFill="1" applyBorder="1" applyAlignment="1">
      <alignment horizontal="left" vertical="top"/>
    </xf>
    <xf numFmtId="0" fontId="1" fillId="5" borderId="1" xfId="0" applyFont="1" applyFill="1" applyBorder="1" applyAlignment="1">
      <alignment horizontal="left" vertical="top" wrapText="1"/>
    </xf>
    <xf numFmtId="0" fontId="5" fillId="3" borderId="15" xfId="0" applyFont="1" applyFill="1" applyBorder="1" applyAlignment="1">
      <alignment horizontal="left" vertical="top"/>
    </xf>
    <xf numFmtId="0" fontId="5" fillId="3" borderId="17" xfId="0" applyFont="1" applyFill="1" applyBorder="1" applyAlignment="1">
      <alignment horizontal="left" vertical="top"/>
    </xf>
    <xf numFmtId="0" fontId="5" fillId="3" borderId="16" xfId="0" applyFont="1" applyFill="1" applyBorder="1" applyAlignment="1">
      <alignment horizontal="left" vertical="top"/>
    </xf>
    <xf numFmtId="0" fontId="1" fillId="5" borderId="15" xfId="0" applyFont="1" applyFill="1" applyBorder="1" applyAlignment="1">
      <alignment horizontal="left" vertical="top"/>
    </xf>
    <xf numFmtId="0" fontId="1" fillId="5" borderId="16"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008DC9"/>
      <color rgb="FF45AFAC"/>
      <color rgb="FFB7E9FF"/>
      <color rgb="FF6DD2FF"/>
      <color rgb="FF0099FF"/>
      <color rgb="FFFFCC00"/>
      <color rgb="FFFF6600"/>
      <color rgb="FF6600CC"/>
      <color rgb="FF33CC33"/>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firstButton="1" fmlaLink="Scores!$C$4" lockText="1" noThreeD="1"/>
</file>

<file path=xl/ctrlProps/ctrlProp100.xml><?xml version="1.0" encoding="utf-8"?>
<formControlPr xmlns="http://schemas.microsoft.com/office/spreadsheetml/2009/9/main" objectType="GBox" noThreeD="1"/>
</file>

<file path=xl/ctrlProps/ctrlProp1000.xml><?xml version="1.0" encoding="utf-8"?>
<formControlPr xmlns="http://schemas.microsoft.com/office/spreadsheetml/2009/9/main" objectType="CheckBox" fmlaLink="Scores!$S$34" lockText="1" noThreeD="1"/>
</file>

<file path=xl/ctrlProps/ctrlProp1001.xml><?xml version="1.0" encoding="utf-8"?>
<formControlPr xmlns="http://schemas.microsoft.com/office/spreadsheetml/2009/9/main" objectType="CheckBox" fmlaLink="Scores!$S$35" lockText="1" noThreeD="1"/>
</file>

<file path=xl/ctrlProps/ctrlProp1002.xml><?xml version="1.0" encoding="utf-8"?>
<formControlPr xmlns="http://schemas.microsoft.com/office/spreadsheetml/2009/9/main" objectType="CheckBox" fmlaLink="Scores!$S$36" lockText="1" noThreeD="1"/>
</file>

<file path=xl/ctrlProps/ctrlProp1003.xml><?xml version="1.0" encoding="utf-8"?>
<formControlPr xmlns="http://schemas.microsoft.com/office/spreadsheetml/2009/9/main" objectType="CheckBox" fmlaLink="Scores!$S$43" lockText="1" noThreeD="1"/>
</file>

<file path=xl/ctrlProps/ctrlProp1004.xml><?xml version="1.0" encoding="utf-8"?>
<formControlPr xmlns="http://schemas.microsoft.com/office/spreadsheetml/2009/9/main" objectType="CheckBox" fmlaLink="Scores!$S$44" lockText="1" noThreeD="1"/>
</file>

<file path=xl/ctrlProps/ctrlProp1005.xml><?xml version="1.0" encoding="utf-8"?>
<formControlPr xmlns="http://schemas.microsoft.com/office/spreadsheetml/2009/9/main" objectType="CheckBox" fmlaLink="Scores!$S$45" lockText="1" noThreeD="1"/>
</file>

<file path=xl/ctrlProps/ctrlProp1006.xml><?xml version="1.0" encoding="utf-8"?>
<formControlPr xmlns="http://schemas.microsoft.com/office/spreadsheetml/2009/9/main" objectType="CheckBox" fmlaLink="Scores!$S$46" lockText="1" noThreeD="1"/>
</file>

<file path=xl/ctrlProps/ctrlProp1007.xml><?xml version="1.0" encoding="utf-8"?>
<formControlPr xmlns="http://schemas.microsoft.com/office/spreadsheetml/2009/9/main" objectType="CheckBox" fmlaLink="Scores!$S$47" lockText="1" noThreeD="1"/>
</file>

<file path=xl/ctrlProps/ctrlProp1008.xml><?xml version="1.0" encoding="utf-8"?>
<formControlPr xmlns="http://schemas.microsoft.com/office/spreadsheetml/2009/9/main" objectType="GBox" noThreeD="1"/>
</file>

<file path=xl/ctrlProps/ctrlProp1009.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10.xml><?xml version="1.0" encoding="utf-8"?>
<formControlPr xmlns="http://schemas.microsoft.com/office/spreadsheetml/2009/9/main" objectType="GBox" noThreeD="1"/>
</file>

<file path=xl/ctrlProps/ctrlProp1011.xml><?xml version="1.0" encoding="utf-8"?>
<formControlPr xmlns="http://schemas.microsoft.com/office/spreadsheetml/2009/9/main" objectType="GBox" noThreeD="1"/>
</file>

<file path=xl/ctrlProps/ctrlProp1012.xml><?xml version="1.0" encoding="utf-8"?>
<formControlPr xmlns="http://schemas.microsoft.com/office/spreadsheetml/2009/9/main" objectType="GBox" noThreeD="1"/>
</file>

<file path=xl/ctrlProps/ctrlProp1013.xml><?xml version="1.0" encoding="utf-8"?>
<formControlPr xmlns="http://schemas.microsoft.com/office/spreadsheetml/2009/9/main" objectType="GBox" noThreeD="1"/>
</file>

<file path=xl/ctrlProps/ctrlProp1014.xml><?xml version="1.0" encoding="utf-8"?>
<formControlPr xmlns="http://schemas.microsoft.com/office/spreadsheetml/2009/9/main" objectType="GBox" noThreeD="1"/>
</file>

<file path=xl/ctrlProps/ctrlProp1015.xml><?xml version="1.0" encoding="utf-8"?>
<formControlPr xmlns="http://schemas.microsoft.com/office/spreadsheetml/2009/9/main" objectType="GBox" noThreeD="1"/>
</file>

<file path=xl/ctrlProps/ctrlProp1016.xml><?xml version="1.0" encoding="utf-8"?>
<formControlPr xmlns="http://schemas.microsoft.com/office/spreadsheetml/2009/9/main" objectType="GBox" noThreeD="1"/>
</file>

<file path=xl/ctrlProps/ctrlProp1017.xml><?xml version="1.0" encoding="utf-8"?>
<formControlPr xmlns="http://schemas.microsoft.com/office/spreadsheetml/2009/9/main" objectType="GBox" noThreeD="1"/>
</file>

<file path=xl/ctrlProps/ctrlProp1018.xml><?xml version="1.0" encoding="utf-8"?>
<formControlPr xmlns="http://schemas.microsoft.com/office/spreadsheetml/2009/9/main" objectType="GBox" noThreeD="1"/>
</file>

<file path=xl/ctrlProps/ctrlProp1019.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20.xml><?xml version="1.0" encoding="utf-8"?>
<formControlPr xmlns="http://schemas.microsoft.com/office/spreadsheetml/2009/9/main" objectType="GBox" noThreeD="1"/>
</file>

<file path=xl/ctrlProps/ctrlProp1021.xml><?xml version="1.0" encoding="utf-8"?>
<formControlPr xmlns="http://schemas.microsoft.com/office/spreadsheetml/2009/9/main" objectType="GBox" noThreeD="1"/>
</file>

<file path=xl/ctrlProps/ctrlProp1022.xml><?xml version="1.0" encoding="utf-8"?>
<formControlPr xmlns="http://schemas.microsoft.com/office/spreadsheetml/2009/9/main" objectType="GBox" noThreeD="1"/>
</file>

<file path=xl/ctrlProps/ctrlProp1023.xml><?xml version="1.0" encoding="utf-8"?>
<formControlPr xmlns="http://schemas.microsoft.com/office/spreadsheetml/2009/9/main" objectType="GBox" noThreeD="1"/>
</file>

<file path=xl/ctrlProps/ctrlProp1024.xml><?xml version="1.0" encoding="utf-8"?>
<formControlPr xmlns="http://schemas.microsoft.com/office/spreadsheetml/2009/9/main" objectType="GBox" noThreeD="1"/>
</file>

<file path=xl/ctrlProps/ctrlProp1025.xml><?xml version="1.0" encoding="utf-8"?>
<formControlPr xmlns="http://schemas.microsoft.com/office/spreadsheetml/2009/9/main" objectType="GBox" noThreeD="1"/>
</file>

<file path=xl/ctrlProps/ctrlProp1026.xml><?xml version="1.0" encoding="utf-8"?>
<formControlPr xmlns="http://schemas.microsoft.com/office/spreadsheetml/2009/9/main" objectType="GBox" noThreeD="1"/>
</file>

<file path=xl/ctrlProps/ctrlProp1027.xml><?xml version="1.0" encoding="utf-8"?>
<formControlPr xmlns="http://schemas.microsoft.com/office/spreadsheetml/2009/9/main" objectType="GBox"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30.xml><?xml version="1.0" encoding="utf-8"?>
<formControlPr xmlns="http://schemas.microsoft.com/office/spreadsheetml/2009/9/main" objectType="GBox" noThreeD="1"/>
</file>

<file path=xl/ctrlProps/ctrlProp1031.xml><?xml version="1.0" encoding="utf-8"?>
<formControlPr xmlns="http://schemas.microsoft.com/office/spreadsheetml/2009/9/main" objectType="GBox" noThreeD="1"/>
</file>

<file path=xl/ctrlProps/ctrlProp1032.xml><?xml version="1.0" encoding="utf-8"?>
<formControlPr xmlns="http://schemas.microsoft.com/office/spreadsheetml/2009/9/main" objectType="GBox" noThreeD="1"/>
</file>

<file path=xl/ctrlProps/ctrlProp1033.xml><?xml version="1.0" encoding="utf-8"?>
<formControlPr xmlns="http://schemas.microsoft.com/office/spreadsheetml/2009/9/main" objectType="GBox" noThreeD="1"/>
</file>

<file path=xl/ctrlProps/ctrlProp1034.xml><?xml version="1.0" encoding="utf-8"?>
<formControlPr xmlns="http://schemas.microsoft.com/office/spreadsheetml/2009/9/main" objectType="GBox" noThreeD="1"/>
</file>

<file path=xl/ctrlProps/ctrlProp1035.xml><?xml version="1.0" encoding="utf-8"?>
<formControlPr xmlns="http://schemas.microsoft.com/office/spreadsheetml/2009/9/main" objectType="GBox" noThreeD="1"/>
</file>

<file path=xl/ctrlProps/ctrlProp1036.xml><?xml version="1.0" encoding="utf-8"?>
<formControlPr xmlns="http://schemas.microsoft.com/office/spreadsheetml/2009/9/main" objectType="Radio" firstButton="1" fmlaLink="Scores!$W$2" lockText="1" noThreeD="1"/>
</file>

<file path=xl/ctrlProps/ctrlProp1037.xml><?xml version="1.0" encoding="utf-8"?>
<formControlPr xmlns="http://schemas.microsoft.com/office/spreadsheetml/2009/9/main" objectType="Radio" lockText="1" noThreeD="1"/>
</file>

<file path=xl/ctrlProps/ctrlProp1038.xml><?xml version="1.0" encoding="utf-8"?>
<formControlPr xmlns="http://schemas.microsoft.com/office/spreadsheetml/2009/9/main" objectType="Radio" lockText="1" noThreeD="1"/>
</file>

<file path=xl/ctrlProps/ctrlProp1039.xml><?xml version="1.0" encoding="utf-8"?>
<formControlPr xmlns="http://schemas.microsoft.com/office/spreadsheetml/2009/9/main" objectType="Radio" firstButton="1" fmlaLink="Scores!$W$3" lockText="1" noThreeD="1"/>
</file>

<file path=xl/ctrlProps/ctrlProp104.xml><?xml version="1.0" encoding="utf-8"?>
<formControlPr xmlns="http://schemas.microsoft.com/office/spreadsheetml/2009/9/main" objectType="GBox" noThreeD="1"/>
</file>

<file path=xl/ctrlProps/ctrlProp1040.xml><?xml version="1.0" encoding="utf-8"?>
<formControlPr xmlns="http://schemas.microsoft.com/office/spreadsheetml/2009/9/main" objectType="Radio" lockText="1" noThreeD="1"/>
</file>

<file path=xl/ctrlProps/ctrlProp1041.xml><?xml version="1.0" encoding="utf-8"?>
<formControlPr xmlns="http://schemas.microsoft.com/office/spreadsheetml/2009/9/main" objectType="Radio" lockText="1" noThreeD="1"/>
</file>

<file path=xl/ctrlProps/ctrlProp1042.xml><?xml version="1.0" encoding="utf-8"?>
<formControlPr xmlns="http://schemas.microsoft.com/office/spreadsheetml/2009/9/main" objectType="Radio" firstButton="1" fmlaLink="Scores!$W$4" lockText="1" noThreeD="1"/>
</file>

<file path=xl/ctrlProps/ctrlProp1043.xml><?xml version="1.0" encoding="utf-8"?>
<formControlPr xmlns="http://schemas.microsoft.com/office/spreadsheetml/2009/9/main" objectType="Radio" lockText="1" noThreeD="1"/>
</file>

<file path=xl/ctrlProps/ctrlProp1044.xml><?xml version="1.0" encoding="utf-8"?>
<formControlPr xmlns="http://schemas.microsoft.com/office/spreadsheetml/2009/9/main" objectType="Radio" lockText="1" noThreeD="1"/>
</file>

<file path=xl/ctrlProps/ctrlProp1045.xml><?xml version="1.0" encoding="utf-8"?>
<formControlPr xmlns="http://schemas.microsoft.com/office/spreadsheetml/2009/9/main" objectType="Radio" firstButton="1" fmlaLink="Scores!$W$5" lockText="1" noThreeD="1"/>
</file>

<file path=xl/ctrlProps/ctrlProp1046.xml><?xml version="1.0" encoding="utf-8"?>
<formControlPr xmlns="http://schemas.microsoft.com/office/spreadsheetml/2009/9/main" objectType="Radio" lockText="1" noThreeD="1"/>
</file>

<file path=xl/ctrlProps/ctrlProp1047.xml><?xml version="1.0" encoding="utf-8"?>
<formControlPr xmlns="http://schemas.microsoft.com/office/spreadsheetml/2009/9/main" objectType="Radio" lockText="1" noThreeD="1"/>
</file>

<file path=xl/ctrlProps/ctrlProp1048.xml><?xml version="1.0" encoding="utf-8"?>
<formControlPr xmlns="http://schemas.microsoft.com/office/spreadsheetml/2009/9/main" objectType="Radio" firstButton="1" fmlaLink="Scores!$W$6" lockText="1" noThreeD="1"/>
</file>

<file path=xl/ctrlProps/ctrlProp1049.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50.xml><?xml version="1.0" encoding="utf-8"?>
<formControlPr xmlns="http://schemas.microsoft.com/office/spreadsheetml/2009/9/main" objectType="Radio" lockText="1" noThreeD="1"/>
</file>

<file path=xl/ctrlProps/ctrlProp1051.xml><?xml version="1.0" encoding="utf-8"?>
<formControlPr xmlns="http://schemas.microsoft.com/office/spreadsheetml/2009/9/main" objectType="Radio" firstButton="1" fmlaLink="Scores!$W$8" lockText="1" noThreeD="1"/>
</file>

<file path=xl/ctrlProps/ctrlProp1052.xml><?xml version="1.0" encoding="utf-8"?>
<formControlPr xmlns="http://schemas.microsoft.com/office/spreadsheetml/2009/9/main" objectType="Radio" lockText="1" noThreeD="1"/>
</file>

<file path=xl/ctrlProps/ctrlProp1053.xml><?xml version="1.0" encoding="utf-8"?>
<formControlPr xmlns="http://schemas.microsoft.com/office/spreadsheetml/2009/9/main" objectType="Radio" lockText="1" noThreeD="1"/>
</file>

<file path=xl/ctrlProps/ctrlProp1054.xml><?xml version="1.0" encoding="utf-8"?>
<formControlPr xmlns="http://schemas.microsoft.com/office/spreadsheetml/2009/9/main" objectType="Radio" firstButton="1" fmlaLink="Scores!$W$30" lockText="1" noThreeD="1"/>
</file>

<file path=xl/ctrlProps/ctrlProp1055.xml><?xml version="1.0" encoding="utf-8"?>
<formControlPr xmlns="http://schemas.microsoft.com/office/spreadsheetml/2009/9/main" objectType="Radio" lockText="1" noThreeD="1"/>
</file>

<file path=xl/ctrlProps/ctrlProp1056.xml><?xml version="1.0" encoding="utf-8"?>
<formControlPr xmlns="http://schemas.microsoft.com/office/spreadsheetml/2009/9/main" objectType="Radio" lockText="1" noThreeD="1"/>
</file>

<file path=xl/ctrlProps/ctrlProp1057.xml><?xml version="1.0" encoding="utf-8"?>
<formControlPr xmlns="http://schemas.microsoft.com/office/spreadsheetml/2009/9/main" objectType="Radio" firstButton="1" fmlaLink="Scores!$W$9" lockText="1" noThreeD="1"/>
</file>

<file path=xl/ctrlProps/ctrlProp1058.xml><?xml version="1.0" encoding="utf-8"?>
<formControlPr xmlns="http://schemas.microsoft.com/office/spreadsheetml/2009/9/main" objectType="Radio" lockText="1" noThreeD="1"/>
</file>

<file path=xl/ctrlProps/ctrlProp1059.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60.xml><?xml version="1.0" encoding="utf-8"?>
<formControlPr xmlns="http://schemas.microsoft.com/office/spreadsheetml/2009/9/main" objectType="Radio" firstButton="1" fmlaLink="Scores!$W$10" lockText="1" noThreeD="1"/>
</file>

<file path=xl/ctrlProps/ctrlProp1061.xml><?xml version="1.0" encoding="utf-8"?>
<formControlPr xmlns="http://schemas.microsoft.com/office/spreadsheetml/2009/9/main" objectType="Radio" lockText="1" noThreeD="1"/>
</file>

<file path=xl/ctrlProps/ctrlProp1062.xml><?xml version="1.0" encoding="utf-8"?>
<formControlPr xmlns="http://schemas.microsoft.com/office/spreadsheetml/2009/9/main" objectType="Radio" lockText="1" noThreeD="1"/>
</file>

<file path=xl/ctrlProps/ctrlProp1063.xml><?xml version="1.0" encoding="utf-8"?>
<formControlPr xmlns="http://schemas.microsoft.com/office/spreadsheetml/2009/9/main" objectType="Radio" firstButton="1" fmlaLink="Scores!$W$11" lockText="1" noThreeD="1"/>
</file>

<file path=xl/ctrlProps/ctrlProp1064.xml><?xml version="1.0" encoding="utf-8"?>
<formControlPr xmlns="http://schemas.microsoft.com/office/spreadsheetml/2009/9/main" objectType="Radio" lockText="1" noThreeD="1"/>
</file>

<file path=xl/ctrlProps/ctrlProp1065.xml><?xml version="1.0" encoding="utf-8"?>
<formControlPr xmlns="http://schemas.microsoft.com/office/spreadsheetml/2009/9/main" objectType="Radio" lockText="1" noThreeD="1"/>
</file>

<file path=xl/ctrlProps/ctrlProp1066.xml><?xml version="1.0" encoding="utf-8"?>
<formControlPr xmlns="http://schemas.microsoft.com/office/spreadsheetml/2009/9/main" objectType="Radio" firstButton="1" fmlaLink="Scores!$W$12" lockText="1" noThreeD="1"/>
</file>

<file path=xl/ctrlProps/ctrlProp1067.xml><?xml version="1.0" encoding="utf-8"?>
<formControlPr xmlns="http://schemas.microsoft.com/office/spreadsheetml/2009/9/main" objectType="Radio" lockText="1" noThreeD="1"/>
</file>

<file path=xl/ctrlProps/ctrlProp1068.xml><?xml version="1.0" encoding="utf-8"?>
<formControlPr xmlns="http://schemas.microsoft.com/office/spreadsheetml/2009/9/main" objectType="Radio" lockText="1" noThreeD="1"/>
</file>

<file path=xl/ctrlProps/ctrlProp1069.xml><?xml version="1.0" encoding="utf-8"?>
<formControlPr xmlns="http://schemas.microsoft.com/office/spreadsheetml/2009/9/main" objectType="Radio" firstButton="1" fmlaLink="Scores!$W$14" lockText="1" noThreeD="1"/>
</file>

<file path=xl/ctrlProps/ctrlProp107.xml><?xml version="1.0" encoding="utf-8"?>
<formControlPr xmlns="http://schemas.microsoft.com/office/spreadsheetml/2009/9/main" objectType="GBox" noThreeD="1"/>
</file>

<file path=xl/ctrlProps/ctrlProp1070.xml><?xml version="1.0" encoding="utf-8"?>
<formControlPr xmlns="http://schemas.microsoft.com/office/spreadsheetml/2009/9/main" objectType="Radio" lockText="1" noThreeD="1"/>
</file>

<file path=xl/ctrlProps/ctrlProp1071.xml><?xml version="1.0" encoding="utf-8"?>
<formControlPr xmlns="http://schemas.microsoft.com/office/spreadsheetml/2009/9/main" objectType="Radio" lockText="1" noThreeD="1"/>
</file>

<file path=xl/ctrlProps/ctrlProp1072.xml><?xml version="1.0" encoding="utf-8"?>
<formControlPr xmlns="http://schemas.microsoft.com/office/spreadsheetml/2009/9/main" objectType="Radio" firstButton="1" fmlaLink="Scores!$W$16" lockText="1" noThreeD="1"/>
</file>

<file path=xl/ctrlProps/ctrlProp1073.xml><?xml version="1.0" encoding="utf-8"?>
<formControlPr xmlns="http://schemas.microsoft.com/office/spreadsheetml/2009/9/main" objectType="Radio" lockText="1" noThreeD="1"/>
</file>

<file path=xl/ctrlProps/ctrlProp1074.xml><?xml version="1.0" encoding="utf-8"?>
<formControlPr xmlns="http://schemas.microsoft.com/office/spreadsheetml/2009/9/main" objectType="Radio" lockText="1" noThreeD="1"/>
</file>

<file path=xl/ctrlProps/ctrlProp1075.xml><?xml version="1.0" encoding="utf-8"?>
<formControlPr xmlns="http://schemas.microsoft.com/office/spreadsheetml/2009/9/main" objectType="Radio" firstButton="1" fmlaLink="Scores!$W$18" lockText="1" noThreeD="1"/>
</file>

<file path=xl/ctrlProps/ctrlProp1076.xml><?xml version="1.0" encoding="utf-8"?>
<formControlPr xmlns="http://schemas.microsoft.com/office/spreadsheetml/2009/9/main" objectType="Radio" lockText="1" noThreeD="1"/>
</file>

<file path=xl/ctrlProps/ctrlProp1077.xml><?xml version="1.0" encoding="utf-8"?>
<formControlPr xmlns="http://schemas.microsoft.com/office/spreadsheetml/2009/9/main" objectType="Radio" lockText="1" noThreeD="1"/>
</file>

<file path=xl/ctrlProps/ctrlProp1078.xml><?xml version="1.0" encoding="utf-8"?>
<formControlPr xmlns="http://schemas.microsoft.com/office/spreadsheetml/2009/9/main" objectType="Radio" firstButton="1" fmlaLink="Scores!$W$19" lockText="1" noThreeD="1"/>
</file>

<file path=xl/ctrlProps/ctrlProp1079.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80.xml><?xml version="1.0" encoding="utf-8"?>
<formControlPr xmlns="http://schemas.microsoft.com/office/spreadsheetml/2009/9/main" objectType="Radio" lockText="1" noThreeD="1"/>
</file>

<file path=xl/ctrlProps/ctrlProp1081.xml><?xml version="1.0" encoding="utf-8"?>
<formControlPr xmlns="http://schemas.microsoft.com/office/spreadsheetml/2009/9/main" objectType="Radio" firstButton="1" fmlaLink="Scores!$W$22" lockText="1" noThreeD="1"/>
</file>

<file path=xl/ctrlProps/ctrlProp1082.xml><?xml version="1.0" encoding="utf-8"?>
<formControlPr xmlns="http://schemas.microsoft.com/office/spreadsheetml/2009/9/main" objectType="Radio" lockText="1" noThreeD="1"/>
</file>

<file path=xl/ctrlProps/ctrlProp1083.xml><?xml version="1.0" encoding="utf-8"?>
<formControlPr xmlns="http://schemas.microsoft.com/office/spreadsheetml/2009/9/main" objectType="Radio" lockText="1" noThreeD="1"/>
</file>

<file path=xl/ctrlProps/ctrlProp1084.xml><?xml version="1.0" encoding="utf-8"?>
<formControlPr xmlns="http://schemas.microsoft.com/office/spreadsheetml/2009/9/main" objectType="Radio" lockText="1" noThreeD="1"/>
</file>

<file path=xl/ctrlProps/ctrlProp1085.xml><?xml version="1.0" encoding="utf-8"?>
<formControlPr xmlns="http://schemas.microsoft.com/office/spreadsheetml/2009/9/main" objectType="Radio" lockText="1" noThreeD="1"/>
</file>

<file path=xl/ctrlProps/ctrlProp1086.xml><?xml version="1.0" encoding="utf-8"?>
<formControlPr xmlns="http://schemas.microsoft.com/office/spreadsheetml/2009/9/main" objectType="Radio" lockText="1" noThreeD="1"/>
</file>

<file path=xl/ctrlProps/ctrlProp1087.xml><?xml version="1.0" encoding="utf-8"?>
<formControlPr xmlns="http://schemas.microsoft.com/office/spreadsheetml/2009/9/main" objectType="Radio" firstButton="1" fmlaLink="Scores!$W$25" lockText="1" noThreeD="1"/>
</file>

<file path=xl/ctrlProps/ctrlProp1088.xml><?xml version="1.0" encoding="utf-8"?>
<formControlPr xmlns="http://schemas.microsoft.com/office/spreadsheetml/2009/9/main" objectType="Radio" lockText="1" noThreeD="1"/>
</file>

<file path=xl/ctrlProps/ctrlProp1089.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090.xml><?xml version="1.0" encoding="utf-8"?>
<formControlPr xmlns="http://schemas.microsoft.com/office/spreadsheetml/2009/9/main" objectType="Radio" lockText="1" noThreeD="1"/>
</file>

<file path=xl/ctrlProps/ctrlProp1091.xml><?xml version="1.0" encoding="utf-8"?>
<formControlPr xmlns="http://schemas.microsoft.com/office/spreadsheetml/2009/9/main" objectType="Radio" lockText="1" noThreeD="1"/>
</file>

<file path=xl/ctrlProps/ctrlProp1092.xml><?xml version="1.0" encoding="utf-8"?>
<formControlPr xmlns="http://schemas.microsoft.com/office/spreadsheetml/2009/9/main" objectType="Radio" lockText="1" noThreeD="1"/>
</file>

<file path=xl/ctrlProps/ctrlProp1093.xml><?xml version="1.0" encoding="utf-8"?>
<formControlPr xmlns="http://schemas.microsoft.com/office/spreadsheetml/2009/9/main" objectType="Radio" firstButton="1" fmlaLink="Scores!$W$28" lockText="1" noThreeD="1"/>
</file>

<file path=xl/ctrlProps/ctrlProp1094.xml><?xml version="1.0" encoding="utf-8"?>
<formControlPr xmlns="http://schemas.microsoft.com/office/spreadsheetml/2009/9/main" objectType="Radio" lockText="1" noThreeD="1"/>
</file>

<file path=xl/ctrlProps/ctrlProp1095.xml><?xml version="1.0" encoding="utf-8"?>
<formControlPr xmlns="http://schemas.microsoft.com/office/spreadsheetml/2009/9/main" objectType="Radio" lockText="1" noThreeD="1"/>
</file>

<file path=xl/ctrlProps/ctrlProp1096.xml><?xml version="1.0" encoding="utf-8"?>
<formControlPr xmlns="http://schemas.microsoft.com/office/spreadsheetml/2009/9/main" objectType="Radio" firstButton="1" fmlaLink="Scores!$W$17" lockText="1" noThreeD="1"/>
</file>

<file path=xl/ctrlProps/ctrlProp1097.xml><?xml version="1.0" encoding="utf-8"?>
<formControlPr xmlns="http://schemas.microsoft.com/office/spreadsheetml/2009/9/main" objectType="Radio" lockText="1" noThreeD="1"/>
</file>

<file path=xl/ctrlProps/ctrlProp1098.xml><?xml version="1.0" encoding="utf-8"?>
<formControlPr xmlns="http://schemas.microsoft.com/office/spreadsheetml/2009/9/main" objectType="Radio" lockText="1" noThreeD="1"/>
</file>

<file path=xl/ctrlProps/ctrlProp1099.xml><?xml version="1.0" encoding="utf-8"?>
<formControlPr xmlns="http://schemas.microsoft.com/office/spreadsheetml/2009/9/main" objectType="Radio" firstButton="1" fmlaLink="Scores!$W$15"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00.xml><?xml version="1.0" encoding="utf-8"?>
<formControlPr xmlns="http://schemas.microsoft.com/office/spreadsheetml/2009/9/main" objectType="Radio" lockText="1" noThreeD="1"/>
</file>

<file path=xl/ctrlProps/ctrlProp1101.xml><?xml version="1.0" encoding="utf-8"?>
<formControlPr xmlns="http://schemas.microsoft.com/office/spreadsheetml/2009/9/main" objectType="Radio" lockText="1" noThreeD="1"/>
</file>

<file path=xl/ctrlProps/ctrlProp1102.xml><?xml version="1.0" encoding="utf-8"?>
<formControlPr xmlns="http://schemas.microsoft.com/office/spreadsheetml/2009/9/main" objectType="Radio" firstButton="1" fmlaLink="Scores!$W$21" lockText="1" noThreeD="1"/>
</file>

<file path=xl/ctrlProps/ctrlProp1103.xml><?xml version="1.0" encoding="utf-8"?>
<formControlPr xmlns="http://schemas.microsoft.com/office/spreadsheetml/2009/9/main" objectType="Radio" lockText="1" noThreeD="1"/>
</file>

<file path=xl/ctrlProps/ctrlProp1104.xml><?xml version="1.0" encoding="utf-8"?>
<formControlPr xmlns="http://schemas.microsoft.com/office/spreadsheetml/2009/9/main" objectType="Radio" lockText="1" noThreeD="1"/>
</file>

<file path=xl/ctrlProps/ctrlProp1105.xml><?xml version="1.0" encoding="utf-8"?>
<formControlPr xmlns="http://schemas.microsoft.com/office/spreadsheetml/2009/9/main" objectType="GBox" noThreeD="1"/>
</file>

<file path=xl/ctrlProps/ctrlProp1106.xml><?xml version="1.0" encoding="utf-8"?>
<formControlPr xmlns="http://schemas.microsoft.com/office/spreadsheetml/2009/9/main" objectType="GBox" noThreeD="1"/>
</file>

<file path=xl/ctrlProps/ctrlProp1107.xml><?xml version="1.0" encoding="utf-8"?>
<formControlPr xmlns="http://schemas.microsoft.com/office/spreadsheetml/2009/9/main" objectType="GBox" noThreeD="1"/>
</file>

<file path=xl/ctrlProps/ctrlProp1108.xml><?xml version="1.0" encoding="utf-8"?>
<formControlPr xmlns="http://schemas.microsoft.com/office/spreadsheetml/2009/9/main" objectType="GBox" noThreeD="1"/>
</file>

<file path=xl/ctrlProps/ctrlProp1109.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10.xml><?xml version="1.0" encoding="utf-8"?>
<formControlPr xmlns="http://schemas.microsoft.com/office/spreadsheetml/2009/9/main" objectType="GBox" noThreeD="1"/>
</file>

<file path=xl/ctrlProps/ctrlProp1111.xml><?xml version="1.0" encoding="utf-8"?>
<formControlPr xmlns="http://schemas.microsoft.com/office/spreadsheetml/2009/9/main" objectType="GBox" noThreeD="1"/>
</file>

<file path=xl/ctrlProps/ctrlProp1112.xml><?xml version="1.0" encoding="utf-8"?>
<formControlPr xmlns="http://schemas.microsoft.com/office/spreadsheetml/2009/9/main" objectType="GBox" noThreeD="1"/>
</file>

<file path=xl/ctrlProps/ctrlProp1113.xml><?xml version="1.0" encoding="utf-8"?>
<formControlPr xmlns="http://schemas.microsoft.com/office/spreadsheetml/2009/9/main" objectType="GBox" noThreeD="1"/>
</file>

<file path=xl/ctrlProps/ctrlProp1114.xml><?xml version="1.0" encoding="utf-8"?>
<formControlPr xmlns="http://schemas.microsoft.com/office/spreadsheetml/2009/9/main" objectType="GBox" noThreeD="1"/>
</file>

<file path=xl/ctrlProps/ctrlProp1115.xml><?xml version="1.0" encoding="utf-8"?>
<formControlPr xmlns="http://schemas.microsoft.com/office/spreadsheetml/2009/9/main" objectType="GBox" noThreeD="1"/>
</file>

<file path=xl/ctrlProps/ctrlProp1116.xml><?xml version="1.0" encoding="utf-8"?>
<formControlPr xmlns="http://schemas.microsoft.com/office/spreadsheetml/2009/9/main" objectType="GBox" noThreeD="1"/>
</file>

<file path=xl/ctrlProps/ctrlProp1117.xml><?xml version="1.0" encoding="utf-8"?>
<formControlPr xmlns="http://schemas.microsoft.com/office/spreadsheetml/2009/9/main" objectType="GBox" noThreeD="1"/>
</file>

<file path=xl/ctrlProps/ctrlProp1118.xml><?xml version="1.0" encoding="utf-8"?>
<formControlPr xmlns="http://schemas.microsoft.com/office/spreadsheetml/2009/9/main" objectType="GBox" noThreeD="1"/>
</file>

<file path=xl/ctrlProps/ctrlProp1119.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20.xml><?xml version="1.0" encoding="utf-8"?>
<formControlPr xmlns="http://schemas.microsoft.com/office/spreadsheetml/2009/9/main" objectType="GBox" noThreeD="1"/>
</file>

<file path=xl/ctrlProps/ctrlProp1121.xml><?xml version="1.0" encoding="utf-8"?>
<formControlPr xmlns="http://schemas.microsoft.com/office/spreadsheetml/2009/9/main" objectType="GBox" noThreeD="1"/>
</file>

<file path=xl/ctrlProps/ctrlProp1122.xml><?xml version="1.0" encoding="utf-8"?>
<formControlPr xmlns="http://schemas.microsoft.com/office/spreadsheetml/2009/9/main" objectType="GBox" noThreeD="1"/>
</file>

<file path=xl/ctrlProps/ctrlProp1123.xml><?xml version="1.0" encoding="utf-8"?>
<formControlPr xmlns="http://schemas.microsoft.com/office/spreadsheetml/2009/9/main" objectType="GBox" noThreeD="1"/>
</file>

<file path=xl/ctrlProps/ctrlProp1124.xml><?xml version="1.0" encoding="utf-8"?>
<formControlPr xmlns="http://schemas.microsoft.com/office/spreadsheetml/2009/9/main" objectType="GBox" noThreeD="1"/>
</file>

<file path=xl/ctrlProps/ctrlProp1125.xml><?xml version="1.0" encoding="utf-8"?>
<formControlPr xmlns="http://schemas.microsoft.com/office/spreadsheetml/2009/9/main" objectType="GBox" noThreeD="1"/>
</file>

<file path=xl/ctrlProps/ctrlProp1126.xml><?xml version="1.0" encoding="utf-8"?>
<formControlPr xmlns="http://schemas.microsoft.com/office/spreadsheetml/2009/9/main" objectType="GBox" noThreeD="1"/>
</file>

<file path=xl/ctrlProps/ctrlProp1127.xml><?xml version="1.0" encoding="utf-8"?>
<formControlPr xmlns="http://schemas.microsoft.com/office/spreadsheetml/2009/9/main" objectType="GBox" noThreeD="1"/>
</file>

<file path=xl/ctrlProps/ctrlProp1128.xml><?xml version="1.0" encoding="utf-8"?>
<formControlPr xmlns="http://schemas.microsoft.com/office/spreadsheetml/2009/9/main" objectType="Radio" firstButton="1" fmlaLink="Scores!$AA$2" lockText="1" noThreeD="1"/>
</file>

<file path=xl/ctrlProps/ctrlProp1129.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30.xml><?xml version="1.0" encoding="utf-8"?>
<formControlPr xmlns="http://schemas.microsoft.com/office/spreadsheetml/2009/9/main" objectType="Radio" lockText="1" noThreeD="1"/>
</file>

<file path=xl/ctrlProps/ctrlProp1131.xml><?xml version="1.0" encoding="utf-8"?>
<formControlPr xmlns="http://schemas.microsoft.com/office/spreadsheetml/2009/9/main" objectType="Radio" firstButton="1" fmlaLink="Scores!$AA$3" lockText="1" noThreeD="1"/>
</file>

<file path=xl/ctrlProps/ctrlProp1132.xml><?xml version="1.0" encoding="utf-8"?>
<formControlPr xmlns="http://schemas.microsoft.com/office/spreadsheetml/2009/9/main" objectType="Radio" lockText="1" noThreeD="1"/>
</file>

<file path=xl/ctrlProps/ctrlProp1133.xml><?xml version="1.0" encoding="utf-8"?>
<formControlPr xmlns="http://schemas.microsoft.com/office/spreadsheetml/2009/9/main" objectType="Radio" lockText="1" noThreeD="1"/>
</file>

<file path=xl/ctrlProps/ctrlProp1134.xml><?xml version="1.0" encoding="utf-8"?>
<formControlPr xmlns="http://schemas.microsoft.com/office/spreadsheetml/2009/9/main" objectType="Radio" firstButton="1" fmlaLink="Scores!$AA$5" lockText="1" noThreeD="1"/>
</file>

<file path=xl/ctrlProps/ctrlProp1135.xml><?xml version="1.0" encoding="utf-8"?>
<formControlPr xmlns="http://schemas.microsoft.com/office/spreadsheetml/2009/9/main" objectType="Radio" lockText="1" noThreeD="1"/>
</file>

<file path=xl/ctrlProps/ctrlProp1136.xml><?xml version="1.0" encoding="utf-8"?>
<formControlPr xmlns="http://schemas.microsoft.com/office/spreadsheetml/2009/9/main" objectType="Radio" lockText="1" noThreeD="1"/>
</file>

<file path=xl/ctrlProps/ctrlProp1137.xml><?xml version="1.0" encoding="utf-8"?>
<formControlPr xmlns="http://schemas.microsoft.com/office/spreadsheetml/2009/9/main" objectType="Radio" firstButton="1" fmlaLink="Scores!$AA$8" lockText="1" noThreeD="1"/>
</file>

<file path=xl/ctrlProps/ctrlProp1138.xml><?xml version="1.0" encoding="utf-8"?>
<formControlPr xmlns="http://schemas.microsoft.com/office/spreadsheetml/2009/9/main" objectType="Radio" lockText="1" noThreeD="1"/>
</file>

<file path=xl/ctrlProps/ctrlProp1139.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40.xml><?xml version="1.0" encoding="utf-8"?>
<formControlPr xmlns="http://schemas.microsoft.com/office/spreadsheetml/2009/9/main" objectType="Radio" firstButton="1" fmlaLink="Scores!$AA$9" lockText="1" noThreeD="1"/>
</file>

<file path=xl/ctrlProps/ctrlProp1141.xml><?xml version="1.0" encoding="utf-8"?>
<formControlPr xmlns="http://schemas.microsoft.com/office/spreadsheetml/2009/9/main" objectType="Radio" lockText="1" noThreeD="1"/>
</file>

<file path=xl/ctrlProps/ctrlProp1142.xml><?xml version="1.0" encoding="utf-8"?>
<formControlPr xmlns="http://schemas.microsoft.com/office/spreadsheetml/2009/9/main" objectType="Radio" lockText="1" noThreeD="1"/>
</file>

<file path=xl/ctrlProps/ctrlProp1143.xml><?xml version="1.0" encoding="utf-8"?>
<formControlPr xmlns="http://schemas.microsoft.com/office/spreadsheetml/2009/9/main" objectType="Radio" firstButton="1" fmlaLink="Scores!$AA$10" lockText="1" noThreeD="1"/>
</file>

<file path=xl/ctrlProps/ctrlProp1144.xml><?xml version="1.0" encoding="utf-8"?>
<formControlPr xmlns="http://schemas.microsoft.com/office/spreadsheetml/2009/9/main" objectType="Radio" lockText="1" noThreeD="1"/>
</file>

<file path=xl/ctrlProps/ctrlProp1145.xml><?xml version="1.0" encoding="utf-8"?>
<formControlPr xmlns="http://schemas.microsoft.com/office/spreadsheetml/2009/9/main" objectType="Radio" lockText="1" noThreeD="1"/>
</file>

<file path=xl/ctrlProps/ctrlProp1146.xml><?xml version="1.0" encoding="utf-8"?>
<formControlPr xmlns="http://schemas.microsoft.com/office/spreadsheetml/2009/9/main" objectType="Radio" firstButton="1" fmlaLink="Scores!$AA$11" lockText="1" noThreeD="1"/>
</file>

<file path=xl/ctrlProps/ctrlProp1147.xml><?xml version="1.0" encoding="utf-8"?>
<formControlPr xmlns="http://schemas.microsoft.com/office/spreadsheetml/2009/9/main" objectType="Radio" lockText="1" noThreeD="1"/>
</file>

<file path=xl/ctrlProps/ctrlProp1148.xml><?xml version="1.0" encoding="utf-8"?>
<formControlPr xmlns="http://schemas.microsoft.com/office/spreadsheetml/2009/9/main" objectType="Radio" lockText="1" noThreeD="1"/>
</file>

<file path=xl/ctrlProps/ctrlProp1149.xml><?xml version="1.0" encoding="utf-8"?>
<formControlPr xmlns="http://schemas.microsoft.com/office/spreadsheetml/2009/9/main" objectType="Radio" firstButton="1" fmlaLink="Scores!$AA$12" lockText="1" noThreeD="1"/>
</file>

<file path=xl/ctrlProps/ctrlProp115.xml><?xml version="1.0" encoding="utf-8"?>
<formControlPr xmlns="http://schemas.microsoft.com/office/spreadsheetml/2009/9/main" objectType="Radio" firstButton="1" fmlaLink="Scores!$C$11" lockText="1" noThreeD="1"/>
</file>

<file path=xl/ctrlProps/ctrlProp1150.xml><?xml version="1.0" encoding="utf-8"?>
<formControlPr xmlns="http://schemas.microsoft.com/office/spreadsheetml/2009/9/main" objectType="Radio" lockText="1" noThreeD="1"/>
</file>

<file path=xl/ctrlProps/ctrlProp1151.xml><?xml version="1.0" encoding="utf-8"?>
<formControlPr xmlns="http://schemas.microsoft.com/office/spreadsheetml/2009/9/main" objectType="Radio" lockText="1" noThreeD="1"/>
</file>

<file path=xl/ctrlProps/ctrlProp1152.xml><?xml version="1.0" encoding="utf-8"?>
<formControlPr xmlns="http://schemas.microsoft.com/office/spreadsheetml/2009/9/main" objectType="Radio" firstButton="1" fmlaLink="Scores!$AA$13" lockText="1" noThreeD="1"/>
</file>

<file path=xl/ctrlProps/ctrlProp1153.xml><?xml version="1.0" encoding="utf-8"?>
<formControlPr xmlns="http://schemas.microsoft.com/office/spreadsheetml/2009/9/main" objectType="Radio" lockText="1" noThreeD="1"/>
</file>

<file path=xl/ctrlProps/ctrlProp1154.xml><?xml version="1.0" encoding="utf-8"?>
<formControlPr xmlns="http://schemas.microsoft.com/office/spreadsheetml/2009/9/main" objectType="Radio" lockText="1" noThreeD="1"/>
</file>

<file path=xl/ctrlProps/ctrlProp1155.xml><?xml version="1.0" encoding="utf-8"?>
<formControlPr xmlns="http://schemas.microsoft.com/office/spreadsheetml/2009/9/main" objectType="Radio" firstButton="1" fmlaLink="Scores!$AA$14" lockText="1" noThreeD="1"/>
</file>

<file path=xl/ctrlProps/ctrlProp1156.xml><?xml version="1.0" encoding="utf-8"?>
<formControlPr xmlns="http://schemas.microsoft.com/office/spreadsheetml/2009/9/main" objectType="Radio" lockText="1" noThreeD="1"/>
</file>

<file path=xl/ctrlProps/ctrlProp1157.xml><?xml version="1.0" encoding="utf-8"?>
<formControlPr xmlns="http://schemas.microsoft.com/office/spreadsheetml/2009/9/main" objectType="Radio" lockText="1" noThreeD="1"/>
</file>

<file path=xl/ctrlProps/ctrlProp1158.xml><?xml version="1.0" encoding="utf-8"?>
<formControlPr xmlns="http://schemas.microsoft.com/office/spreadsheetml/2009/9/main" objectType="Radio" firstButton="1" fmlaLink="Scores!$AA$15" lockText="1" noThreeD="1"/>
</file>

<file path=xl/ctrlProps/ctrlProp1159.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60.xml><?xml version="1.0" encoding="utf-8"?>
<formControlPr xmlns="http://schemas.microsoft.com/office/spreadsheetml/2009/9/main" objectType="Radio" lockText="1" noThreeD="1"/>
</file>

<file path=xl/ctrlProps/ctrlProp1161.xml><?xml version="1.0" encoding="utf-8"?>
<formControlPr xmlns="http://schemas.microsoft.com/office/spreadsheetml/2009/9/main" objectType="Radio" firstButton="1" fmlaLink="Scores!$AA$17" lockText="1" noThreeD="1"/>
</file>

<file path=xl/ctrlProps/ctrlProp1162.xml><?xml version="1.0" encoding="utf-8"?>
<formControlPr xmlns="http://schemas.microsoft.com/office/spreadsheetml/2009/9/main" objectType="Radio" lockText="1" noThreeD="1"/>
</file>

<file path=xl/ctrlProps/ctrlProp1163.xml><?xml version="1.0" encoding="utf-8"?>
<formControlPr xmlns="http://schemas.microsoft.com/office/spreadsheetml/2009/9/main" objectType="Radio" lockText="1" noThreeD="1"/>
</file>

<file path=xl/ctrlProps/ctrlProp1164.xml><?xml version="1.0" encoding="utf-8"?>
<formControlPr xmlns="http://schemas.microsoft.com/office/spreadsheetml/2009/9/main" objectType="Radio" firstButton="1" fmlaLink="Scores!$AA$18" lockText="1" noThreeD="1"/>
</file>

<file path=xl/ctrlProps/ctrlProp1165.xml><?xml version="1.0" encoding="utf-8"?>
<formControlPr xmlns="http://schemas.microsoft.com/office/spreadsheetml/2009/9/main" objectType="Radio" lockText="1" noThreeD="1"/>
</file>

<file path=xl/ctrlProps/ctrlProp1166.xml><?xml version="1.0" encoding="utf-8"?>
<formControlPr xmlns="http://schemas.microsoft.com/office/spreadsheetml/2009/9/main" objectType="Radio" lockText="1" noThreeD="1"/>
</file>

<file path=xl/ctrlProps/ctrlProp1167.xml><?xml version="1.0" encoding="utf-8"?>
<formControlPr xmlns="http://schemas.microsoft.com/office/spreadsheetml/2009/9/main" objectType="Radio" firstButton="1" fmlaLink="Scores!$AA$19" lockText="1" noThreeD="1"/>
</file>

<file path=xl/ctrlProps/ctrlProp1168.xml><?xml version="1.0" encoding="utf-8"?>
<formControlPr xmlns="http://schemas.microsoft.com/office/spreadsheetml/2009/9/main" objectType="Radio" lockText="1" noThreeD="1"/>
</file>

<file path=xl/ctrlProps/ctrlProp1169.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70.xml><?xml version="1.0" encoding="utf-8"?>
<formControlPr xmlns="http://schemas.microsoft.com/office/spreadsheetml/2009/9/main" objectType="Radio" firstButton="1" fmlaLink="Scores!$AA$20" lockText="1" noThreeD="1"/>
</file>

<file path=xl/ctrlProps/ctrlProp1171.xml><?xml version="1.0" encoding="utf-8"?>
<formControlPr xmlns="http://schemas.microsoft.com/office/spreadsheetml/2009/9/main" objectType="Radio" lockText="1" noThreeD="1"/>
</file>

<file path=xl/ctrlProps/ctrlProp1172.xml><?xml version="1.0" encoding="utf-8"?>
<formControlPr xmlns="http://schemas.microsoft.com/office/spreadsheetml/2009/9/main" objectType="Radio" lockText="1" noThreeD="1"/>
</file>

<file path=xl/ctrlProps/ctrlProp1173.xml><?xml version="1.0" encoding="utf-8"?>
<formControlPr xmlns="http://schemas.microsoft.com/office/spreadsheetml/2009/9/main" objectType="Radio" firstButton="1" fmlaLink="Scores!$AA$21" lockText="1" noThreeD="1"/>
</file>

<file path=xl/ctrlProps/ctrlProp1174.xml><?xml version="1.0" encoding="utf-8"?>
<formControlPr xmlns="http://schemas.microsoft.com/office/spreadsheetml/2009/9/main" objectType="Radio" lockText="1" noThreeD="1"/>
</file>

<file path=xl/ctrlProps/ctrlProp1175.xml><?xml version="1.0" encoding="utf-8"?>
<formControlPr xmlns="http://schemas.microsoft.com/office/spreadsheetml/2009/9/main" objectType="Radio" lockText="1" noThreeD="1"/>
</file>

<file path=xl/ctrlProps/ctrlProp1176.xml><?xml version="1.0" encoding="utf-8"?>
<formControlPr xmlns="http://schemas.microsoft.com/office/spreadsheetml/2009/9/main" objectType="Radio" firstButton="1" fmlaLink="Scores!$AA$22" lockText="1" noThreeD="1"/>
</file>

<file path=xl/ctrlProps/ctrlProp1177.xml><?xml version="1.0" encoding="utf-8"?>
<formControlPr xmlns="http://schemas.microsoft.com/office/spreadsheetml/2009/9/main" objectType="Radio" lockText="1" noThreeD="1"/>
</file>

<file path=xl/ctrlProps/ctrlProp1178.xml><?xml version="1.0" encoding="utf-8"?>
<formControlPr xmlns="http://schemas.microsoft.com/office/spreadsheetml/2009/9/main" objectType="Radio" lockText="1" noThreeD="1"/>
</file>

<file path=xl/ctrlProps/ctrlProp1179.xml><?xml version="1.0" encoding="utf-8"?>
<formControlPr xmlns="http://schemas.microsoft.com/office/spreadsheetml/2009/9/main" objectType="Radio" firstButton="1" fmlaLink="Scores!$AA$23" lockText="1" noThreeD="1"/>
</file>

<file path=xl/ctrlProps/ctrlProp118.xml><?xml version="1.0" encoding="utf-8"?>
<formControlPr xmlns="http://schemas.microsoft.com/office/spreadsheetml/2009/9/main" objectType="GBox" noThreeD="1"/>
</file>

<file path=xl/ctrlProps/ctrlProp1180.xml><?xml version="1.0" encoding="utf-8"?>
<formControlPr xmlns="http://schemas.microsoft.com/office/spreadsheetml/2009/9/main" objectType="Radio" lockText="1" noThreeD="1"/>
</file>

<file path=xl/ctrlProps/ctrlProp1181.xml><?xml version="1.0" encoding="utf-8"?>
<formControlPr xmlns="http://schemas.microsoft.com/office/spreadsheetml/2009/9/main" objectType="Radio" lockText="1" noThreeD="1"/>
</file>

<file path=xl/ctrlProps/ctrlProp1182.xml><?xml version="1.0" encoding="utf-8"?>
<formControlPr xmlns="http://schemas.microsoft.com/office/spreadsheetml/2009/9/main" objectType="Radio" firstButton="1" fmlaLink="Scores!$AA$24" lockText="1" noThreeD="1"/>
</file>

<file path=xl/ctrlProps/ctrlProp1183.xml><?xml version="1.0" encoding="utf-8"?>
<formControlPr xmlns="http://schemas.microsoft.com/office/spreadsheetml/2009/9/main" objectType="Radio" lockText="1" noThreeD="1"/>
</file>

<file path=xl/ctrlProps/ctrlProp1184.xml><?xml version="1.0" encoding="utf-8"?>
<formControlPr xmlns="http://schemas.microsoft.com/office/spreadsheetml/2009/9/main" objectType="Radio" lockText="1" noThreeD="1"/>
</file>

<file path=xl/ctrlProps/ctrlProp1185.xml><?xml version="1.0" encoding="utf-8"?>
<formControlPr xmlns="http://schemas.microsoft.com/office/spreadsheetml/2009/9/main" objectType="Radio" firstButton="1" fmlaLink="Scores!$AA$25" lockText="1" noThreeD="1"/>
</file>

<file path=xl/ctrlProps/ctrlProp1186.xml><?xml version="1.0" encoding="utf-8"?>
<formControlPr xmlns="http://schemas.microsoft.com/office/spreadsheetml/2009/9/main" objectType="Radio" lockText="1" noThreeD="1"/>
</file>

<file path=xl/ctrlProps/ctrlProp1187.xml><?xml version="1.0" encoding="utf-8"?>
<formControlPr xmlns="http://schemas.microsoft.com/office/spreadsheetml/2009/9/main" objectType="Radio" lockText="1" noThreeD="1"/>
</file>

<file path=xl/ctrlProps/ctrlProp1188.xml><?xml version="1.0" encoding="utf-8"?>
<formControlPr xmlns="http://schemas.microsoft.com/office/spreadsheetml/2009/9/main" objectType="Radio" firstButton="1" fmlaLink="Scores!$AA$6" lockText="1" noThreeD="1"/>
</file>

<file path=xl/ctrlProps/ctrlProp1189.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190.xml><?xml version="1.0" encoding="utf-8"?>
<formControlPr xmlns="http://schemas.microsoft.com/office/spreadsheetml/2009/9/main" objectType="Radio" lockText="1" noThreeD="1"/>
</file>

<file path=xl/ctrlProps/ctrlProp1191.xml><?xml version="1.0" encoding="utf-8"?>
<formControlPr xmlns="http://schemas.microsoft.com/office/spreadsheetml/2009/9/main" objectType="Radio" firstButton="1" fmlaLink="Scores!$AA$27" lockText="1" noThreeD="1"/>
</file>

<file path=xl/ctrlProps/ctrlProp1192.xml><?xml version="1.0" encoding="utf-8"?>
<formControlPr xmlns="http://schemas.microsoft.com/office/spreadsheetml/2009/9/main" objectType="Radio" lockText="1" noThreeD="1"/>
</file>

<file path=xl/ctrlProps/ctrlProp1193.xml><?xml version="1.0" encoding="utf-8"?>
<formControlPr xmlns="http://schemas.microsoft.com/office/spreadsheetml/2009/9/main" objectType="Radio" lockText="1" noThreeD="1"/>
</file>

<file path=xl/ctrlProps/ctrlProp1194.xml><?xml version="1.0" encoding="utf-8"?>
<formControlPr xmlns="http://schemas.microsoft.com/office/spreadsheetml/2009/9/main" objectType="Radio" firstButton="1" fmlaLink="Scores!$AA$28" lockText="1" noThreeD="1"/>
</file>

<file path=xl/ctrlProps/ctrlProp1195.xml><?xml version="1.0" encoding="utf-8"?>
<formControlPr xmlns="http://schemas.microsoft.com/office/spreadsheetml/2009/9/main" objectType="Radio" lockText="1" noThreeD="1"/>
</file>

<file path=xl/ctrlProps/ctrlProp1196.xml><?xml version="1.0" encoding="utf-8"?>
<formControlPr xmlns="http://schemas.microsoft.com/office/spreadsheetml/2009/9/main" objectType="Radio" lockText="1" noThreeD="1"/>
</file>

<file path=xl/ctrlProps/ctrlProp1197.xml><?xml version="1.0" encoding="utf-8"?>
<formControlPr xmlns="http://schemas.microsoft.com/office/spreadsheetml/2009/9/main" objectType="CheckBox" fmlaLink="Scores!$AA$33" lockText="1" noThreeD="1"/>
</file>

<file path=xl/ctrlProps/ctrlProp1198.xml><?xml version="1.0" encoding="utf-8"?>
<formControlPr xmlns="http://schemas.microsoft.com/office/spreadsheetml/2009/9/main" objectType="CheckBox" fmlaLink="Scores!$AA$34" lockText="1" noThreeD="1"/>
</file>

<file path=xl/ctrlProps/ctrlProp1199.xml><?xml version="1.0" encoding="utf-8"?>
<formControlPr xmlns="http://schemas.microsoft.com/office/spreadsheetml/2009/9/main" objectType="CheckBox" fmlaLink="Scores!$AA$35"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00.xml><?xml version="1.0" encoding="utf-8"?>
<formControlPr xmlns="http://schemas.microsoft.com/office/spreadsheetml/2009/9/main" objectType="CheckBox" fmlaLink="Scores!$AA$37" lockText="1" noThreeD="1"/>
</file>

<file path=xl/ctrlProps/ctrlProp1201.xml><?xml version="1.0" encoding="utf-8"?>
<formControlPr xmlns="http://schemas.microsoft.com/office/spreadsheetml/2009/9/main" objectType="CheckBox" fmlaLink="Scores!$AA$38" lockText="1" noThreeD="1"/>
</file>

<file path=xl/ctrlProps/ctrlProp1202.xml><?xml version="1.0" encoding="utf-8"?>
<formControlPr xmlns="http://schemas.microsoft.com/office/spreadsheetml/2009/9/main" objectType="CheckBox" fmlaLink="Scores!$AA$39" lockText="1" noThreeD="1"/>
</file>

<file path=xl/ctrlProps/ctrlProp1203.xml><?xml version="1.0" encoding="utf-8"?>
<formControlPr xmlns="http://schemas.microsoft.com/office/spreadsheetml/2009/9/main" objectType="CheckBox" fmlaLink="Scores!$AA$41" lockText="1" noThreeD="1"/>
</file>

<file path=xl/ctrlProps/ctrlProp1204.xml><?xml version="1.0" encoding="utf-8"?>
<formControlPr xmlns="http://schemas.microsoft.com/office/spreadsheetml/2009/9/main" objectType="CheckBox" fmlaLink="Scores!$AA$42" lockText="1" noThreeD="1"/>
</file>

<file path=xl/ctrlProps/ctrlProp1205.xml><?xml version="1.0" encoding="utf-8"?>
<formControlPr xmlns="http://schemas.microsoft.com/office/spreadsheetml/2009/9/main" objectType="CheckBox" fmlaLink="Scores!$AA$43" lockText="1" noThreeD="1"/>
</file>

<file path=xl/ctrlProps/ctrlProp1206.xml><?xml version="1.0" encoding="utf-8"?>
<formControlPr xmlns="http://schemas.microsoft.com/office/spreadsheetml/2009/9/main" objectType="CheckBox" fmlaLink="Scores!$AA$45" lockText="1" noThreeD="1"/>
</file>

<file path=xl/ctrlProps/ctrlProp1207.xml><?xml version="1.0" encoding="utf-8"?>
<formControlPr xmlns="http://schemas.microsoft.com/office/spreadsheetml/2009/9/main" objectType="CheckBox" fmlaLink="Scores!$AA$46" lockText="1" noThreeD="1"/>
</file>

<file path=xl/ctrlProps/ctrlProp1208.xml><?xml version="1.0" encoding="utf-8"?>
<formControlPr xmlns="http://schemas.microsoft.com/office/spreadsheetml/2009/9/main" objectType="CheckBox" fmlaLink="Scores!$AA$47" lockText="1" noThreeD="1"/>
</file>

<file path=xl/ctrlProps/ctrlProp1209.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10.xml><?xml version="1.0" encoding="utf-8"?>
<formControlPr xmlns="http://schemas.microsoft.com/office/spreadsheetml/2009/9/main" objectType="GBox" noThreeD="1"/>
</file>

<file path=xl/ctrlProps/ctrlProp1211.xml><?xml version="1.0" encoding="utf-8"?>
<formControlPr xmlns="http://schemas.microsoft.com/office/spreadsheetml/2009/9/main" objectType="GBox" noThreeD="1"/>
</file>

<file path=xl/ctrlProps/ctrlProp1212.xml><?xml version="1.0" encoding="utf-8"?>
<formControlPr xmlns="http://schemas.microsoft.com/office/spreadsheetml/2009/9/main" objectType="GBox" noThreeD="1"/>
</file>

<file path=xl/ctrlProps/ctrlProp1213.xml><?xml version="1.0" encoding="utf-8"?>
<formControlPr xmlns="http://schemas.microsoft.com/office/spreadsheetml/2009/9/main" objectType="GBox" noThreeD="1"/>
</file>

<file path=xl/ctrlProps/ctrlProp1214.xml><?xml version="1.0" encoding="utf-8"?>
<formControlPr xmlns="http://schemas.microsoft.com/office/spreadsheetml/2009/9/main" objectType="GBox" noThreeD="1"/>
</file>

<file path=xl/ctrlProps/ctrlProp1215.xml><?xml version="1.0" encoding="utf-8"?>
<formControlPr xmlns="http://schemas.microsoft.com/office/spreadsheetml/2009/9/main" objectType="GBox" noThreeD="1"/>
</file>

<file path=xl/ctrlProps/ctrlProp1216.xml><?xml version="1.0" encoding="utf-8"?>
<formControlPr xmlns="http://schemas.microsoft.com/office/spreadsheetml/2009/9/main" objectType="GBox" noThreeD="1"/>
</file>

<file path=xl/ctrlProps/ctrlProp1217.xml><?xml version="1.0" encoding="utf-8"?>
<formControlPr xmlns="http://schemas.microsoft.com/office/spreadsheetml/2009/9/main" objectType="GBox" noThreeD="1"/>
</file>

<file path=xl/ctrlProps/ctrlProp1218.xml><?xml version="1.0" encoding="utf-8"?>
<formControlPr xmlns="http://schemas.microsoft.com/office/spreadsheetml/2009/9/main" objectType="GBox" noThreeD="1"/>
</file>

<file path=xl/ctrlProps/ctrlProp1219.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Scores!$C$3" lockText="1" noThreeD="1"/>
</file>

<file path=xl/ctrlProps/ctrlProp1220.xml><?xml version="1.0" encoding="utf-8"?>
<formControlPr xmlns="http://schemas.microsoft.com/office/spreadsheetml/2009/9/main" objectType="GBox" noThreeD="1"/>
</file>

<file path=xl/ctrlProps/ctrlProp1221.xml><?xml version="1.0" encoding="utf-8"?>
<formControlPr xmlns="http://schemas.microsoft.com/office/spreadsheetml/2009/9/main" objectType="GBox" noThreeD="1"/>
</file>

<file path=xl/ctrlProps/ctrlProp1222.xml><?xml version="1.0" encoding="utf-8"?>
<formControlPr xmlns="http://schemas.microsoft.com/office/spreadsheetml/2009/9/main" objectType="GBox" noThreeD="1"/>
</file>

<file path=xl/ctrlProps/ctrlProp1223.xml><?xml version="1.0" encoding="utf-8"?>
<formControlPr xmlns="http://schemas.microsoft.com/office/spreadsheetml/2009/9/main" objectType="GBox" noThreeD="1"/>
</file>

<file path=xl/ctrlProps/ctrlProp1224.xml><?xml version="1.0" encoding="utf-8"?>
<formControlPr xmlns="http://schemas.microsoft.com/office/spreadsheetml/2009/9/main" objectType="GBox" noThreeD="1"/>
</file>

<file path=xl/ctrlProps/ctrlProp1225.xml><?xml version="1.0" encoding="utf-8"?>
<formControlPr xmlns="http://schemas.microsoft.com/office/spreadsheetml/2009/9/main" objectType="GBox" noThreeD="1"/>
</file>

<file path=xl/ctrlProps/ctrlProp1226.xml><?xml version="1.0" encoding="utf-8"?>
<formControlPr xmlns="http://schemas.microsoft.com/office/spreadsheetml/2009/9/main" objectType="GBox" noThreeD="1"/>
</file>

<file path=xl/ctrlProps/ctrlProp1227.xml><?xml version="1.0" encoding="utf-8"?>
<formControlPr xmlns="http://schemas.microsoft.com/office/spreadsheetml/2009/9/main" objectType="GBox" noThreeD="1"/>
</file>

<file path=xl/ctrlProps/ctrlProp1228.xml><?xml version="1.0" encoding="utf-8"?>
<formControlPr xmlns="http://schemas.microsoft.com/office/spreadsheetml/2009/9/main" objectType="GBox" noThreeD="1"/>
</file>

<file path=xl/ctrlProps/ctrlProp1229.xml><?xml version="1.0" encoding="utf-8"?>
<formControlPr xmlns="http://schemas.microsoft.com/office/spreadsheetml/2009/9/main" objectType="GBox" noThreeD="1"/>
</file>

<file path=xl/ctrlProps/ctrlProp123.xml><?xml version="1.0" encoding="utf-8"?>
<formControlPr xmlns="http://schemas.microsoft.com/office/spreadsheetml/2009/9/main" objectType="Radio" lockText="1" noThreeD="1"/>
</file>

<file path=xl/ctrlProps/ctrlProp1230.xml><?xml version="1.0" encoding="utf-8"?>
<formControlPr xmlns="http://schemas.microsoft.com/office/spreadsheetml/2009/9/main" objectType="GBox" noThreeD="1"/>
</file>

<file path=xl/ctrlProps/ctrlProp1231.xml><?xml version="1.0" encoding="utf-8"?>
<formControlPr xmlns="http://schemas.microsoft.com/office/spreadsheetml/2009/9/main" objectType="GBox" noThreeD="1"/>
</file>

<file path=xl/ctrlProps/ctrlProp1232.xml><?xml version="1.0" encoding="utf-8"?>
<formControlPr xmlns="http://schemas.microsoft.com/office/spreadsheetml/2009/9/main" objectType="Radio" firstButton="1" fmlaLink="Scores!$AE$2" lockText="1" noThreeD="1"/>
</file>

<file path=xl/ctrlProps/ctrlProp1233.xml><?xml version="1.0" encoding="utf-8"?>
<formControlPr xmlns="http://schemas.microsoft.com/office/spreadsheetml/2009/9/main" objectType="Radio" lockText="1" noThreeD="1"/>
</file>

<file path=xl/ctrlProps/ctrlProp1234.xml><?xml version="1.0" encoding="utf-8"?>
<formControlPr xmlns="http://schemas.microsoft.com/office/spreadsheetml/2009/9/main" objectType="Radio" lockText="1" noThreeD="1"/>
</file>

<file path=xl/ctrlProps/ctrlProp1235.xml><?xml version="1.0" encoding="utf-8"?>
<formControlPr xmlns="http://schemas.microsoft.com/office/spreadsheetml/2009/9/main" objectType="Radio" firstButton="1" fmlaLink="Scores!$AE$4" lockText="1" noThreeD="1"/>
</file>

<file path=xl/ctrlProps/ctrlProp1236.xml><?xml version="1.0" encoding="utf-8"?>
<formControlPr xmlns="http://schemas.microsoft.com/office/spreadsheetml/2009/9/main" objectType="Radio" lockText="1" noThreeD="1"/>
</file>

<file path=xl/ctrlProps/ctrlProp1237.xml><?xml version="1.0" encoding="utf-8"?>
<formControlPr xmlns="http://schemas.microsoft.com/office/spreadsheetml/2009/9/main" objectType="Radio" lockText="1" noThreeD="1"/>
</file>

<file path=xl/ctrlProps/ctrlProp1238.xml><?xml version="1.0" encoding="utf-8"?>
<formControlPr xmlns="http://schemas.microsoft.com/office/spreadsheetml/2009/9/main" objectType="Radio" firstButton="1" fmlaLink="Scores!$AE$5" lockText="1" noThreeD="1"/>
</file>

<file path=xl/ctrlProps/ctrlProp1239.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40.xml><?xml version="1.0" encoding="utf-8"?>
<formControlPr xmlns="http://schemas.microsoft.com/office/spreadsheetml/2009/9/main" objectType="Radio" lockText="1" noThreeD="1"/>
</file>

<file path=xl/ctrlProps/ctrlProp1241.xml><?xml version="1.0" encoding="utf-8"?>
<formControlPr xmlns="http://schemas.microsoft.com/office/spreadsheetml/2009/9/main" objectType="Radio" firstButton="1" fmlaLink="Scores!$AE$6" lockText="1" noThreeD="1"/>
</file>

<file path=xl/ctrlProps/ctrlProp1242.xml><?xml version="1.0" encoding="utf-8"?>
<formControlPr xmlns="http://schemas.microsoft.com/office/spreadsheetml/2009/9/main" objectType="Radio" lockText="1" noThreeD="1"/>
</file>

<file path=xl/ctrlProps/ctrlProp1243.xml><?xml version="1.0" encoding="utf-8"?>
<formControlPr xmlns="http://schemas.microsoft.com/office/spreadsheetml/2009/9/main" objectType="Radio" lockText="1" noThreeD="1"/>
</file>

<file path=xl/ctrlProps/ctrlProp1244.xml><?xml version="1.0" encoding="utf-8"?>
<formControlPr xmlns="http://schemas.microsoft.com/office/spreadsheetml/2009/9/main" objectType="Radio" firstButton="1" fmlaLink="Scores!$AE$7" lockText="1" noThreeD="1"/>
</file>

<file path=xl/ctrlProps/ctrlProp1245.xml><?xml version="1.0" encoding="utf-8"?>
<formControlPr xmlns="http://schemas.microsoft.com/office/spreadsheetml/2009/9/main" objectType="Radio" lockText="1" noThreeD="1"/>
</file>

<file path=xl/ctrlProps/ctrlProp1246.xml><?xml version="1.0" encoding="utf-8"?>
<formControlPr xmlns="http://schemas.microsoft.com/office/spreadsheetml/2009/9/main" objectType="Radio" lockText="1" noThreeD="1"/>
</file>

<file path=xl/ctrlProps/ctrlProp1247.xml><?xml version="1.0" encoding="utf-8"?>
<formControlPr xmlns="http://schemas.microsoft.com/office/spreadsheetml/2009/9/main" objectType="Radio" firstButton="1" fmlaLink="Scores!$AE$8" lockText="1" noThreeD="1"/>
</file>

<file path=xl/ctrlProps/ctrlProp1248.xml><?xml version="1.0" encoding="utf-8"?>
<formControlPr xmlns="http://schemas.microsoft.com/office/spreadsheetml/2009/9/main" objectType="Radio" lockText="1" noThreeD="1"/>
</file>

<file path=xl/ctrlProps/ctrlProp1249.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Scores!$G$2" lockText="1" noThreeD="1"/>
</file>

<file path=xl/ctrlProps/ctrlProp1250.xml><?xml version="1.0" encoding="utf-8"?>
<formControlPr xmlns="http://schemas.microsoft.com/office/spreadsheetml/2009/9/main" objectType="Radio" firstButton="1" fmlaLink="Scores!$AE$9" lockText="1" noThreeD="1"/>
</file>

<file path=xl/ctrlProps/ctrlProp1251.xml><?xml version="1.0" encoding="utf-8"?>
<formControlPr xmlns="http://schemas.microsoft.com/office/spreadsheetml/2009/9/main" objectType="Radio" lockText="1" noThreeD="1"/>
</file>

<file path=xl/ctrlProps/ctrlProp1252.xml><?xml version="1.0" encoding="utf-8"?>
<formControlPr xmlns="http://schemas.microsoft.com/office/spreadsheetml/2009/9/main" objectType="Radio" lockText="1" noThreeD="1"/>
</file>

<file path=xl/ctrlProps/ctrlProp1253.xml><?xml version="1.0" encoding="utf-8"?>
<formControlPr xmlns="http://schemas.microsoft.com/office/spreadsheetml/2009/9/main" objectType="Radio" firstButton="1" fmlaLink="Scores!$AE$11" lockText="1" noThreeD="1"/>
</file>

<file path=xl/ctrlProps/ctrlProp1254.xml><?xml version="1.0" encoding="utf-8"?>
<formControlPr xmlns="http://schemas.microsoft.com/office/spreadsheetml/2009/9/main" objectType="Radio" lockText="1" noThreeD="1"/>
</file>

<file path=xl/ctrlProps/ctrlProp1255.xml><?xml version="1.0" encoding="utf-8"?>
<formControlPr xmlns="http://schemas.microsoft.com/office/spreadsheetml/2009/9/main" objectType="Radio" lockText="1" noThreeD="1"/>
</file>

<file path=xl/ctrlProps/ctrlProp1256.xml><?xml version="1.0" encoding="utf-8"?>
<formControlPr xmlns="http://schemas.microsoft.com/office/spreadsheetml/2009/9/main" objectType="Radio" firstButton="1" fmlaLink="Scores!$AE$13" lockText="1" noThreeD="1"/>
</file>

<file path=xl/ctrlProps/ctrlProp1257.xml><?xml version="1.0" encoding="utf-8"?>
<formControlPr xmlns="http://schemas.microsoft.com/office/spreadsheetml/2009/9/main" objectType="Radio" lockText="1" noThreeD="1"/>
</file>

<file path=xl/ctrlProps/ctrlProp1258.xml><?xml version="1.0" encoding="utf-8"?>
<formControlPr xmlns="http://schemas.microsoft.com/office/spreadsheetml/2009/9/main" objectType="Radio" lockText="1" noThreeD="1"/>
</file>

<file path=xl/ctrlProps/ctrlProp1259.xml><?xml version="1.0" encoding="utf-8"?>
<formControlPr xmlns="http://schemas.microsoft.com/office/spreadsheetml/2009/9/main" objectType="Radio" firstButton="1" fmlaLink="Scores!$AE$14" lockText="1" noThreeD="1"/>
</file>

<file path=xl/ctrlProps/ctrlProp126.xml><?xml version="1.0" encoding="utf-8"?>
<formControlPr xmlns="http://schemas.microsoft.com/office/spreadsheetml/2009/9/main" objectType="Radio" lockText="1" noThreeD="1"/>
</file>

<file path=xl/ctrlProps/ctrlProp1260.xml><?xml version="1.0" encoding="utf-8"?>
<formControlPr xmlns="http://schemas.microsoft.com/office/spreadsheetml/2009/9/main" objectType="Radio" lockText="1" noThreeD="1"/>
</file>

<file path=xl/ctrlProps/ctrlProp1261.xml><?xml version="1.0" encoding="utf-8"?>
<formControlPr xmlns="http://schemas.microsoft.com/office/spreadsheetml/2009/9/main" objectType="Radio" lockText="1" noThreeD="1"/>
</file>

<file path=xl/ctrlProps/ctrlProp1262.xml><?xml version="1.0" encoding="utf-8"?>
<formControlPr xmlns="http://schemas.microsoft.com/office/spreadsheetml/2009/9/main" objectType="Radio" firstButton="1" fmlaLink="Scores!$AE$15" lockText="1" noThreeD="1"/>
</file>

<file path=xl/ctrlProps/ctrlProp1263.xml><?xml version="1.0" encoding="utf-8"?>
<formControlPr xmlns="http://schemas.microsoft.com/office/spreadsheetml/2009/9/main" objectType="Radio" lockText="1" noThreeD="1"/>
</file>

<file path=xl/ctrlProps/ctrlProp1264.xml><?xml version="1.0" encoding="utf-8"?>
<formControlPr xmlns="http://schemas.microsoft.com/office/spreadsheetml/2009/9/main" objectType="Radio" lockText="1" noThreeD="1"/>
</file>

<file path=xl/ctrlProps/ctrlProp1265.xml><?xml version="1.0" encoding="utf-8"?>
<formControlPr xmlns="http://schemas.microsoft.com/office/spreadsheetml/2009/9/main" objectType="Radio" firstButton="1" fmlaLink="Scores!$AE$18" lockText="1" noThreeD="1"/>
</file>

<file path=xl/ctrlProps/ctrlProp1266.xml><?xml version="1.0" encoding="utf-8"?>
<formControlPr xmlns="http://schemas.microsoft.com/office/spreadsheetml/2009/9/main" objectType="Radio" lockText="1" noThreeD="1"/>
</file>

<file path=xl/ctrlProps/ctrlProp1267.xml><?xml version="1.0" encoding="utf-8"?>
<formControlPr xmlns="http://schemas.microsoft.com/office/spreadsheetml/2009/9/main" objectType="Radio" lockText="1" noThreeD="1"/>
</file>

<file path=xl/ctrlProps/ctrlProp1268.xml><?xml version="1.0" encoding="utf-8"?>
<formControlPr xmlns="http://schemas.microsoft.com/office/spreadsheetml/2009/9/main" objectType="Radio" firstButton="1" fmlaLink="Scores!$AE$20" lockText="1" noThreeD="1"/>
</file>

<file path=xl/ctrlProps/ctrlProp1269.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70.xml><?xml version="1.0" encoding="utf-8"?>
<formControlPr xmlns="http://schemas.microsoft.com/office/spreadsheetml/2009/9/main" objectType="Radio" lockText="1" noThreeD="1"/>
</file>

<file path=xl/ctrlProps/ctrlProp1271.xml><?xml version="1.0" encoding="utf-8"?>
<formControlPr xmlns="http://schemas.microsoft.com/office/spreadsheetml/2009/9/main" objectType="Radio" firstButton="1" fmlaLink="Scores!$AE$22" lockText="1" noThreeD="1"/>
</file>

<file path=xl/ctrlProps/ctrlProp1272.xml><?xml version="1.0" encoding="utf-8"?>
<formControlPr xmlns="http://schemas.microsoft.com/office/spreadsheetml/2009/9/main" objectType="Radio" lockText="1" noThreeD="1"/>
</file>

<file path=xl/ctrlProps/ctrlProp1273.xml><?xml version="1.0" encoding="utf-8"?>
<formControlPr xmlns="http://schemas.microsoft.com/office/spreadsheetml/2009/9/main" objectType="Radio" lockText="1" noThreeD="1"/>
</file>

<file path=xl/ctrlProps/ctrlProp1274.xml><?xml version="1.0" encoding="utf-8"?>
<formControlPr xmlns="http://schemas.microsoft.com/office/spreadsheetml/2009/9/main" objectType="Radio" firstButton="1" fmlaLink="Scores!$AE$24" lockText="1" noThreeD="1"/>
</file>

<file path=xl/ctrlProps/ctrlProp1275.xml><?xml version="1.0" encoding="utf-8"?>
<formControlPr xmlns="http://schemas.microsoft.com/office/spreadsheetml/2009/9/main" objectType="Radio" lockText="1" noThreeD="1"/>
</file>

<file path=xl/ctrlProps/ctrlProp1276.xml><?xml version="1.0" encoding="utf-8"?>
<formControlPr xmlns="http://schemas.microsoft.com/office/spreadsheetml/2009/9/main" objectType="Radio" lockText="1" noThreeD="1"/>
</file>

<file path=xl/ctrlProps/ctrlProp1277.xml><?xml version="1.0" encoding="utf-8"?>
<formControlPr xmlns="http://schemas.microsoft.com/office/spreadsheetml/2009/9/main" objectType="Radio" firstButton="1" fmlaLink="Scores!$AE$26" lockText="1" noThreeD="1"/>
</file>

<file path=xl/ctrlProps/ctrlProp1278.xml><?xml version="1.0" encoding="utf-8"?>
<formControlPr xmlns="http://schemas.microsoft.com/office/spreadsheetml/2009/9/main" objectType="Radio" lockText="1" noThreeD="1"/>
</file>

<file path=xl/ctrlProps/ctrlProp1279.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fmlaLink="Scores!$G$3" lockText="1" noThreeD="1"/>
</file>

<file path=xl/ctrlProps/ctrlProp1280.xml><?xml version="1.0" encoding="utf-8"?>
<formControlPr xmlns="http://schemas.microsoft.com/office/spreadsheetml/2009/9/main" objectType="Radio" firstButton="1" fmlaLink="Scores!$AE$28" lockText="1" noThreeD="1"/>
</file>

<file path=xl/ctrlProps/ctrlProp1281.xml><?xml version="1.0" encoding="utf-8"?>
<formControlPr xmlns="http://schemas.microsoft.com/office/spreadsheetml/2009/9/main" objectType="Radio" lockText="1" noThreeD="1"/>
</file>

<file path=xl/ctrlProps/ctrlProp1282.xml><?xml version="1.0" encoding="utf-8"?>
<formControlPr xmlns="http://schemas.microsoft.com/office/spreadsheetml/2009/9/main" objectType="Radio" lockText="1" noThreeD="1"/>
</file>

<file path=xl/ctrlProps/ctrlProp1283.xml><?xml version="1.0" encoding="utf-8"?>
<formControlPr xmlns="http://schemas.microsoft.com/office/spreadsheetml/2009/9/main" objectType="Radio" firstButton="1" fmlaLink="Scores!$AE$29" lockText="1" noThreeD="1"/>
</file>

<file path=xl/ctrlProps/ctrlProp1284.xml><?xml version="1.0" encoding="utf-8"?>
<formControlPr xmlns="http://schemas.microsoft.com/office/spreadsheetml/2009/9/main" objectType="Radio" lockText="1" noThreeD="1"/>
</file>

<file path=xl/ctrlProps/ctrlProp1285.xml><?xml version="1.0" encoding="utf-8"?>
<formControlPr xmlns="http://schemas.microsoft.com/office/spreadsheetml/2009/9/main" objectType="Radio" lockText="1" noThreeD="1"/>
</file>

<file path=xl/ctrlProps/ctrlProp1286.xml><?xml version="1.0" encoding="utf-8"?>
<formControlPr xmlns="http://schemas.microsoft.com/office/spreadsheetml/2009/9/main" objectType="Radio" firstButton="1" fmlaLink="Scores!$AE$16" lockText="1" noThreeD="1"/>
</file>

<file path=xl/ctrlProps/ctrlProp1287.xml><?xml version="1.0" encoding="utf-8"?>
<formControlPr xmlns="http://schemas.microsoft.com/office/spreadsheetml/2009/9/main" objectType="Radio" lockText="1" noThreeD="1"/>
</file>

<file path=xl/ctrlProps/ctrlProp1288.xml><?xml version="1.0" encoding="utf-8"?>
<formControlPr xmlns="http://schemas.microsoft.com/office/spreadsheetml/2009/9/main" objectType="Radio" lockText="1" noThreeD="1"/>
</file>

<file path=xl/ctrlProps/ctrlProp1289.xml><?xml version="1.0" encoding="utf-8"?>
<formControlPr xmlns="http://schemas.microsoft.com/office/spreadsheetml/2009/9/main" objectType="Radio" firstButton="1" fmlaLink="Scores!$AE$31" lockText="1" noThreeD="1"/>
</file>

<file path=xl/ctrlProps/ctrlProp129.xml><?xml version="1.0" encoding="utf-8"?>
<formControlPr xmlns="http://schemas.microsoft.com/office/spreadsheetml/2009/9/main" objectType="Radio" lockText="1" noThreeD="1"/>
</file>

<file path=xl/ctrlProps/ctrlProp1290.xml><?xml version="1.0" encoding="utf-8"?>
<formControlPr xmlns="http://schemas.microsoft.com/office/spreadsheetml/2009/9/main" objectType="Radio" lockText="1" noThreeD="1"/>
</file>

<file path=xl/ctrlProps/ctrlProp1291.xml><?xml version="1.0" encoding="utf-8"?>
<formControlPr xmlns="http://schemas.microsoft.com/office/spreadsheetml/2009/9/main" objectType="Radio" lockText="1" noThreeD="1"/>
</file>

<file path=xl/ctrlProps/ctrlProp1292.xml><?xml version="1.0" encoding="utf-8"?>
<formControlPr xmlns="http://schemas.microsoft.com/office/spreadsheetml/2009/9/main" objectType="Radio" firstButton="1" fmlaLink="Scores!$AE$32" lockText="1" noThreeD="1"/>
</file>

<file path=xl/ctrlProps/ctrlProp1293.xml><?xml version="1.0" encoding="utf-8"?>
<formControlPr xmlns="http://schemas.microsoft.com/office/spreadsheetml/2009/9/main" objectType="Radio" lockText="1" noThreeD="1"/>
</file>

<file path=xl/ctrlProps/ctrlProp1294.xml><?xml version="1.0" encoding="utf-8"?>
<formControlPr xmlns="http://schemas.microsoft.com/office/spreadsheetml/2009/9/main" objectType="Radio" lockText="1" noThreeD="1"/>
</file>

<file path=xl/ctrlProps/ctrlProp1295.xml><?xml version="1.0" encoding="utf-8"?>
<formControlPr xmlns="http://schemas.microsoft.com/office/spreadsheetml/2009/9/main" objectType="Radio" firstButton="1" fmlaLink="Scores!$AE$33" lockText="1" noThreeD="1"/>
</file>

<file path=xl/ctrlProps/ctrlProp1296.xml><?xml version="1.0" encoding="utf-8"?>
<formControlPr xmlns="http://schemas.microsoft.com/office/spreadsheetml/2009/9/main" objectType="Radio" lockText="1" noThreeD="1"/>
</file>

<file path=xl/ctrlProps/ctrlProp1297.xml><?xml version="1.0" encoding="utf-8"?>
<formControlPr xmlns="http://schemas.microsoft.com/office/spreadsheetml/2009/9/main" objectType="Radio" lockText="1" noThreeD="1"/>
</file>

<file path=xl/ctrlProps/ctrlProp1298.xml><?xml version="1.0" encoding="utf-8"?>
<formControlPr xmlns="http://schemas.microsoft.com/office/spreadsheetml/2009/9/main" objectType="Radio" firstButton="1" fmlaLink="Scores!$AE$34" lockText="1" noThreeD="1"/>
</file>

<file path=xl/ctrlProps/ctrlProp129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Scores!$C$5" lockText="1" noThreeD="1"/>
</file>

<file path=xl/ctrlProps/ctrlProp130.xml><?xml version="1.0" encoding="utf-8"?>
<formControlPr xmlns="http://schemas.microsoft.com/office/spreadsheetml/2009/9/main" objectType="Radio" lockText="1" noThreeD="1"/>
</file>

<file path=xl/ctrlProps/ctrlProp1300.xml><?xml version="1.0" encoding="utf-8"?>
<formControlPr xmlns="http://schemas.microsoft.com/office/spreadsheetml/2009/9/main" objectType="Radio" lockText="1" noThreeD="1"/>
</file>

<file path=xl/ctrlProps/ctrlProp1301.xml><?xml version="1.0" encoding="utf-8"?>
<formControlPr xmlns="http://schemas.microsoft.com/office/spreadsheetml/2009/9/main" objectType="Radio" firstButton="1" fmlaLink="Scores!$AE$37" lockText="1" noThreeD="1"/>
</file>

<file path=xl/ctrlProps/ctrlProp1302.xml><?xml version="1.0" encoding="utf-8"?>
<formControlPr xmlns="http://schemas.microsoft.com/office/spreadsheetml/2009/9/main" objectType="Radio" lockText="1" noThreeD="1"/>
</file>

<file path=xl/ctrlProps/ctrlProp1303.xml><?xml version="1.0" encoding="utf-8"?>
<formControlPr xmlns="http://schemas.microsoft.com/office/spreadsheetml/2009/9/main" objectType="Radio" lockText="1" noThreeD="1"/>
</file>

<file path=xl/ctrlProps/ctrlProp1304.xml><?xml version="1.0" encoding="utf-8"?>
<formControlPr xmlns="http://schemas.microsoft.com/office/spreadsheetml/2009/9/main" objectType="Radio" firstButton="1" fmlaLink="Scores!$AE$38" lockText="1" noThreeD="1"/>
</file>

<file path=xl/ctrlProps/ctrlProp1305.xml><?xml version="1.0" encoding="utf-8"?>
<formControlPr xmlns="http://schemas.microsoft.com/office/spreadsheetml/2009/9/main" objectType="Radio" lockText="1" noThreeD="1"/>
</file>

<file path=xl/ctrlProps/ctrlProp1306.xml><?xml version="1.0" encoding="utf-8"?>
<formControlPr xmlns="http://schemas.microsoft.com/office/spreadsheetml/2009/9/main" objectType="Radio" lockText="1" noThreeD="1"/>
</file>

<file path=xl/ctrlProps/ctrlProp1307.xml><?xml version="1.0" encoding="utf-8"?>
<formControlPr xmlns="http://schemas.microsoft.com/office/spreadsheetml/2009/9/main" objectType="Radio" firstButton="1" fmlaLink="Scores!$AE$3" lockText="1" noThreeD="1"/>
</file>

<file path=xl/ctrlProps/ctrlProp1308.xml><?xml version="1.0" encoding="utf-8"?>
<formControlPr xmlns="http://schemas.microsoft.com/office/spreadsheetml/2009/9/main" objectType="Radio" lockText="1" noThreeD="1"/>
</file>

<file path=xl/ctrlProps/ctrlProp1309.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firstButton="1" fmlaLink="Scores!$G$4" lockText="1" noThreeD="1"/>
</file>

<file path=xl/ctrlProps/ctrlProp1310.xml><?xml version="1.0" encoding="utf-8"?>
<formControlPr xmlns="http://schemas.microsoft.com/office/spreadsheetml/2009/9/main" objectType="Radio" firstButton="1" fmlaLink="Scores!$AE$19" lockText="1" noThreeD="1"/>
</file>

<file path=xl/ctrlProps/ctrlProp1311.xml><?xml version="1.0" encoding="utf-8"?>
<formControlPr xmlns="http://schemas.microsoft.com/office/spreadsheetml/2009/9/main" objectType="Radio" lockText="1" noThreeD="1"/>
</file>

<file path=xl/ctrlProps/ctrlProp1312.xml><?xml version="1.0" encoding="utf-8"?>
<formControlPr xmlns="http://schemas.microsoft.com/office/spreadsheetml/2009/9/main" objectType="Radio" lockText="1" noThreeD="1"/>
</file>

<file path=xl/ctrlProps/ctrlProp1313.xml><?xml version="1.0" encoding="utf-8"?>
<formControlPr xmlns="http://schemas.microsoft.com/office/spreadsheetml/2009/9/main" objectType="Radio" firstButton="1" fmlaLink="Scores!$AE$21" lockText="1" noThreeD="1"/>
</file>

<file path=xl/ctrlProps/ctrlProp1314.xml><?xml version="1.0" encoding="utf-8"?>
<formControlPr xmlns="http://schemas.microsoft.com/office/spreadsheetml/2009/9/main" objectType="Radio" lockText="1" noThreeD="1"/>
</file>

<file path=xl/ctrlProps/ctrlProp1315.xml><?xml version="1.0" encoding="utf-8"?>
<formControlPr xmlns="http://schemas.microsoft.com/office/spreadsheetml/2009/9/main" objectType="Radio" lockText="1" noThreeD="1"/>
</file>

<file path=xl/ctrlProps/ctrlProp1316.xml><?xml version="1.0" encoding="utf-8"?>
<formControlPr xmlns="http://schemas.microsoft.com/office/spreadsheetml/2009/9/main" objectType="Radio" firstButton="1" fmlaLink="Scores!$AE$23" lockText="1" noThreeD="1"/>
</file>

<file path=xl/ctrlProps/ctrlProp1317.xml><?xml version="1.0" encoding="utf-8"?>
<formControlPr xmlns="http://schemas.microsoft.com/office/spreadsheetml/2009/9/main" objectType="Radio" lockText="1" noThreeD="1"/>
</file>

<file path=xl/ctrlProps/ctrlProp1318.xml><?xml version="1.0" encoding="utf-8"?>
<formControlPr xmlns="http://schemas.microsoft.com/office/spreadsheetml/2009/9/main" objectType="Radio" lockText="1" noThreeD="1"/>
</file>

<file path=xl/ctrlProps/ctrlProp1319.xml><?xml version="1.0" encoding="utf-8"?>
<formControlPr xmlns="http://schemas.microsoft.com/office/spreadsheetml/2009/9/main" objectType="Radio" firstButton="1" fmlaLink="Scores!$AE$39" lockText="1" noThreeD="1"/>
</file>

<file path=xl/ctrlProps/ctrlProp132.xml><?xml version="1.0" encoding="utf-8"?>
<formControlPr xmlns="http://schemas.microsoft.com/office/spreadsheetml/2009/9/main" objectType="Radio" lockText="1" noThreeD="1"/>
</file>

<file path=xl/ctrlProps/ctrlProp1320.xml><?xml version="1.0" encoding="utf-8"?>
<formControlPr xmlns="http://schemas.microsoft.com/office/spreadsheetml/2009/9/main" objectType="Radio" lockText="1" noThreeD="1"/>
</file>

<file path=xl/ctrlProps/ctrlProp1321.xml><?xml version="1.0" encoding="utf-8"?>
<formControlPr xmlns="http://schemas.microsoft.com/office/spreadsheetml/2009/9/main" objectType="Radio" lockText="1" noThreeD="1"/>
</file>

<file path=xl/ctrlProps/ctrlProp1322.xml><?xml version="1.0" encoding="utf-8"?>
<formControlPr xmlns="http://schemas.microsoft.com/office/spreadsheetml/2009/9/main" objectType="GBox" noThreeD="1"/>
</file>

<file path=xl/ctrlProps/ctrlProp1323.xml><?xml version="1.0" encoding="utf-8"?>
<formControlPr xmlns="http://schemas.microsoft.com/office/spreadsheetml/2009/9/main" objectType="GBox" noThreeD="1"/>
</file>

<file path=xl/ctrlProps/ctrlProp1324.xml><?xml version="1.0" encoding="utf-8"?>
<formControlPr xmlns="http://schemas.microsoft.com/office/spreadsheetml/2009/9/main" objectType="GBox" noThreeD="1"/>
</file>

<file path=xl/ctrlProps/ctrlProp1325.xml><?xml version="1.0" encoding="utf-8"?>
<formControlPr xmlns="http://schemas.microsoft.com/office/spreadsheetml/2009/9/main" objectType="GBox" noThreeD="1"/>
</file>

<file path=xl/ctrlProps/ctrlProp1326.xml><?xml version="1.0" encoding="utf-8"?>
<formControlPr xmlns="http://schemas.microsoft.com/office/spreadsheetml/2009/9/main" objectType="GBox" noThreeD="1"/>
</file>

<file path=xl/ctrlProps/ctrlProp1327.xml><?xml version="1.0" encoding="utf-8"?>
<formControlPr xmlns="http://schemas.microsoft.com/office/spreadsheetml/2009/9/main" objectType="GBox" noThreeD="1"/>
</file>

<file path=xl/ctrlProps/ctrlProp1328.xml><?xml version="1.0" encoding="utf-8"?>
<formControlPr xmlns="http://schemas.microsoft.com/office/spreadsheetml/2009/9/main" objectType="GBox" noThreeD="1"/>
</file>

<file path=xl/ctrlProps/ctrlProp1329.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noThreeD="1"/>
</file>

<file path=xl/ctrlProps/ctrlProp1330.xml><?xml version="1.0" encoding="utf-8"?>
<formControlPr xmlns="http://schemas.microsoft.com/office/spreadsheetml/2009/9/main" objectType="GBox" noThreeD="1"/>
</file>

<file path=xl/ctrlProps/ctrlProp1331.xml><?xml version="1.0" encoding="utf-8"?>
<formControlPr xmlns="http://schemas.microsoft.com/office/spreadsheetml/2009/9/main" objectType="GBox" noThreeD="1"/>
</file>

<file path=xl/ctrlProps/ctrlProp1332.xml><?xml version="1.0" encoding="utf-8"?>
<formControlPr xmlns="http://schemas.microsoft.com/office/spreadsheetml/2009/9/main" objectType="GBox" noThreeD="1"/>
</file>

<file path=xl/ctrlProps/ctrlProp1333.xml><?xml version="1.0" encoding="utf-8"?>
<formControlPr xmlns="http://schemas.microsoft.com/office/spreadsheetml/2009/9/main" objectType="GBox" noThreeD="1"/>
</file>

<file path=xl/ctrlProps/ctrlProp1334.xml><?xml version="1.0" encoding="utf-8"?>
<formControlPr xmlns="http://schemas.microsoft.com/office/spreadsheetml/2009/9/main" objectType="GBox" noThreeD="1"/>
</file>

<file path=xl/ctrlProps/ctrlProp1335.xml><?xml version="1.0" encoding="utf-8"?>
<formControlPr xmlns="http://schemas.microsoft.com/office/spreadsheetml/2009/9/main" objectType="GBox" noThreeD="1"/>
</file>

<file path=xl/ctrlProps/ctrlProp1336.xml><?xml version="1.0" encoding="utf-8"?>
<formControlPr xmlns="http://schemas.microsoft.com/office/spreadsheetml/2009/9/main" objectType="GBox" noThreeD="1"/>
</file>

<file path=xl/ctrlProps/ctrlProp1337.xml><?xml version="1.0" encoding="utf-8"?>
<formControlPr xmlns="http://schemas.microsoft.com/office/spreadsheetml/2009/9/main" objectType="GBox" noThreeD="1"/>
</file>

<file path=xl/ctrlProps/ctrlProp1338.xml><?xml version="1.0" encoding="utf-8"?>
<formControlPr xmlns="http://schemas.microsoft.com/office/spreadsheetml/2009/9/main" objectType="GBox" noThreeD="1"/>
</file>

<file path=xl/ctrlProps/ctrlProp1339.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Scores!$G$5" lockText="1" noThreeD="1"/>
</file>

<file path=xl/ctrlProps/ctrlProp1340.xml><?xml version="1.0" encoding="utf-8"?>
<formControlPr xmlns="http://schemas.microsoft.com/office/spreadsheetml/2009/9/main" objectType="GBox" noThreeD="1"/>
</file>

<file path=xl/ctrlProps/ctrlProp1341.xml><?xml version="1.0" encoding="utf-8"?>
<formControlPr xmlns="http://schemas.microsoft.com/office/spreadsheetml/2009/9/main" objectType="GBox" noThreeD="1"/>
</file>

<file path=xl/ctrlProps/ctrlProp1342.xml><?xml version="1.0" encoding="utf-8"?>
<formControlPr xmlns="http://schemas.microsoft.com/office/spreadsheetml/2009/9/main" objectType="GBox" noThreeD="1"/>
</file>

<file path=xl/ctrlProps/ctrlProp1343.xml><?xml version="1.0" encoding="utf-8"?>
<formControlPr xmlns="http://schemas.microsoft.com/office/spreadsheetml/2009/9/main" objectType="GBox" noThreeD="1"/>
</file>

<file path=xl/ctrlProps/ctrlProp1344.xml><?xml version="1.0" encoding="utf-8"?>
<formControlPr xmlns="http://schemas.microsoft.com/office/spreadsheetml/2009/9/main" objectType="GBox" noThreeD="1"/>
</file>

<file path=xl/ctrlProps/ctrlProp1345.xml><?xml version="1.0" encoding="utf-8"?>
<formControlPr xmlns="http://schemas.microsoft.com/office/spreadsheetml/2009/9/main" objectType="GBox" noThreeD="1"/>
</file>

<file path=xl/ctrlProps/ctrlProp1346.xml><?xml version="1.0" encoding="utf-8"?>
<formControlPr xmlns="http://schemas.microsoft.com/office/spreadsheetml/2009/9/main" objectType="GBox" noThreeD="1"/>
</file>

<file path=xl/ctrlProps/ctrlProp1347.xml><?xml version="1.0" encoding="utf-8"?>
<formControlPr xmlns="http://schemas.microsoft.com/office/spreadsheetml/2009/9/main" objectType="GBox" noThreeD="1"/>
</file>

<file path=xl/ctrlProps/ctrlProp1348.xml><?xml version="1.0" encoding="utf-8"?>
<formControlPr xmlns="http://schemas.microsoft.com/office/spreadsheetml/2009/9/main" objectType="GBox" noThreeD="1"/>
</file>

<file path=xl/ctrlProps/ctrlProp1349.xml><?xml version="1.0" encoding="utf-8"?>
<formControlPr xmlns="http://schemas.microsoft.com/office/spreadsheetml/2009/9/main" objectType="GBox" noThreeD="1"/>
</file>

<file path=xl/ctrlProps/ctrlProp135.xml><?xml version="1.0" encoding="utf-8"?>
<formControlPr xmlns="http://schemas.microsoft.com/office/spreadsheetml/2009/9/main" objectType="Radio" lockText="1" noThreeD="1"/>
</file>

<file path=xl/ctrlProps/ctrlProp1350.xml><?xml version="1.0" encoding="utf-8"?>
<formControlPr xmlns="http://schemas.microsoft.com/office/spreadsheetml/2009/9/main" objectType="GBox" noThreeD="1"/>
</file>

<file path=xl/ctrlProps/ctrlProp1351.xml><?xml version="1.0" encoding="utf-8"?>
<formControlPr xmlns="http://schemas.microsoft.com/office/spreadsheetml/2009/9/main" objectType="GBox" noThreeD="1"/>
</file>

<file path=xl/ctrlProps/ctrlProp1352.xml><?xml version="1.0" encoding="utf-8"?>
<formControlPr xmlns="http://schemas.microsoft.com/office/spreadsheetml/2009/9/main" objectType="GBox" noThreeD="1"/>
</file>

<file path=xl/ctrlProps/ctrlProp1353.xml><?xml version="1.0" encoding="utf-8"?>
<formControlPr xmlns="http://schemas.microsoft.com/office/spreadsheetml/2009/9/main" objectType="GBox" noThreeD="1"/>
</file>

<file path=xl/ctrlProps/ctrlProp1354.xml><?xml version="1.0" encoding="utf-8"?>
<formControlPr xmlns="http://schemas.microsoft.com/office/spreadsheetml/2009/9/main" objectType="Radio" firstButton="1" fmlaLink="Scores!$AE$35" lockText="1" noThreeD="1"/>
</file>

<file path=xl/ctrlProps/ctrlProp1355.xml><?xml version="1.0" encoding="utf-8"?>
<formControlPr xmlns="http://schemas.microsoft.com/office/spreadsheetml/2009/9/main" objectType="Radio" lockText="1" noThreeD="1"/>
</file>

<file path=xl/ctrlProps/ctrlProp1356.xml><?xml version="1.0" encoding="utf-8"?>
<formControlPr xmlns="http://schemas.microsoft.com/office/spreadsheetml/2009/9/main" objectType="Radio" lockText="1" noThreeD="1"/>
</file>

<file path=xl/ctrlProps/ctrlProp1357.xml><?xml version="1.0" encoding="utf-8"?>
<formControlPr xmlns="http://schemas.microsoft.com/office/spreadsheetml/2009/9/main" objectType="Radio" firstButton="1" fmlaLink="Scores!$AE$12" lockText="1" noThreeD="1"/>
</file>

<file path=xl/ctrlProps/ctrlProp1358.xml><?xml version="1.0" encoding="utf-8"?>
<formControlPr xmlns="http://schemas.microsoft.com/office/spreadsheetml/2009/9/main" objectType="Radio" lockText="1" noThreeD="1"/>
</file>

<file path=xl/ctrlProps/ctrlProp1359.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60.xml><?xml version="1.0" encoding="utf-8"?>
<formControlPr xmlns="http://schemas.microsoft.com/office/spreadsheetml/2009/9/main" objectType="Radio" firstButton="1" fmlaLink="Scores!$AE$27" lockText="1" noThreeD="1"/>
</file>

<file path=xl/ctrlProps/ctrlProp1361.xml><?xml version="1.0" encoding="utf-8"?>
<formControlPr xmlns="http://schemas.microsoft.com/office/spreadsheetml/2009/9/main" objectType="Radio" lockText="1" noThreeD="1"/>
</file>

<file path=xl/ctrlProps/ctrlProp1362.xml><?xml version="1.0" encoding="utf-8"?>
<formControlPr xmlns="http://schemas.microsoft.com/office/spreadsheetml/2009/9/main" objectType="Radio" lockText="1" noThreeD="1"/>
</file>

<file path=xl/ctrlProps/ctrlProp1363.xml><?xml version="1.0" encoding="utf-8"?>
<formControlPr xmlns="http://schemas.microsoft.com/office/spreadsheetml/2009/9/main" objectType="GBox" noThreeD="1"/>
</file>

<file path=xl/ctrlProps/ctrlProp1364.xml><?xml version="1.0" encoding="utf-8"?>
<formControlPr xmlns="http://schemas.microsoft.com/office/spreadsheetml/2009/9/main" objectType="GBox" noThreeD="1"/>
</file>

<file path=xl/ctrlProps/ctrlProp1365.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Scores!$G$6"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firstButton="1" fmlaLink="Scores!$G$8"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firstButton="1" fmlaLink="Scores!$G$9"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Scores!$G$12"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firstButton="1" fmlaLink="Scores!$G$13"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fmlaLink="Scores!$G$1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firstButton="1" fmlaLink="Scores!$G$15"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firstButton="1" fmlaLink="Scores!$G$30"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Scores!$C$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firstButton="1" fmlaLink="Scores!$G$50"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fmlaLink="Scores!$G$52"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firstButton="1" fmlaLink="Scores!$G$54"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fmlaLink="Scores!$G$57"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firstButton="1" fmlaLink="Scores!$G$11"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firstButton="1" fmlaLink="Scores!$G$10"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firstButton="1" fmlaLink="Scores!$G$16"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firstButton="1" fmlaLink="Scores!$G$17"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firstButton="1" fmlaLink="Scores!$G$18"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firstButton="1" fmlaLink="Scores!$G$19"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Scores!$C$7"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firstButton="1" fmlaLink="Scores!$G$20"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firstButton="1" fmlaLink="Scores!$G$21"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firstButton="1" fmlaLink="Scores!$G$22"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fmlaLink="Scores!$G$23"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firstButton="1" fmlaLink="Scores!$G$24"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fmlaLink="Scores!$G$25"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Scores!$G$26"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Scores!$G$3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Scores!$G$32"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Scores!$G$33"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Scores!$C$9"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Scores!$G$34"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firstButton="1" fmlaLink="Scores!$G$35"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firstButton="1" fmlaLink="Scores!$G$36"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Scores!$G$38"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firstButton="1" fmlaLink="Scores!$G$39"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firstButton="1" fmlaLink="Scores!$G$40"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firstButton="1" fmlaLink="Scores!$G$41"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firstButton="1" fmlaLink="Scores!$G$42"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firstButton="1" fmlaLink="Scores!$G$44"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firstButton="1" fmlaLink="Scores!$G$45"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Scores!$C$10" lockText="1" noThreeD="1"/>
</file>

<file path=xl/ctrlProps/ctrlProp250.xml><?xml version="1.0" encoding="utf-8"?>
<formControlPr xmlns="http://schemas.microsoft.com/office/spreadsheetml/2009/9/main" objectType="Radio" firstButton="1" fmlaLink="Scores!$G$46"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firstButton="1" fmlaLink="Scores!$G$47"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firstButton="1" fmlaLink="Scores!$G$5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firstButton="1" fmlaLink="Scores!$G$53"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firstButton="1" fmlaLink="Scores!$G$56"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CheckBox" fmlaLink="Scores!$G$65" lockText="1" noThreeD="1"/>
</file>

<file path=xl/ctrlProps/ctrlProp271.xml><?xml version="1.0" encoding="utf-8"?>
<formControlPr xmlns="http://schemas.microsoft.com/office/spreadsheetml/2009/9/main" objectType="CheckBox" fmlaLink="Scores!$G$66" lockText="1" noThreeD="1"/>
</file>

<file path=xl/ctrlProps/ctrlProp272.xml><?xml version="1.0" encoding="utf-8"?>
<formControlPr xmlns="http://schemas.microsoft.com/office/spreadsheetml/2009/9/main" objectType="CheckBox" fmlaLink="Scores!$G$67" lockText="1" noThreeD="1"/>
</file>

<file path=xl/ctrlProps/ctrlProp273.xml><?xml version="1.0" encoding="utf-8"?>
<formControlPr xmlns="http://schemas.microsoft.com/office/spreadsheetml/2009/9/main" objectType="CheckBox" fmlaLink="Scores!$G$69" lockText="1" noThreeD="1"/>
</file>

<file path=xl/ctrlProps/ctrlProp274.xml><?xml version="1.0" encoding="utf-8"?>
<formControlPr xmlns="http://schemas.microsoft.com/office/spreadsheetml/2009/9/main" objectType="CheckBox" fmlaLink="Scores!$G$70" lockText="1" noThreeD="1"/>
</file>

<file path=xl/ctrlProps/ctrlProp275.xml><?xml version="1.0" encoding="utf-8"?>
<formControlPr xmlns="http://schemas.microsoft.com/office/spreadsheetml/2009/9/main" objectType="CheckBox" fmlaLink="Scores!$G$71" lockText="1" noThreeD="1"/>
</file>

<file path=xl/ctrlProps/ctrlProp276.xml><?xml version="1.0" encoding="utf-8"?>
<formControlPr xmlns="http://schemas.microsoft.com/office/spreadsheetml/2009/9/main" objectType="CheckBox" fmlaLink="Scores!$G$73" lockText="1" noThreeD="1"/>
</file>

<file path=xl/ctrlProps/ctrlProp277.xml><?xml version="1.0" encoding="utf-8"?>
<formControlPr xmlns="http://schemas.microsoft.com/office/spreadsheetml/2009/9/main" objectType="CheckBox" fmlaLink="Scores!$G$74" lockText="1" noThreeD="1"/>
</file>

<file path=xl/ctrlProps/ctrlProp278.xml><?xml version="1.0" encoding="utf-8"?>
<formControlPr xmlns="http://schemas.microsoft.com/office/spreadsheetml/2009/9/main" objectType="CheckBox" fmlaLink="Scores!$G$75"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Scores!$C$12" lockText="1"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Scores!$C$13" lockText="1"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firstButton="1" fmlaLink="Scores!$K$2"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firstButton="1" fmlaLink="Scores!$K$4"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firstButton="1" fmlaLink="Scores!$K$82"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firstButton="1" fmlaLink="Scores!$K$83"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firstButton="1" fmlaLink="Scores!$K$5"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Scores!$C$15" lockText="1" noThreeD="1"/>
</file>

<file path=xl/ctrlProps/ctrlProp340.xml><?xml version="1.0" encoding="utf-8"?>
<formControlPr xmlns="http://schemas.microsoft.com/office/spreadsheetml/2009/9/main" objectType="Radio" firstButton="1" fmlaLink="Scores!$K$6"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firstButton="1" fmlaLink="Scores!$K$7"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firstButton="1" fmlaLink="Scores!$K$84"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fmlaLink="Scores!$K$85"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firstButton="1" fmlaLink="Scores!$K$8"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firstButton="1" fmlaLink="Scores!$K$9"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firstButton="1" fmlaLink="Scores!$K$10"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firstButton="1" fmlaLink="Scores!$K$86"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firstButton="1" fmlaLink="Scores!$K$87"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Scores!$K$12"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Scores!$C$22" lockText="1" noThreeD="1"/>
</file>

<file path=xl/ctrlProps/ctrlProp370.xml><?xml version="1.0" encoding="utf-8"?>
<formControlPr xmlns="http://schemas.microsoft.com/office/spreadsheetml/2009/9/main" objectType="Radio" firstButton="1" fmlaLink="Scores!$K$13"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Scores!$K$14"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Scores!$K$17"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Scores!$K$3"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firstButton="1" fmlaLink="Scores!$K$16"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firstButton="1" fmlaLink="Scores!$K$18"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firstButton="1" fmlaLink="Scores!$K$19"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Scores!$K$20"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firstButton="1" fmlaLink="Scores!$K$21"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firstButton="1" fmlaLink="Scores!$K$22"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Radio" firstButton="1" fmlaLink="Scores!$C$23" lockText="1" noThreeD="1"/>
</file>

<file path=xl/ctrlProps/ctrlProp400.xml><?xml version="1.0" encoding="utf-8"?>
<formControlPr xmlns="http://schemas.microsoft.com/office/spreadsheetml/2009/9/main" objectType="Radio" firstButton="1" fmlaLink="Scores!$K$23"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firstButton="1" fmlaLink="Scores!$K$25"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Scores!$K$26"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fmlaLink="Scores!$K$27"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firstButton="1" fmlaLink="Scores!$K$28"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firstButton="1" fmlaLink="Scores!$K$29"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firstButton="1" fmlaLink="Scores!$K$30"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firstButton="1" fmlaLink="Scores!$K$31"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firstButton="1" fmlaLink="Scores!$K$32"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fmlaLink="Scores!$K$33"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Scores!$C$24" lockText="1" noThreeD="1"/>
</file>

<file path=xl/ctrlProps/ctrlProp430.xml><?xml version="1.0" encoding="utf-8"?>
<formControlPr xmlns="http://schemas.microsoft.com/office/spreadsheetml/2009/9/main" objectType="Radio" firstButton="1" fmlaLink="Scores!$K$37"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firstButton="1" fmlaLink="Scores!$K$36"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firstButton="1" fmlaLink="Scores!$K$38"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firstButton="1" fmlaLink="Scores!$K$39"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Scores!$K$4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firstButton="1" fmlaLink="Scores!$K$41"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firstButton="1" fmlaLink="Scores!$K$42"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firstButton="1" fmlaLink="Scores!$K$46"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firstButton="1" fmlaLink="Scores!$K$45"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firstButton="1" fmlaLink="Scores!$K$47"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Scores!$C$25" lockText="1" noThreeD="1"/>
</file>

<file path=xl/ctrlProps/ctrlProp460.xml><?xml version="1.0" encoding="utf-8"?>
<formControlPr xmlns="http://schemas.microsoft.com/office/spreadsheetml/2009/9/main" objectType="Radio" firstButton="1" fmlaLink="Scores!$K$48"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firstButton="1" fmlaLink="Scores!$K$49"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Scores!$K$50" lockText="1" noThreeD="1"/>
</file>

<file path=xl/ctrlProps/ctrlProp467.xml><?xml version="1.0" encoding="utf-8"?>
<formControlPr xmlns="http://schemas.microsoft.com/office/spreadsheetml/2009/9/main" objectType="Radio"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firstButton="1" fmlaLink="Scores!$K$51"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firstButton="1" fmlaLink="Scores!$K$52"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firstButton="1" fmlaLink="Scores!$K$53"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firstButton="1" fmlaLink="Scores!$K$54"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fmlaLink="Scores!$K$55"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firstButton="1" fmlaLink="Scores!$K$56"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firstButton="1" fmlaLink="Scores!$K$57"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Scores!$C$26" lockText="1" noThreeD="1"/>
</file>

<file path=xl/ctrlProps/ctrlProp490.xml><?xml version="1.0" encoding="utf-8"?>
<formControlPr xmlns="http://schemas.microsoft.com/office/spreadsheetml/2009/9/main" objectType="Radio" firstButton="1" fmlaLink="Scores!$K$58"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firstButton="1" fmlaLink="Scores!$K$59"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firstButton="1" fmlaLink="Scores!$K$60"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firstButton="1" fmlaLink="Scores!$K$61"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firstButton="1" fmlaLink="Scores!$K$62"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firstButton="1" fmlaLink="Scores!$K$63"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firstButton="1" fmlaLink="Scores!$K$64"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firstButton="1" fmlaLink="Scores!$K$65"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firstButton="1" fmlaLink="Scores!$K$66"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firstButton="1" fmlaLink="Scores!$K$67"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Scores!$C$27" lockText="1" noThreeD="1"/>
</file>

<file path=xl/ctrlProps/ctrlProp520.xml><?xml version="1.0" encoding="utf-8"?>
<formControlPr xmlns="http://schemas.microsoft.com/office/spreadsheetml/2009/9/main" objectType="Radio" firstButton="1" fmlaLink="Scores!$K$68"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firstButton="1" fmlaLink="Scores!$K$69"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firstButton="1" fmlaLink="Scores!$K$70"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firstButton="1" fmlaLink="Scores!$K$71"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firstButton="1" fmlaLink="Scores!$K$78"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firstButton="1" fmlaLink="Scores!$K$79"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CheckBox" fmlaLink="Scores!$K$89" lockText="1" noThreeD="1"/>
</file>

<file path=xl/ctrlProps/ctrlProp539.xml><?xml version="1.0" encoding="utf-8"?>
<formControlPr xmlns="http://schemas.microsoft.com/office/spreadsheetml/2009/9/main" objectType="CheckBox" fmlaLink="Scores!$K$90"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CheckBox" fmlaLink="Scores!$K$91" lockText="1" noThreeD="1"/>
</file>

<file path=xl/ctrlProps/ctrlProp541.xml><?xml version="1.0" encoding="utf-8"?>
<formControlPr xmlns="http://schemas.microsoft.com/office/spreadsheetml/2009/9/main" objectType="CheckBox" fmlaLink="Scores!$K$93" lockText="1" noThreeD="1"/>
</file>

<file path=xl/ctrlProps/ctrlProp542.xml><?xml version="1.0" encoding="utf-8"?>
<formControlPr xmlns="http://schemas.microsoft.com/office/spreadsheetml/2009/9/main" objectType="CheckBox" fmlaLink="Scores!$K$94" lockText="1" noThreeD="1"/>
</file>

<file path=xl/ctrlProps/ctrlProp543.xml><?xml version="1.0" encoding="utf-8"?>
<formControlPr xmlns="http://schemas.microsoft.com/office/spreadsheetml/2009/9/main" objectType="CheckBox" fmlaLink="Scores!$K$95" lockText="1" noThreeD="1"/>
</file>

<file path=xl/ctrlProps/ctrlProp544.xml><?xml version="1.0" encoding="utf-8"?>
<formControlPr xmlns="http://schemas.microsoft.com/office/spreadsheetml/2009/9/main" objectType="CheckBox" fmlaLink="Scores!$K$97" lockText="1" noThreeD="1"/>
</file>

<file path=xl/ctrlProps/ctrlProp545.xml><?xml version="1.0" encoding="utf-8"?>
<formControlPr xmlns="http://schemas.microsoft.com/office/spreadsheetml/2009/9/main" objectType="CheckBox" fmlaLink="Scores!$K$98" lockText="1" noThreeD="1"/>
</file>

<file path=xl/ctrlProps/ctrlProp546.xml><?xml version="1.0" encoding="utf-8"?>
<formControlPr xmlns="http://schemas.microsoft.com/office/spreadsheetml/2009/9/main" objectType="CheckBox" fmlaLink="Scores!$K$99"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Scores!$C$28"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Scores!$C$29"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Radio" firstButton="1" fmlaLink="Scores!$O$2"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CheckBox" fmlaLink="Scores!$C$38"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firstButton="1" fmlaLink="Scores!$O$43"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Radio" firstButton="1" fmlaLink="Scores!$O$44"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firstButton="1" fmlaLink="Scores!$O$45"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fmlaLink="Scores!$C$39" lockText="1" noThreeD="1"/>
</file>

<file path=xl/ctrlProps/ctrlProp630.xml><?xml version="1.0" encoding="utf-8"?>
<formControlPr xmlns="http://schemas.microsoft.com/office/spreadsheetml/2009/9/main" objectType="Radio" firstButton="1" fmlaLink="Scores!$O$46"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firstButton="1" fmlaLink="Scores!$O$47"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firstButton="1" fmlaLink="Scores!$O$48"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firstButton="1" fmlaLink="Scores!$O$3" lockText="1" noThreeD="1"/>
</file>

<file path=xl/ctrlProps/ctrlProp64.xml><?xml version="1.0" encoding="utf-8"?>
<formControlPr xmlns="http://schemas.microsoft.com/office/spreadsheetml/2009/9/main" objectType="CheckBox" fmlaLink="Scores!$C$40"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firstButton="1" fmlaLink="Scores!$O$4"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firstButton="1" fmlaLink="Scores!$O$6"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firstButton="1" fmlaLink="Scores!$O$7"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CheckBox" fmlaLink="Scores!$C$31" lockText="1"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Radio" firstButton="1" fmlaLink="Scores!$O$50"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firstButton="1" fmlaLink="Scores!$O$51"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Radio" lockText="1" noThreeD="1"/>
</file>

<file path=xl/ctrlProps/ctrlProp657.xml><?xml version="1.0" encoding="utf-8"?>
<formControlPr xmlns="http://schemas.microsoft.com/office/spreadsheetml/2009/9/main" objectType="Radio" firstButton="1" fmlaLink="Scores!$O$52"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CheckBox" fmlaLink="Scores!$C$32" lockText="1" noThreeD="1"/>
</file>

<file path=xl/ctrlProps/ctrlProp660.xml><?xml version="1.0" encoding="utf-8"?>
<formControlPr xmlns="http://schemas.microsoft.com/office/spreadsheetml/2009/9/main" objectType="Radio" firstButton="1" fmlaLink="Scores!$O$53"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firstButton="1" fmlaLink="Scores!$O$54"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firstButton="1" fmlaLink="Scores!$O$55"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firstButton="1" fmlaLink="Scores!$O$56" lockText="1" noThreeD="1"/>
</file>

<file path=xl/ctrlProps/ctrlProp67.xml><?xml version="1.0" encoding="utf-8"?>
<formControlPr xmlns="http://schemas.microsoft.com/office/spreadsheetml/2009/9/main" objectType="CheckBox" fmlaLink="Scores!$C$33"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firstButton="1" fmlaLink="Scores!$O$57"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firstButton="1" fmlaLink="Scores!$O$8" lockText="1" noThreeD="1"/>
</file>

<file path=xl/ctrlProps/ctrlProp676.xml><?xml version="1.0" encoding="utf-8"?>
<formControlPr xmlns="http://schemas.microsoft.com/office/spreadsheetml/2009/9/main" objectType="Radio"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firstButton="1" fmlaLink="Scores!$O$9"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fmlaLink="Scores!$C$34"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firstButton="1" fmlaLink="Scores!$O$10"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firstButton="1" fmlaLink="Scores!$O$11"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firstButton="1" fmlaLink="Scores!$O$12"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Scores!$C$35" lockText="1" noThreeD="1"/>
</file>

<file path=xl/ctrlProps/ctrlProp690.xml><?xml version="1.0" encoding="utf-8"?>
<formControlPr xmlns="http://schemas.microsoft.com/office/spreadsheetml/2009/9/main" objectType="Radio" firstButton="1" fmlaLink="Scores!$O$58"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firstButton="1" fmlaLink="Scores!$O$59"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firstButton="1" fmlaLink="Scores!$O$60"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firstButton="1" fmlaLink="Scores!$O$61" lockText="1" noThreeD="1"/>
</file>

<file path=xl/ctrlProps/ctrlProp7.xml><?xml version="1.0" encoding="utf-8"?>
<formControlPr xmlns="http://schemas.microsoft.com/office/spreadsheetml/2009/9/main" objectType="Radio" firstButton="1" fmlaLink="Scores!$C$2" lockText="1" noThreeD="1"/>
</file>

<file path=xl/ctrlProps/ctrlProp70.xml><?xml version="1.0" encoding="utf-8"?>
<formControlPr xmlns="http://schemas.microsoft.com/office/spreadsheetml/2009/9/main" objectType="Radio" firstButton="1" fmlaLink="Scores!$C$16"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firstButton="1" fmlaLink="Scores!$O$13"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firstButton="1" fmlaLink="Scores!$O$15" lockText="1" noThreeD="1"/>
</file>

<file path=xl/ctrlProps/ctrlProp706.xml><?xml version="1.0" encoding="utf-8"?>
<formControlPr xmlns="http://schemas.microsoft.com/office/spreadsheetml/2009/9/main" objectType="Radio"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firstButton="1" fmlaLink="Scores!$O$64"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firstButton="1" fmlaLink="Scores!$O$65"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firstButton="1" fmlaLink="Scores!$O$66"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firstButton="1" fmlaLink="Scores!$O$67"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20.xml><?xml version="1.0" encoding="utf-8"?>
<formControlPr xmlns="http://schemas.microsoft.com/office/spreadsheetml/2009/9/main" objectType="Radio" firstButton="1" fmlaLink="Scores!$O$68"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firstButton="1" fmlaLink="Scores!$O$69"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firstButton="1" fmlaLink="Scores!$O$70"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firstButton="1" fmlaLink="Scores!$O$71" lockText="1" noThreeD="1"/>
</file>

<file path=xl/ctrlProps/ctrlProp73.xml><?xml version="1.0" encoding="utf-8"?>
<formControlPr xmlns="http://schemas.microsoft.com/office/spreadsheetml/2009/9/main" objectType="Radio" firstButton="1" fmlaLink="Scores!$C$17"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Radio" firstButton="1" fmlaLink="Scores!$O$72"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Radio" lockText="1" noThreeD="1"/>
</file>

<file path=xl/ctrlProps/ctrlProp735.xml><?xml version="1.0" encoding="utf-8"?>
<formControlPr xmlns="http://schemas.microsoft.com/office/spreadsheetml/2009/9/main" objectType="Radio" firstButton="1" fmlaLink="Scores!$O$73" lockText="1" noThreeD="1"/>
</file>

<file path=xl/ctrlProps/ctrlProp736.xml><?xml version="1.0" encoding="utf-8"?>
<formControlPr xmlns="http://schemas.microsoft.com/office/spreadsheetml/2009/9/main" objectType="Radio" lockText="1" noThreeD="1"/>
</file>

<file path=xl/ctrlProps/ctrlProp737.xml><?xml version="1.0" encoding="utf-8"?>
<formControlPr xmlns="http://schemas.microsoft.com/office/spreadsheetml/2009/9/main" objectType="Radio" lockText="1" noThreeD="1"/>
</file>

<file path=xl/ctrlProps/ctrlProp738.xml><?xml version="1.0" encoding="utf-8"?>
<formControlPr xmlns="http://schemas.microsoft.com/office/spreadsheetml/2009/9/main" objectType="Radio" firstButton="1" fmlaLink="Scores!$O$74"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Radio" lockText="1" noThreeD="1"/>
</file>

<file path=xl/ctrlProps/ctrlProp741.xml><?xml version="1.0" encoding="utf-8"?>
<formControlPr xmlns="http://schemas.microsoft.com/office/spreadsheetml/2009/9/main" objectType="Radio" firstButton="1" fmlaLink="Scores!$O$75"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Radio" lockText="1" noThreeD="1"/>
</file>

<file path=xl/ctrlProps/ctrlProp744.xml><?xml version="1.0" encoding="utf-8"?>
<formControlPr xmlns="http://schemas.microsoft.com/office/spreadsheetml/2009/9/main" objectType="Radio" firstButton="1" fmlaLink="Scores!$O$16"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Radio" lockText="1" noThreeD="1"/>
</file>

<file path=xl/ctrlProps/ctrlProp747.xml><?xml version="1.0" encoding="utf-8"?>
<formControlPr xmlns="http://schemas.microsoft.com/office/spreadsheetml/2009/9/main" objectType="Radio" firstButton="1" fmlaLink="Scores!$O$18"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50.xml><?xml version="1.0" encoding="utf-8"?>
<formControlPr xmlns="http://schemas.microsoft.com/office/spreadsheetml/2009/9/main" objectType="Radio" firstButton="1" fmlaLink="Scores!$O$77"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Radio" lockText="1" noThreeD="1"/>
</file>

<file path=xl/ctrlProps/ctrlProp753.xml><?xml version="1.0" encoding="utf-8"?>
<formControlPr xmlns="http://schemas.microsoft.com/office/spreadsheetml/2009/9/main" objectType="Radio" firstButton="1" fmlaLink="Scores!$O$78"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firstButton="1" fmlaLink="Scores!$O$79"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firstButton="1" fmlaLink="Scores!$O$80" lockText="1" noThreeD="1"/>
</file>

<file path=xl/ctrlProps/ctrlProp76.xml><?xml version="1.0" encoding="utf-8"?>
<formControlPr xmlns="http://schemas.microsoft.com/office/spreadsheetml/2009/9/main" objectType="Radio" firstButton="1" fmlaLink="Scores!$C$18" lockText="1"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Radio" lockText="1" noThreeD="1"/>
</file>

<file path=xl/ctrlProps/ctrlProp762.xml><?xml version="1.0" encoding="utf-8"?>
<formControlPr xmlns="http://schemas.microsoft.com/office/spreadsheetml/2009/9/main" objectType="Radio" firstButton="1" fmlaLink="Scores!$O$81"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Radio" lockText="1" noThreeD="1"/>
</file>

<file path=xl/ctrlProps/ctrlProp765.xml><?xml version="1.0" encoding="utf-8"?>
<formControlPr xmlns="http://schemas.microsoft.com/office/spreadsheetml/2009/9/main" objectType="Radio" firstButton="1" fmlaLink="Scores!$O$19" lockText="1" noThreeD="1"/>
</file>

<file path=xl/ctrlProps/ctrlProp766.xml><?xml version="1.0" encoding="utf-8"?>
<formControlPr xmlns="http://schemas.microsoft.com/office/spreadsheetml/2009/9/main" objectType="Radio" lockText="1" noThreeD="1"/>
</file>

<file path=xl/ctrlProps/ctrlProp767.xml><?xml version="1.0" encoding="utf-8"?>
<formControlPr xmlns="http://schemas.microsoft.com/office/spreadsheetml/2009/9/main" objectType="Radio" lockText="1" noThreeD="1"/>
</file>

<file path=xl/ctrlProps/ctrlProp768.xml><?xml version="1.0" encoding="utf-8"?>
<formControlPr xmlns="http://schemas.microsoft.com/office/spreadsheetml/2009/9/main" objectType="Radio" firstButton="1" fmlaLink="Scores!$O$21"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Radio" lockText="1" noThreeD="1"/>
</file>

<file path=xl/ctrlProps/ctrlProp771.xml><?xml version="1.0" encoding="utf-8"?>
<formControlPr xmlns="http://schemas.microsoft.com/office/spreadsheetml/2009/9/main" objectType="Radio" firstButton="1" fmlaLink="Scores!$O$22"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Radio" lockText="1" noThreeD="1"/>
</file>

<file path=xl/ctrlProps/ctrlProp774.xml><?xml version="1.0" encoding="utf-8"?>
<formControlPr xmlns="http://schemas.microsoft.com/office/spreadsheetml/2009/9/main" objectType="Radio" firstButton="1" fmlaLink="Scores!$O$23"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Radio" lockText="1" noThreeD="1"/>
</file>

<file path=xl/ctrlProps/ctrlProp777.xml><?xml version="1.0" encoding="utf-8"?>
<formControlPr xmlns="http://schemas.microsoft.com/office/spreadsheetml/2009/9/main" objectType="Radio" firstButton="1" fmlaLink="Scores!$O$24"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80.xml><?xml version="1.0" encoding="utf-8"?>
<formControlPr xmlns="http://schemas.microsoft.com/office/spreadsheetml/2009/9/main" objectType="Radio" firstButton="1" fmlaLink="Scores!$O$25" lockText="1" noThreeD="1"/>
</file>

<file path=xl/ctrlProps/ctrlProp781.xml><?xml version="1.0" encoding="utf-8"?>
<formControlPr xmlns="http://schemas.microsoft.com/office/spreadsheetml/2009/9/main" objectType="Radio" lockText="1" noThreeD="1"/>
</file>

<file path=xl/ctrlProps/ctrlProp782.xml><?xml version="1.0" encoding="utf-8"?>
<formControlPr xmlns="http://schemas.microsoft.com/office/spreadsheetml/2009/9/main" objectType="Radio" lockText="1" noThreeD="1"/>
</file>

<file path=xl/ctrlProps/ctrlProp783.xml><?xml version="1.0" encoding="utf-8"?>
<formControlPr xmlns="http://schemas.microsoft.com/office/spreadsheetml/2009/9/main" objectType="Radio" firstButton="1" fmlaLink="Scores!$O$26"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Radio" lockText="1" noThreeD="1"/>
</file>

<file path=xl/ctrlProps/ctrlProp786.xml><?xml version="1.0" encoding="utf-8"?>
<formControlPr xmlns="http://schemas.microsoft.com/office/spreadsheetml/2009/9/main" objectType="Radio" firstButton="1" fmlaLink="Scores!$O$27"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Radio" lockText="1" noThreeD="1"/>
</file>

<file path=xl/ctrlProps/ctrlProp789.xml><?xml version="1.0" encoding="utf-8"?>
<formControlPr xmlns="http://schemas.microsoft.com/office/spreadsheetml/2009/9/main" objectType="Radio" firstButton="1" fmlaLink="Scores!$O$28" lockText="1" noThreeD="1"/>
</file>

<file path=xl/ctrlProps/ctrlProp79.xml><?xml version="1.0" encoding="utf-8"?>
<formControlPr xmlns="http://schemas.microsoft.com/office/spreadsheetml/2009/9/main" objectType="Radio" firstButton="1" fmlaLink="Scores!$C$19"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Radio" lockText="1" noThreeD="1"/>
</file>

<file path=xl/ctrlProps/ctrlProp792.xml><?xml version="1.0" encoding="utf-8"?>
<formControlPr xmlns="http://schemas.microsoft.com/office/spreadsheetml/2009/9/main" objectType="Radio" firstButton="1" fmlaLink="Scores!$O$29"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Radio" lockText="1" noThreeD="1"/>
</file>

<file path=xl/ctrlProps/ctrlProp795.xml><?xml version="1.0" encoding="utf-8"?>
<formControlPr xmlns="http://schemas.microsoft.com/office/spreadsheetml/2009/9/main" objectType="Radio" firstButton="1" fmlaLink="Scores!$O$30" lockText="1" noThreeD="1"/>
</file>

<file path=xl/ctrlProps/ctrlProp796.xml><?xml version="1.0" encoding="utf-8"?>
<formControlPr xmlns="http://schemas.microsoft.com/office/spreadsheetml/2009/9/main" objectType="Radio" lockText="1" noThreeD="1"/>
</file>

<file path=xl/ctrlProps/ctrlProp797.xml><?xml version="1.0" encoding="utf-8"?>
<formControlPr xmlns="http://schemas.microsoft.com/office/spreadsheetml/2009/9/main" objectType="Radio" lockText="1" noThreeD="1"/>
</file>

<file path=xl/ctrlProps/ctrlProp798.xml><?xml version="1.0" encoding="utf-8"?>
<formControlPr xmlns="http://schemas.microsoft.com/office/spreadsheetml/2009/9/main" objectType="Radio" firstButton="1" fmlaLink="Scores!$O$31"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00.xml><?xml version="1.0" encoding="utf-8"?>
<formControlPr xmlns="http://schemas.microsoft.com/office/spreadsheetml/2009/9/main" objectType="Radio" lockText="1" noThreeD="1"/>
</file>

<file path=xl/ctrlProps/ctrlProp801.xml><?xml version="1.0" encoding="utf-8"?>
<formControlPr xmlns="http://schemas.microsoft.com/office/spreadsheetml/2009/9/main" objectType="Radio" firstButton="1" fmlaLink="Scores!$O$33" lockText="1" noThreeD="1"/>
</file>

<file path=xl/ctrlProps/ctrlProp802.xml><?xml version="1.0" encoding="utf-8"?>
<formControlPr xmlns="http://schemas.microsoft.com/office/spreadsheetml/2009/9/main" objectType="Radio"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firstButton="1" fmlaLink="Scores!$O$34" lockText="1" noThreeD="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Radio" lockText="1" noThreeD="1"/>
</file>

<file path=xl/ctrlProps/ctrlProp807.xml><?xml version="1.0" encoding="utf-8"?>
<formControlPr xmlns="http://schemas.microsoft.com/office/spreadsheetml/2009/9/main" objectType="Radio" firstButton="1" fmlaLink="Scores!$O$35" lockText="1" noThreeD="1"/>
</file>

<file path=xl/ctrlProps/ctrlProp808.xml><?xml version="1.0" encoding="utf-8"?>
<formControlPr xmlns="http://schemas.microsoft.com/office/spreadsheetml/2009/9/main" objectType="Radio" lockText="1" noThreeD="1"/>
</file>

<file path=xl/ctrlProps/ctrlProp809.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10.xml><?xml version="1.0" encoding="utf-8"?>
<formControlPr xmlns="http://schemas.microsoft.com/office/spreadsheetml/2009/9/main" objectType="Radio" firstButton="1" fmlaLink="Scores!$O$36" lockText="1" noThreeD="1"/>
</file>

<file path=xl/ctrlProps/ctrlProp811.xml><?xml version="1.0" encoding="utf-8"?>
<formControlPr xmlns="http://schemas.microsoft.com/office/spreadsheetml/2009/9/main" objectType="Radio" lockText="1" noThreeD="1"/>
</file>

<file path=xl/ctrlProps/ctrlProp812.xml><?xml version="1.0" encoding="utf-8"?>
<formControlPr xmlns="http://schemas.microsoft.com/office/spreadsheetml/2009/9/main" objectType="Radio" lockText="1" noThreeD="1"/>
</file>

<file path=xl/ctrlProps/ctrlProp813.xml><?xml version="1.0" encoding="utf-8"?>
<formControlPr xmlns="http://schemas.microsoft.com/office/spreadsheetml/2009/9/main" objectType="Radio" firstButton="1" fmlaLink="Scores!$O$37" lockText="1" noThreeD="1"/>
</file>

<file path=xl/ctrlProps/ctrlProp814.xml><?xml version="1.0" encoding="utf-8"?>
<formControlPr xmlns="http://schemas.microsoft.com/office/spreadsheetml/2009/9/main" objectType="Radio" lockText="1" noThreeD="1"/>
</file>

<file path=xl/ctrlProps/ctrlProp815.xml><?xml version="1.0" encoding="utf-8"?>
<formControlPr xmlns="http://schemas.microsoft.com/office/spreadsheetml/2009/9/main" objectType="Radio" lockText="1" noThreeD="1"/>
</file>

<file path=xl/ctrlProps/ctrlProp816.xml><?xml version="1.0" encoding="utf-8"?>
<formControlPr xmlns="http://schemas.microsoft.com/office/spreadsheetml/2009/9/main" objectType="Radio" firstButton="1" fmlaLink="Scores!$O$38" lockText="1" noThreeD="1"/>
</file>

<file path=xl/ctrlProps/ctrlProp817.xml><?xml version="1.0" encoding="utf-8"?>
<formControlPr xmlns="http://schemas.microsoft.com/office/spreadsheetml/2009/9/main" objectType="Radio"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CheckBox" fmlaLink="Scores!$O$90" lockText="1" noThreeD="1"/>
</file>

<file path=xl/ctrlProps/ctrlProp82.xml><?xml version="1.0" encoding="utf-8"?>
<formControlPr xmlns="http://schemas.microsoft.com/office/spreadsheetml/2009/9/main" objectType="Radio" firstButton="1" fmlaLink="Scores!$C$20" lockText="1" noThreeD="1"/>
</file>

<file path=xl/ctrlProps/ctrlProp820.xml><?xml version="1.0" encoding="utf-8"?>
<formControlPr xmlns="http://schemas.microsoft.com/office/spreadsheetml/2009/9/main" objectType="CheckBox" fmlaLink="Scores!$O$91" lockText="1" noThreeD="1"/>
</file>

<file path=xl/ctrlProps/ctrlProp821.xml><?xml version="1.0" encoding="utf-8"?>
<formControlPr xmlns="http://schemas.microsoft.com/office/spreadsheetml/2009/9/main" objectType="CheckBox" fmlaLink="Scores!$O$92" lockText="1" noThreeD="1"/>
</file>

<file path=xl/ctrlProps/ctrlProp822.xml><?xml version="1.0" encoding="utf-8"?>
<formControlPr xmlns="http://schemas.microsoft.com/office/spreadsheetml/2009/9/main" objectType="CheckBox" fmlaLink="Scores!$O$94" lockText="1" noThreeD="1"/>
</file>

<file path=xl/ctrlProps/ctrlProp823.xml><?xml version="1.0" encoding="utf-8"?>
<formControlPr xmlns="http://schemas.microsoft.com/office/spreadsheetml/2009/9/main" objectType="CheckBox" fmlaLink="Scores!$O$95" lockText="1" noThreeD="1"/>
</file>

<file path=xl/ctrlProps/ctrlProp824.xml><?xml version="1.0" encoding="utf-8"?>
<formControlPr xmlns="http://schemas.microsoft.com/office/spreadsheetml/2009/9/main" objectType="CheckBox" fmlaLink="Scores!$O$96" lockText="1" noThreeD="1"/>
</file>

<file path=xl/ctrlProps/ctrlProp825.xml><?xml version="1.0" encoding="utf-8"?>
<formControlPr xmlns="http://schemas.microsoft.com/office/spreadsheetml/2009/9/main" objectType="CheckBox" fmlaLink="Scores!$O$98" lockText="1" noThreeD="1"/>
</file>

<file path=xl/ctrlProps/ctrlProp826.xml><?xml version="1.0" encoding="utf-8"?>
<formControlPr xmlns="http://schemas.microsoft.com/office/spreadsheetml/2009/9/main" objectType="CheckBox" fmlaLink="Scores!$O$99" lockText="1" noThreeD="1"/>
</file>

<file path=xl/ctrlProps/ctrlProp827.xml><?xml version="1.0" encoding="utf-8"?>
<formControlPr xmlns="http://schemas.microsoft.com/office/spreadsheetml/2009/9/main" objectType="CheckBox" fmlaLink="Scores!$O$100" lockText="1" noThreeD="1"/>
</file>

<file path=xl/ctrlProps/ctrlProp828.xml><?xml version="1.0" encoding="utf-8"?>
<formControlPr xmlns="http://schemas.microsoft.com/office/spreadsheetml/2009/9/main" objectType="CheckBox" fmlaLink="Scores!$O$102" lockText="1" noThreeD="1"/>
</file>

<file path=xl/ctrlProps/ctrlProp829.xml><?xml version="1.0" encoding="utf-8"?>
<formControlPr xmlns="http://schemas.microsoft.com/office/spreadsheetml/2009/9/main" objectType="CheckBox" fmlaLink="Scores!$O$103" lockText="1" noThreeD="1"/>
</file>

<file path=xl/ctrlProps/ctrlProp83.xml><?xml version="1.0" encoding="utf-8"?>
<formControlPr xmlns="http://schemas.microsoft.com/office/spreadsheetml/2009/9/main" objectType="Radio" lockText="1" noThreeD="1"/>
</file>

<file path=xl/ctrlProps/ctrlProp830.xml><?xml version="1.0" encoding="utf-8"?>
<formControlPr xmlns="http://schemas.microsoft.com/office/spreadsheetml/2009/9/main" objectType="CheckBox" fmlaLink="Scores!$O$104" lockText="1" noThreeD="1"/>
</file>

<file path=xl/ctrlProps/ctrlProp831.xml><?xml version="1.0" encoding="utf-8"?>
<formControlPr xmlns="http://schemas.microsoft.com/office/spreadsheetml/2009/9/main" objectType="CheckBox" fmlaLink="Scores!$O$106" lockText="1" noThreeD="1"/>
</file>

<file path=xl/ctrlProps/ctrlProp832.xml><?xml version="1.0" encoding="utf-8"?>
<formControlPr xmlns="http://schemas.microsoft.com/office/spreadsheetml/2009/9/main" objectType="CheckBox" fmlaLink="Scores!$O$107" lockText="1" noThreeD="1"/>
</file>

<file path=xl/ctrlProps/ctrlProp833.xml><?xml version="1.0" encoding="utf-8"?>
<formControlPr xmlns="http://schemas.microsoft.com/office/spreadsheetml/2009/9/main" objectType="CheckBox" fmlaLink="Scores!$O$108" lockText="1"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GBox"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GBox"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fmlaLink="Scores!$C$42" lockText="1"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GBox"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GBox" noThreeD="1"/>
</file>

<file path=xl/ctrlProps/ctrlProp856.xml><?xml version="1.0" encoding="utf-8"?>
<formControlPr xmlns="http://schemas.microsoft.com/office/spreadsheetml/2009/9/main" objectType="GBox"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GBox" noThreeD="1"/>
</file>

<file path=xl/ctrlProps/ctrlProp859.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Scores!$C$43" lockText="1" noThreeD="1"/>
</file>

<file path=xl/ctrlProps/ctrlProp860.xml><?xml version="1.0" encoding="utf-8"?>
<formControlPr xmlns="http://schemas.microsoft.com/office/spreadsheetml/2009/9/main" objectType="GBox"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GBox" noThreeD="1"/>
</file>

<file path=xl/ctrlProps/ctrlProp863.xml><?xml version="1.0" encoding="utf-8"?>
<formControlPr xmlns="http://schemas.microsoft.com/office/spreadsheetml/2009/9/main" objectType="GBox" noThreeD="1"/>
</file>

<file path=xl/ctrlProps/ctrlProp864.xml><?xml version="1.0" encoding="utf-8"?>
<formControlPr xmlns="http://schemas.microsoft.com/office/spreadsheetml/2009/9/main" objectType="GBox" noThreeD="1"/>
</file>

<file path=xl/ctrlProps/ctrlProp865.xml><?xml version="1.0" encoding="utf-8"?>
<formControlPr xmlns="http://schemas.microsoft.com/office/spreadsheetml/2009/9/main" objectType="GBox"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GBox"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CheckBox" fmlaLink="Scores!$C$44" lockText="1" noThreeD="1"/>
</file>

<file path=xl/ctrlProps/ctrlProp870.xml><?xml version="1.0" encoding="utf-8"?>
<formControlPr xmlns="http://schemas.microsoft.com/office/spreadsheetml/2009/9/main" objectType="GBox" noThreeD="1"/>
</file>

<file path=xl/ctrlProps/ctrlProp871.xml><?xml version="1.0" encoding="utf-8"?>
<formControlPr xmlns="http://schemas.microsoft.com/office/spreadsheetml/2009/9/main" objectType="GBox" noThreeD="1"/>
</file>

<file path=xl/ctrlProps/ctrlProp872.xml><?xml version="1.0" encoding="utf-8"?>
<formControlPr xmlns="http://schemas.microsoft.com/office/spreadsheetml/2009/9/main" objectType="GBox"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GBox" noThreeD="1"/>
</file>

<file path=xl/ctrlProps/ctrlProp875.xml><?xml version="1.0" encoding="utf-8"?>
<formControlPr xmlns="http://schemas.microsoft.com/office/spreadsheetml/2009/9/main" objectType="GBox" noThreeD="1"/>
</file>

<file path=xl/ctrlProps/ctrlProp876.xml><?xml version="1.0" encoding="utf-8"?>
<formControlPr xmlns="http://schemas.microsoft.com/office/spreadsheetml/2009/9/main" objectType="GBox" noThreeD="1"/>
</file>

<file path=xl/ctrlProps/ctrlProp877.xml><?xml version="1.0" encoding="utf-8"?>
<formControlPr xmlns="http://schemas.microsoft.com/office/spreadsheetml/2009/9/main" objectType="GBox" noThreeD="1"/>
</file>

<file path=xl/ctrlProps/ctrlProp878.xml><?xml version="1.0" encoding="utf-8"?>
<formControlPr xmlns="http://schemas.microsoft.com/office/spreadsheetml/2009/9/main" objectType="GBox" noThreeD="1"/>
</file>

<file path=xl/ctrlProps/ctrlProp879.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Scores!$C$45" lockText="1" noThreeD="1"/>
</file>

<file path=xl/ctrlProps/ctrlProp880.xml><?xml version="1.0" encoding="utf-8"?>
<formControlPr xmlns="http://schemas.microsoft.com/office/spreadsheetml/2009/9/main" objectType="GBox" noThreeD="1"/>
</file>

<file path=xl/ctrlProps/ctrlProp881.xml><?xml version="1.0" encoding="utf-8"?>
<formControlPr xmlns="http://schemas.microsoft.com/office/spreadsheetml/2009/9/main" objectType="GBox" noThreeD="1"/>
</file>

<file path=xl/ctrlProps/ctrlProp882.xml><?xml version="1.0" encoding="utf-8"?>
<formControlPr xmlns="http://schemas.microsoft.com/office/spreadsheetml/2009/9/main" objectType="GBox" noThreeD="1"/>
</file>

<file path=xl/ctrlProps/ctrlProp883.xml><?xml version="1.0" encoding="utf-8"?>
<formControlPr xmlns="http://schemas.microsoft.com/office/spreadsheetml/2009/9/main" objectType="GBox" noThreeD="1"/>
</file>

<file path=xl/ctrlProps/ctrlProp884.xml><?xml version="1.0" encoding="utf-8"?>
<formControlPr xmlns="http://schemas.microsoft.com/office/spreadsheetml/2009/9/main" objectType="GBox" noThreeD="1"/>
</file>

<file path=xl/ctrlProps/ctrlProp885.xml><?xml version="1.0" encoding="utf-8"?>
<formControlPr xmlns="http://schemas.microsoft.com/office/spreadsheetml/2009/9/main" objectType="GBox" noThreeD="1"/>
</file>

<file path=xl/ctrlProps/ctrlProp886.xml><?xml version="1.0" encoding="utf-8"?>
<formControlPr xmlns="http://schemas.microsoft.com/office/spreadsheetml/2009/9/main" objectType="GBox" noThreeD="1"/>
</file>

<file path=xl/ctrlProps/ctrlProp887.xml><?xml version="1.0" encoding="utf-8"?>
<formControlPr xmlns="http://schemas.microsoft.com/office/spreadsheetml/2009/9/main" objectType="GBox" noThreeD="1"/>
</file>

<file path=xl/ctrlProps/ctrlProp888.xml><?xml version="1.0" encoding="utf-8"?>
<formControlPr xmlns="http://schemas.microsoft.com/office/spreadsheetml/2009/9/main" objectType="GBox" noThreeD="1"/>
</file>

<file path=xl/ctrlProps/ctrlProp889.xml><?xml version="1.0" encoding="utf-8"?>
<formControlPr xmlns="http://schemas.microsoft.com/office/spreadsheetml/2009/9/main" objectType="GBox" noThreeD="1"/>
</file>

<file path=xl/ctrlProps/ctrlProp89.xml><?xml version="1.0" encoding="utf-8"?>
<formControlPr xmlns="http://schemas.microsoft.com/office/spreadsheetml/2009/9/main" objectType="CheckBox" fmlaLink="Scores!$C$46" lockText="1" noThreeD="1"/>
</file>

<file path=xl/ctrlProps/ctrlProp890.xml><?xml version="1.0" encoding="utf-8"?>
<formControlPr xmlns="http://schemas.microsoft.com/office/spreadsheetml/2009/9/main" objectType="GBox" noThreeD="1"/>
</file>

<file path=xl/ctrlProps/ctrlProp891.xml><?xml version="1.0" encoding="utf-8"?>
<formControlPr xmlns="http://schemas.microsoft.com/office/spreadsheetml/2009/9/main" objectType="GBox" noThreeD="1"/>
</file>

<file path=xl/ctrlProps/ctrlProp892.xml><?xml version="1.0" encoding="utf-8"?>
<formControlPr xmlns="http://schemas.microsoft.com/office/spreadsheetml/2009/9/main" objectType="GBox" noThreeD="1"/>
</file>

<file path=xl/ctrlProps/ctrlProp893.xml><?xml version="1.0" encoding="utf-8"?>
<formControlPr xmlns="http://schemas.microsoft.com/office/spreadsheetml/2009/9/main" objectType="GBox" noThreeD="1"/>
</file>

<file path=xl/ctrlProps/ctrlProp894.xml><?xml version="1.0" encoding="utf-8"?>
<formControlPr xmlns="http://schemas.microsoft.com/office/spreadsheetml/2009/9/main" objectType="GBox" noThreeD="1"/>
</file>

<file path=xl/ctrlProps/ctrlProp895.xml><?xml version="1.0" encoding="utf-8"?>
<formControlPr xmlns="http://schemas.microsoft.com/office/spreadsheetml/2009/9/main" objectType="GBox" noThreeD="1"/>
</file>

<file path=xl/ctrlProps/ctrlProp896.xml><?xml version="1.0" encoding="utf-8"?>
<formControlPr xmlns="http://schemas.microsoft.com/office/spreadsheetml/2009/9/main" objectType="GBox" noThreeD="1"/>
</file>

<file path=xl/ctrlProps/ctrlProp897.xml><?xml version="1.0" encoding="utf-8"?>
<formControlPr xmlns="http://schemas.microsoft.com/office/spreadsheetml/2009/9/main" objectType="Radio" firstButton="1" fmlaLink="Scores!$O$39" lockText="1" noThreeD="1"/>
</file>

<file path=xl/ctrlProps/ctrlProp898.xml><?xml version="1.0" encoding="utf-8"?>
<formControlPr xmlns="http://schemas.microsoft.com/office/spreadsheetml/2009/9/main" objectType="Radio" lockText="1" noThreeD="1"/>
</file>

<file path=xl/ctrlProps/ctrlProp89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Scores!$C$49" lockText="1" noThreeD="1"/>
</file>

<file path=xl/ctrlProps/ctrlProp900.xml><?xml version="1.0" encoding="utf-8"?>
<formControlPr xmlns="http://schemas.microsoft.com/office/spreadsheetml/2009/9/main" objectType="GBox" noThreeD="1"/>
</file>

<file path=xl/ctrlProps/ctrlProp901.xml><?xml version="1.0" encoding="utf-8"?>
<formControlPr xmlns="http://schemas.microsoft.com/office/spreadsheetml/2009/9/main" objectType="GBox" noThreeD="1"/>
</file>

<file path=xl/ctrlProps/ctrlProp902.xml><?xml version="1.0" encoding="utf-8"?>
<formControlPr xmlns="http://schemas.microsoft.com/office/spreadsheetml/2009/9/main" objectType="GBox" noThreeD="1"/>
</file>

<file path=xl/ctrlProps/ctrlProp903.xml><?xml version="1.0" encoding="utf-8"?>
<formControlPr xmlns="http://schemas.microsoft.com/office/spreadsheetml/2009/9/main" objectType="Radio" firstButton="1" fmlaLink="Scores!$O$32" lockText="1" noThreeD="1"/>
</file>

<file path=xl/ctrlProps/ctrlProp904.xml><?xml version="1.0" encoding="utf-8"?>
<formControlPr xmlns="http://schemas.microsoft.com/office/spreadsheetml/2009/9/main" objectType="Radio" lockText="1" noThreeD="1"/>
</file>

<file path=xl/ctrlProps/ctrlProp905.xml><?xml version="1.0" encoding="utf-8"?>
<formControlPr xmlns="http://schemas.microsoft.com/office/spreadsheetml/2009/9/main" objectType="Radio" lockText="1" noThreeD="1"/>
</file>

<file path=xl/ctrlProps/ctrlProp906.xml><?xml version="1.0" encoding="utf-8"?>
<formControlPr xmlns="http://schemas.microsoft.com/office/spreadsheetml/2009/9/main" objectType="GBox" noThreeD="1"/>
</file>

<file path=xl/ctrlProps/ctrlProp907.xml><?xml version="1.0" encoding="utf-8"?>
<formControlPr xmlns="http://schemas.microsoft.com/office/spreadsheetml/2009/9/main" objectType="GBox" noThreeD="1"/>
</file>

<file path=xl/ctrlProps/ctrlProp908.xml><?xml version="1.0" encoding="utf-8"?>
<formControlPr xmlns="http://schemas.microsoft.com/office/spreadsheetml/2009/9/main" objectType="GBox" noThreeD="1"/>
</file>

<file path=xl/ctrlProps/ctrlProp909.xml><?xml version="1.0" encoding="utf-8"?>
<formControlPr xmlns="http://schemas.microsoft.com/office/spreadsheetml/2009/9/main" objectType="Radio" firstButton="1" fmlaLink="Scores!$S$2" lockText="1" noThreeD="1"/>
</file>

<file path=xl/ctrlProps/ctrlProp91.xml><?xml version="1.0" encoding="utf-8"?>
<formControlPr xmlns="http://schemas.microsoft.com/office/spreadsheetml/2009/9/main" objectType="CheckBox" fmlaLink="Scores!$C$50" lockText="1" noThreeD="1"/>
</file>

<file path=xl/ctrlProps/ctrlProp910.xml><?xml version="1.0" encoding="utf-8"?>
<formControlPr xmlns="http://schemas.microsoft.com/office/spreadsheetml/2009/9/main" objectType="Radio" lockText="1" noThreeD="1"/>
</file>

<file path=xl/ctrlProps/ctrlProp911.xml><?xml version="1.0" encoding="utf-8"?>
<formControlPr xmlns="http://schemas.microsoft.com/office/spreadsheetml/2009/9/main" objectType="Radio" lockText="1" noThreeD="1"/>
</file>

<file path=xl/ctrlProps/ctrlProp912.xml><?xml version="1.0" encoding="utf-8"?>
<formControlPr xmlns="http://schemas.microsoft.com/office/spreadsheetml/2009/9/main" objectType="Radio" firstButton="1" fmlaLink="Scores!$S$3" lockText="1" noThreeD="1"/>
</file>

<file path=xl/ctrlProps/ctrlProp913.xml><?xml version="1.0" encoding="utf-8"?>
<formControlPr xmlns="http://schemas.microsoft.com/office/spreadsheetml/2009/9/main" objectType="Radio" lockText="1" noThreeD="1"/>
</file>

<file path=xl/ctrlProps/ctrlProp914.xml><?xml version="1.0" encoding="utf-8"?>
<formControlPr xmlns="http://schemas.microsoft.com/office/spreadsheetml/2009/9/main" objectType="Radio" lockText="1" noThreeD="1"/>
</file>

<file path=xl/ctrlProps/ctrlProp915.xml><?xml version="1.0" encoding="utf-8"?>
<formControlPr xmlns="http://schemas.microsoft.com/office/spreadsheetml/2009/9/main" objectType="Radio" firstButton="1" fmlaLink="Scores!$S$4" lockText="1" noThreeD="1"/>
</file>

<file path=xl/ctrlProps/ctrlProp916.xml><?xml version="1.0" encoding="utf-8"?>
<formControlPr xmlns="http://schemas.microsoft.com/office/spreadsheetml/2009/9/main" objectType="Radio" lockText="1" noThreeD="1"/>
</file>

<file path=xl/ctrlProps/ctrlProp917.xml><?xml version="1.0" encoding="utf-8"?>
<formControlPr xmlns="http://schemas.microsoft.com/office/spreadsheetml/2009/9/main" objectType="Radio" lockText="1" noThreeD="1"/>
</file>

<file path=xl/ctrlProps/ctrlProp918.xml><?xml version="1.0" encoding="utf-8"?>
<formControlPr xmlns="http://schemas.microsoft.com/office/spreadsheetml/2009/9/main" objectType="Radio" firstButton="1" fmlaLink="Scores!$S$5" lockText="1" noThreeD="1"/>
</file>

<file path=xl/ctrlProps/ctrlProp919.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CheckBox" fmlaLink="Scores!$C$51" lockText="1" noThreeD="1"/>
</file>

<file path=xl/ctrlProps/ctrlProp920.xml><?xml version="1.0" encoding="utf-8"?>
<formControlPr xmlns="http://schemas.microsoft.com/office/spreadsheetml/2009/9/main" objectType="Radio" lockText="1" noThreeD="1"/>
</file>

<file path=xl/ctrlProps/ctrlProp921.xml><?xml version="1.0" encoding="utf-8"?>
<formControlPr xmlns="http://schemas.microsoft.com/office/spreadsheetml/2009/9/main" objectType="Radio" firstButton="1" fmlaLink="Scores!$S$6" lockText="1" noThreeD="1"/>
</file>

<file path=xl/ctrlProps/ctrlProp922.xml><?xml version="1.0" encoding="utf-8"?>
<formControlPr xmlns="http://schemas.microsoft.com/office/spreadsheetml/2009/9/main" objectType="Radio" lockText="1" noThreeD="1"/>
</file>

<file path=xl/ctrlProps/ctrlProp923.xml><?xml version="1.0" encoding="utf-8"?>
<formControlPr xmlns="http://schemas.microsoft.com/office/spreadsheetml/2009/9/main" objectType="Radio" lockText="1" noThreeD="1"/>
</file>

<file path=xl/ctrlProps/ctrlProp924.xml><?xml version="1.0" encoding="utf-8"?>
<formControlPr xmlns="http://schemas.microsoft.com/office/spreadsheetml/2009/9/main" objectType="Radio" firstButton="1" fmlaLink="Scores!$S$7" lockText="1" noThreeD="1"/>
</file>

<file path=xl/ctrlProps/ctrlProp925.xml><?xml version="1.0" encoding="utf-8"?>
<formControlPr xmlns="http://schemas.microsoft.com/office/spreadsheetml/2009/9/main" objectType="Radio" lockText="1" noThreeD="1"/>
</file>

<file path=xl/ctrlProps/ctrlProp926.xml><?xml version="1.0" encoding="utf-8"?>
<formControlPr xmlns="http://schemas.microsoft.com/office/spreadsheetml/2009/9/main" objectType="Radio" lockText="1" noThreeD="1"/>
</file>

<file path=xl/ctrlProps/ctrlProp927.xml><?xml version="1.0" encoding="utf-8"?>
<formControlPr xmlns="http://schemas.microsoft.com/office/spreadsheetml/2009/9/main" objectType="Radio" firstButton="1" fmlaLink="Scores!$S$8" lockText="1" noThreeD="1"/>
</file>

<file path=xl/ctrlProps/ctrlProp928.xml><?xml version="1.0" encoding="utf-8"?>
<formControlPr xmlns="http://schemas.microsoft.com/office/spreadsheetml/2009/9/main" objectType="Radio" lockText="1" noThreeD="1"/>
</file>

<file path=xl/ctrlProps/ctrlProp929.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fmlaLink="Scores!$C$52" lockText="1" noThreeD="1"/>
</file>

<file path=xl/ctrlProps/ctrlProp930.xml><?xml version="1.0" encoding="utf-8"?>
<formControlPr xmlns="http://schemas.microsoft.com/office/spreadsheetml/2009/9/main" objectType="Radio" firstButton="1" fmlaLink="Scores!$S$9" lockText="1" noThreeD="1"/>
</file>

<file path=xl/ctrlProps/ctrlProp931.xml><?xml version="1.0" encoding="utf-8"?>
<formControlPr xmlns="http://schemas.microsoft.com/office/spreadsheetml/2009/9/main" objectType="Radio" lockText="1" noThreeD="1"/>
</file>

<file path=xl/ctrlProps/ctrlProp932.xml><?xml version="1.0" encoding="utf-8"?>
<formControlPr xmlns="http://schemas.microsoft.com/office/spreadsheetml/2009/9/main" objectType="Radio" lockText="1" noThreeD="1"/>
</file>

<file path=xl/ctrlProps/ctrlProp933.xml><?xml version="1.0" encoding="utf-8"?>
<formControlPr xmlns="http://schemas.microsoft.com/office/spreadsheetml/2009/9/main" objectType="Radio" firstButton="1" fmlaLink="Scores!$S$10" lockText="1" noThreeD="1"/>
</file>

<file path=xl/ctrlProps/ctrlProp934.xml><?xml version="1.0" encoding="utf-8"?>
<formControlPr xmlns="http://schemas.microsoft.com/office/spreadsheetml/2009/9/main" objectType="Radio" lockText="1" noThreeD="1"/>
</file>

<file path=xl/ctrlProps/ctrlProp935.xml><?xml version="1.0" encoding="utf-8"?>
<formControlPr xmlns="http://schemas.microsoft.com/office/spreadsheetml/2009/9/main" objectType="Radio" lockText="1" noThreeD="1"/>
</file>

<file path=xl/ctrlProps/ctrlProp936.xml><?xml version="1.0" encoding="utf-8"?>
<formControlPr xmlns="http://schemas.microsoft.com/office/spreadsheetml/2009/9/main" objectType="Radio" firstButton="1" fmlaLink="Scores!$S$11" lockText="1" noThreeD="1"/>
</file>

<file path=xl/ctrlProps/ctrlProp937.xml><?xml version="1.0" encoding="utf-8"?>
<formControlPr xmlns="http://schemas.microsoft.com/office/spreadsheetml/2009/9/main" objectType="Radio" lockText="1" noThreeD="1"/>
</file>

<file path=xl/ctrlProps/ctrlProp938.xml><?xml version="1.0" encoding="utf-8"?>
<formControlPr xmlns="http://schemas.microsoft.com/office/spreadsheetml/2009/9/main" objectType="Radio" lockText="1" noThreeD="1"/>
</file>

<file path=xl/ctrlProps/ctrlProp939.xml><?xml version="1.0" encoding="utf-8"?>
<formControlPr xmlns="http://schemas.microsoft.com/office/spreadsheetml/2009/9/main" objectType="Radio" firstButton="1" fmlaLink="Scores!$S$15" lockText="1" noThreeD="1"/>
</file>

<file path=xl/ctrlProps/ctrlProp94.xml><?xml version="1.0" encoding="utf-8"?>
<formControlPr xmlns="http://schemas.microsoft.com/office/spreadsheetml/2009/9/main" objectType="CheckBox" fmlaLink="Scores!$C$53" lockText="1" noThreeD="1"/>
</file>

<file path=xl/ctrlProps/ctrlProp940.xml><?xml version="1.0" encoding="utf-8"?>
<formControlPr xmlns="http://schemas.microsoft.com/office/spreadsheetml/2009/9/main" objectType="Radio" lockText="1" noThreeD="1"/>
</file>

<file path=xl/ctrlProps/ctrlProp941.xml><?xml version="1.0" encoding="utf-8"?>
<formControlPr xmlns="http://schemas.microsoft.com/office/spreadsheetml/2009/9/main" objectType="Radio" lockText="1" noThreeD="1"/>
</file>

<file path=xl/ctrlProps/ctrlProp942.xml><?xml version="1.0" encoding="utf-8"?>
<formControlPr xmlns="http://schemas.microsoft.com/office/spreadsheetml/2009/9/main" objectType="Radio" firstButton="1" fmlaLink="Scores!$S$17" lockText="1" noThreeD="1"/>
</file>

<file path=xl/ctrlProps/ctrlProp943.xml><?xml version="1.0" encoding="utf-8"?>
<formControlPr xmlns="http://schemas.microsoft.com/office/spreadsheetml/2009/9/main" objectType="Radio" lockText="1" noThreeD="1"/>
</file>

<file path=xl/ctrlProps/ctrlProp944.xml><?xml version="1.0" encoding="utf-8"?>
<formControlPr xmlns="http://schemas.microsoft.com/office/spreadsheetml/2009/9/main" objectType="Radio" lockText="1" noThreeD="1"/>
</file>

<file path=xl/ctrlProps/ctrlProp945.xml><?xml version="1.0" encoding="utf-8"?>
<formControlPr xmlns="http://schemas.microsoft.com/office/spreadsheetml/2009/9/main" objectType="Radio" firstButton="1" fmlaLink="Scores!$S$18" lockText="1" noThreeD="1"/>
</file>

<file path=xl/ctrlProps/ctrlProp946.xml><?xml version="1.0" encoding="utf-8"?>
<formControlPr xmlns="http://schemas.microsoft.com/office/spreadsheetml/2009/9/main" objectType="Radio" lockText="1" noThreeD="1"/>
</file>

<file path=xl/ctrlProps/ctrlProp947.xml><?xml version="1.0" encoding="utf-8"?>
<formControlPr xmlns="http://schemas.microsoft.com/office/spreadsheetml/2009/9/main" objectType="Radio" lockText="1" noThreeD="1"/>
</file>

<file path=xl/ctrlProps/ctrlProp948.xml><?xml version="1.0" encoding="utf-8"?>
<formControlPr xmlns="http://schemas.microsoft.com/office/spreadsheetml/2009/9/main" objectType="Radio" firstButton="1" fmlaLink="Scores!$S$26" lockText="1" noThreeD="1"/>
</file>

<file path=xl/ctrlProps/ctrlProp949.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50.xml><?xml version="1.0" encoding="utf-8"?>
<formControlPr xmlns="http://schemas.microsoft.com/office/spreadsheetml/2009/9/main" objectType="Radio" lockText="1" noThreeD="1"/>
</file>

<file path=xl/ctrlProps/ctrlProp951.xml><?xml version="1.0" encoding="utf-8"?>
<formControlPr xmlns="http://schemas.microsoft.com/office/spreadsheetml/2009/9/main" objectType="Radio" firstButton="1" fmlaLink="Scores!$S$27" lockText="1" noThreeD="1"/>
</file>

<file path=xl/ctrlProps/ctrlProp952.xml><?xml version="1.0" encoding="utf-8"?>
<formControlPr xmlns="http://schemas.microsoft.com/office/spreadsheetml/2009/9/main" objectType="Radio" lockText="1" noThreeD="1"/>
</file>

<file path=xl/ctrlProps/ctrlProp953.xml><?xml version="1.0" encoding="utf-8"?>
<formControlPr xmlns="http://schemas.microsoft.com/office/spreadsheetml/2009/9/main" objectType="Radio" lockText="1" noThreeD="1"/>
</file>

<file path=xl/ctrlProps/ctrlProp954.xml><?xml version="1.0" encoding="utf-8"?>
<formControlPr xmlns="http://schemas.microsoft.com/office/spreadsheetml/2009/9/main" objectType="Radio" firstButton="1" fmlaLink="Scores!$S$28" lockText="1" noThreeD="1"/>
</file>

<file path=xl/ctrlProps/ctrlProp955.xml><?xml version="1.0" encoding="utf-8"?>
<formControlPr xmlns="http://schemas.microsoft.com/office/spreadsheetml/2009/9/main" objectType="Radio" lockText="1" noThreeD="1"/>
</file>

<file path=xl/ctrlProps/ctrlProp956.xml><?xml version="1.0" encoding="utf-8"?>
<formControlPr xmlns="http://schemas.microsoft.com/office/spreadsheetml/2009/9/main" objectType="Radio" lockText="1" noThreeD="1"/>
</file>

<file path=xl/ctrlProps/ctrlProp957.xml><?xml version="1.0" encoding="utf-8"?>
<formControlPr xmlns="http://schemas.microsoft.com/office/spreadsheetml/2009/9/main" objectType="Radio" firstButton="1" fmlaLink="Scores!$S$29" lockText="1" noThreeD="1"/>
</file>

<file path=xl/ctrlProps/ctrlProp958.xml><?xml version="1.0" encoding="utf-8"?>
<formControlPr xmlns="http://schemas.microsoft.com/office/spreadsheetml/2009/9/main" objectType="Radio" lockText="1" noThreeD="1"/>
</file>

<file path=xl/ctrlProps/ctrlProp959.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60.xml><?xml version="1.0" encoding="utf-8"?>
<formControlPr xmlns="http://schemas.microsoft.com/office/spreadsheetml/2009/9/main" objectType="Radio" firstButton="1" fmlaLink="Scores!$S$14" lockText="1" noThreeD="1"/>
</file>

<file path=xl/ctrlProps/ctrlProp961.xml><?xml version="1.0" encoding="utf-8"?>
<formControlPr xmlns="http://schemas.microsoft.com/office/spreadsheetml/2009/9/main" objectType="Radio" lockText="1" noThreeD="1"/>
</file>

<file path=xl/ctrlProps/ctrlProp962.xml><?xml version="1.0" encoding="utf-8"?>
<formControlPr xmlns="http://schemas.microsoft.com/office/spreadsheetml/2009/9/main" objectType="Radio" lockText="1" noThreeD="1"/>
</file>

<file path=xl/ctrlProps/ctrlProp963.xml><?xml version="1.0" encoding="utf-8"?>
<formControlPr xmlns="http://schemas.microsoft.com/office/spreadsheetml/2009/9/main" objectType="Radio" firstButton="1" fmlaLink="Scores!$S$16" lockText="1" noThreeD="1"/>
</file>

<file path=xl/ctrlProps/ctrlProp964.xml><?xml version="1.0" encoding="utf-8"?>
<formControlPr xmlns="http://schemas.microsoft.com/office/spreadsheetml/2009/9/main" objectType="Radio" lockText="1" noThreeD="1"/>
</file>

<file path=xl/ctrlProps/ctrlProp965.xml><?xml version="1.0" encoding="utf-8"?>
<formControlPr xmlns="http://schemas.microsoft.com/office/spreadsheetml/2009/9/main" objectType="Radio" lockText="1" noThreeD="1"/>
</file>

<file path=xl/ctrlProps/ctrlProp966.xml><?xml version="1.0" encoding="utf-8"?>
<formControlPr xmlns="http://schemas.microsoft.com/office/spreadsheetml/2009/9/main" objectType="Radio" firstButton="1" fmlaLink="Scores!$S$30" lockText="1" noThreeD="1"/>
</file>

<file path=xl/ctrlProps/ctrlProp967.xml><?xml version="1.0" encoding="utf-8"?>
<formControlPr xmlns="http://schemas.microsoft.com/office/spreadsheetml/2009/9/main" objectType="Radio" lockText="1" noThreeD="1"/>
</file>

<file path=xl/ctrlProps/ctrlProp968.xml><?xml version="1.0" encoding="utf-8"?>
<formControlPr xmlns="http://schemas.microsoft.com/office/spreadsheetml/2009/9/main" objectType="Radio" lockText="1" noThreeD="1"/>
</file>

<file path=xl/ctrlProps/ctrlProp969.xml><?xml version="1.0" encoding="utf-8"?>
<formControlPr xmlns="http://schemas.microsoft.com/office/spreadsheetml/2009/9/main" objectType="Radio" firstButton="1" fmlaLink="Scores!$S$31" lockText="1" noThreeD="1"/>
</file>

<file path=xl/ctrlProps/ctrlProp97.xml><?xml version="1.0" encoding="utf-8"?>
<formControlPr xmlns="http://schemas.microsoft.com/office/spreadsheetml/2009/9/main" objectType="GBox" noThreeD="1"/>
</file>

<file path=xl/ctrlProps/ctrlProp970.xml><?xml version="1.0" encoding="utf-8"?>
<formControlPr xmlns="http://schemas.microsoft.com/office/spreadsheetml/2009/9/main" objectType="Radio" lockText="1" noThreeD="1"/>
</file>

<file path=xl/ctrlProps/ctrlProp971.xml><?xml version="1.0" encoding="utf-8"?>
<formControlPr xmlns="http://schemas.microsoft.com/office/spreadsheetml/2009/9/main" objectType="Radio" lockText="1" noThreeD="1"/>
</file>

<file path=xl/ctrlProps/ctrlProp972.xml><?xml version="1.0" encoding="utf-8"?>
<formControlPr xmlns="http://schemas.microsoft.com/office/spreadsheetml/2009/9/main" objectType="Radio" firstButton="1" fmlaLink="Scores!$S$39" lockText="1" noThreeD="1"/>
</file>

<file path=xl/ctrlProps/ctrlProp973.xml><?xml version="1.0" encoding="utf-8"?>
<formControlPr xmlns="http://schemas.microsoft.com/office/spreadsheetml/2009/9/main" objectType="Radio" lockText="1" noThreeD="1"/>
</file>

<file path=xl/ctrlProps/ctrlProp974.xml><?xml version="1.0" encoding="utf-8"?>
<formControlPr xmlns="http://schemas.microsoft.com/office/spreadsheetml/2009/9/main" objectType="Radio" lockText="1" noThreeD="1"/>
</file>

<file path=xl/ctrlProps/ctrlProp975.xml><?xml version="1.0" encoding="utf-8"?>
<formControlPr xmlns="http://schemas.microsoft.com/office/spreadsheetml/2009/9/main" objectType="Radio" firstButton="1" fmlaLink="Scores!$S$41" lockText="1" noThreeD="1"/>
</file>

<file path=xl/ctrlProps/ctrlProp976.xml><?xml version="1.0" encoding="utf-8"?>
<formControlPr xmlns="http://schemas.microsoft.com/office/spreadsheetml/2009/9/main" objectType="Radio" lockText="1" noThreeD="1"/>
</file>

<file path=xl/ctrlProps/ctrlProp977.xml><?xml version="1.0" encoding="utf-8"?>
<formControlPr xmlns="http://schemas.microsoft.com/office/spreadsheetml/2009/9/main" objectType="Radio" lockText="1" noThreeD="1"/>
</file>

<file path=xl/ctrlProps/ctrlProp978.xml><?xml version="1.0" encoding="utf-8"?>
<formControlPr xmlns="http://schemas.microsoft.com/office/spreadsheetml/2009/9/main" objectType="Radio" firstButton="1" fmlaLink="Scores!$S$42" lockText="1" noThreeD="1"/>
</file>

<file path=xl/ctrlProps/ctrlProp979.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80.xml><?xml version="1.0" encoding="utf-8"?>
<formControlPr xmlns="http://schemas.microsoft.com/office/spreadsheetml/2009/9/main" objectType="Radio" lockText="1" noThreeD="1"/>
</file>

<file path=xl/ctrlProps/ctrlProp981.xml><?xml version="1.0" encoding="utf-8"?>
<formControlPr xmlns="http://schemas.microsoft.com/office/spreadsheetml/2009/9/main" objectType="Radio" firstButton="1" fmlaLink="Scores!$S$40" lockText="1" noThreeD="1"/>
</file>

<file path=xl/ctrlProps/ctrlProp982.xml><?xml version="1.0" encoding="utf-8"?>
<formControlPr xmlns="http://schemas.microsoft.com/office/spreadsheetml/2009/9/main" objectType="Radio" lockText="1" noThreeD="1"/>
</file>

<file path=xl/ctrlProps/ctrlProp983.xml><?xml version="1.0" encoding="utf-8"?>
<formControlPr xmlns="http://schemas.microsoft.com/office/spreadsheetml/2009/9/main" objectType="Radio" lockText="1" noThreeD="1"/>
</file>

<file path=xl/ctrlProps/ctrlProp984.xml><?xml version="1.0" encoding="utf-8"?>
<formControlPr xmlns="http://schemas.microsoft.com/office/spreadsheetml/2009/9/main" objectType="CheckBox" fmlaLink="Scores!$S53" lockText="1" noThreeD="1"/>
</file>

<file path=xl/ctrlProps/ctrlProp985.xml><?xml version="1.0" encoding="utf-8"?>
<formControlPr xmlns="http://schemas.microsoft.com/office/spreadsheetml/2009/9/main" objectType="CheckBox" fmlaLink="Scores!$S54" lockText="1" noThreeD="1"/>
</file>

<file path=xl/ctrlProps/ctrlProp986.xml><?xml version="1.0" encoding="utf-8"?>
<formControlPr xmlns="http://schemas.microsoft.com/office/spreadsheetml/2009/9/main" objectType="CheckBox" fmlaLink="Scores!$S55" lockText="1" noThreeD="1"/>
</file>

<file path=xl/ctrlProps/ctrlProp987.xml><?xml version="1.0" encoding="utf-8"?>
<formControlPr xmlns="http://schemas.microsoft.com/office/spreadsheetml/2009/9/main" objectType="CheckBox" fmlaLink="Scores!$S57" lockText="1" noThreeD="1"/>
</file>

<file path=xl/ctrlProps/ctrlProp988.xml><?xml version="1.0" encoding="utf-8"?>
<formControlPr xmlns="http://schemas.microsoft.com/office/spreadsheetml/2009/9/main" objectType="CheckBox" fmlaLink="Scores!$S58" lockText="1" noThreeD="1"/>
</file>

<file path=xl/ctrlProps/ctrlProp989.xml><?xml version="1.0" encoding="utf-8"?>
<formControlPr xmlns="http://schemas.microsoft.com/office/spreadsheetml/2009/9/main" objectType="CheckBox" fmlaLink="Scores!$S59" lockText="1" noThreeD="1"/>
</file>

<file path=xl/ctrlProps/ctrlProp99.xml><?xml version="1.0" encoding="utf-8"?>
<formControlPr xmlns="http://schemas.microsoft.com/office/spreadsheetml/2009/9/main" objectType="GBox" noThreeD="1"/>
</file>

<file path=xl/ctrlProps/ctrlProp990.xml><?xml version="1.0" encoding="utf-8"?>
<formControlPr xmlns="http://schemas.microsoft.com/office/spreadsheetml/2009/9/main" objectType="CheckBox" fmlaLink="Scores!$S61" lockText="1" noThreeD="1"/>
</file>

<file path=xl/ctrlProps/ctrlProp991.xml><?xml version="1.0" encoding="utf-8"?>
<formControlPr xmlns="http://schemas.microsoft.com/office/spreadsheetml/2009/9/main" objectType="CheckBox" fmlaLink="Scores!$S62" lockText="1" noThreeD="1"/>
</file>

<file path=xl/ctrlProps/ctrlProp992.xml><?xml version="1.0" encoding="utf-8"?>
<formControlPr xmlns="http://schemas.microsoft.com/office/spreadsheetml/2009/9/main" objectType="CheckBox" fmlaLink="Scores!$S63" lockText="1" noThreeD="1"/>
</file>

<file path=xl/ctrlProps/ctrlProp993.xml><?xml version="1.0" encoding="utf-8"?>
<formControlPr xmlns="http://schemas.microsoft.com/office/spreadsheetml/2009/9/main" objectType="CheckBox" fmlaLink="Scores!$S$19" lockText="1" noThreeD="1"/>
</file>

<file path=xl/ctrlProps/ctrlProp994.xml><?xml version="1.0" encoding="utf-8"?>
<formControlPr xmlns="http://schemas.microsoft.com/office/spreadsheetml/2009/9/main" objectType="CheckBox" fmlaLink="Scores!$S$20" lockText="1" noThreeD="1"/>
</file>

<file path=xl/ctrlProps/ctrlProp995.xml><?xml version="1.0" encoding="utf-8"?>
<formControlPr xmlns="http://schemas.microsoft.com/office/spreadsheetml/2009/9/main" objectType="CheckBox" fmlaLink="Scores!$S$21" lockText="1" noThreeD="1"/>
</file>

<file path=xl/ctrlProps/ctrlProp996.xml><?xml version="1.0" encoding="utf-8"?>
<formControlPr xmlns="http://schemas.microsoft.com/office/spreadsheetml/2009/9/main" objectType="CheckBox" fmlaLink="Scores!$S$22" lockText="1" noThreeD="1"/>
</file>

<file path=xl/ctrlProps/ctrlProp997.xml><?xml version="1.0" encoding="utf-8"?>
<formControlPr xmlns="http://schemas.microsoft.com/office/spreadsheetml/2009/9/main" objectType="CheckBox" fmlaLink="Scores!$S$23" lockText="1" noThreeD="1"/>
</file>

<file path=xl/ctrlProps/ctrlProp998.xml><?xml version="1.0" encoding="utf-8"?>
<formControlPr xmlns="http://schemas.microsoft.com/office/spreadsheetml/2009/9/main" objectType="CheckBox" fmlaLink="Scores!$S$32" lockText="1" noThreeD="1"/>
</file>

<file path=xl/ctrlProps/ctrlProp999.xml><?xml version="1.0" encoding="utf-8"?>
<formControlPr xmlns="http://schemas.microsoft.com/office/spreadsheetml/2009/9/main" objectType="CheckBox" fmlaLink="Scores!$S$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559317</xdr:colOff>
      <xdr:row>0</xdr:row>
      <xdr:rowOff>143984</xdr:rowOff>
    </xdr:from>
    <xdr:ext cx="2170814" cy="626930"/>
    <xdr:pic>
      <xdr:nvPicPr>
        <xdr:cNvPr id="3" name="Picture 2">
          <a:extLst>
            <a:ext uri="{FF2B5EF4-FFF2-40B4-BE49-F238E27FC236}">
              <a16:creationId xmlns:a16="http://schemas.microsoft.com/office/drawing/2014/main" id="{3F254D04-A06F-475A-BCB4-B55ED6E6411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159739" y="143984"/>
          <a:ext cx="2170814" cy="62693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184150</xdr:colOff>
          <xdr:row>25</xdr:row>
          <xdr:rowOff>203200</xdr:rowOff>
        </xdr:from>
        <xdr:to>
          <xdr:col>2</xdr:col>
          <xdr:colOff>393700</xdr:colOff>
          <xdr:row>27</xdr:row>
          <xdr:rowOff>31750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12700</xdr:rowOff>
        </xdr:from>
        <xdr:to>
          <xdr:col>2</xdr:col>
          <xdr:colOff>419100</xdr:colOff>
          <xdr:row>27</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209550</xdr:rowOff>
        </xdr:from>
        <xdr:to>
          <xdr:col>2</xdr:col>
          <xdr:colOff>228600</xdr:colOff>
          <xdr:row>27</xdr:row>
          <xdr:rowOff>31750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27</xdr:row>
          <xdr:rowOff>0</xdr:rowOff>
        </xdr:from>
        <xdr:to>
          <xdr:col>2</xdr:col>
          <xdr:colOff>260350</xdr:colOff>
          <xdr:row>27</xdr:row>
          <xdr:rowOff>222250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27</xdr:row>
          <xdr:rowOff>12700</xdr:rowOff>
        </xdr:from>
        <xdr:to>
          <xdr:col>2</xdr:col>
          <xdr:colOff>603250</xdr:colOff>
          <xdr:row>27</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25</xdr:row>
          <xdr:rowOff>203200</xdr:rowOff>
        </xdr:from>
        <xdr:to>
          <xdr:col>2</xdr:col>
          <xdr:colOff>584200</xdr:colOff>
          <xdr:row>27</xdr:row>
          <xdr:rowOff>31750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30788" name="Option Button 68" hidden="1">
              <a:extLst>
                <a:ext uri="{63B3BB69-23CF-44E3-9099-C40C66FF867C}">
                  <a14:compatExt spid="_x0000_s30788"/>
                </a:ext>
                <a:ext uri="{FF2B5EF4-FFF2-40B4-BE49-F238E27FC236}">
                  <a16:creationId xmlns:a16="http://schemas.microsoft.com/office/drawing/2014/main" id="{00000000-0008-0000-02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30789" name="Option Button 69" hidden="1">
              <a:extLst>
                <a:ext uri="{63B3BB69-23CF-44E3-9099-C40C66FF867C}">
                  <a14:compatExt spid="_x0000_s30789"/>
                </a:ext>
                <a:ext uri="{FF2B5EF4-FFF2-40B4-BE49-F238E27FC236}">
                  <a16:creationId xmlns:a16="http://schemas.microsoft.com/office/drawing/2014/main" id="{00000000-0008-0000-02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30790" name="Option Button 70" hidden="1">
              <a:extLst>
                <a:ext uri="{63B3BB69-23CF-44E3-9099-C40C66FF867C}">
                  <a14:compatExt spid="_x0000_s30790"/>
                </a:ext>
                <a:ext uri="{FF2B5EF4-FFF2-40B4-BE49-F238E27FC236}">
                  <a16:creationId xmlns:a16="http://schemas.microsoft.com/office/drawing/2014/main" id="{00000000-0008-0000-02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30823" name="Option Button 103" hidden="1">
              <a:extLst>
                <a:ext uri="{63B3BB69-23CF-44E3-9099-C40C66FF867C}">
                  <a14:compatExt spid="_x0000_s30823"/>
                </a:ext>
                <a:ext uri="{FF2B5EF4-FFF2-40B4-BE49-F238E27FC236}">
                  <a16:creationId xmlns:a16="http://schemas.microsoft.com/office/drawing/2014/main" id="{00000000-0008-0000-02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30824" name="Option Button 104" hidden="1">
              <a:extLst>
                <a:ext uri="{63B3BB69-23CF-44E3-9099-C40C66FF867C}">
                  <a14:compatExt spid="_x0000_s30824"/>
                </a:ext>
                <a:ext uri="{FF2B5EF4-FFF2-40B4-BE49-F238E27FC236}">
                  <a16:creationId xmlns:a16="http://schemas.microsoft.com/office/drawing/2014/main" id="{00000000-0008-0000-02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30825" name="Option Button 105" hidden="1">
              <a:extLst>
                <a:ext uri="{63B3BB69-23CF-44E3-9099-C40C66FF867C}">
                  <a14:compatExt spid="_x0000_s30825"/>
                </a:ext>
                <a:ext uri="{FF2B5EF4-FFF2-40B4-BE49-F238E27FC236}">
                  <a16:creationId xmlns:a16="http://schemas.microsoft.com/office/drawing/2014/main" id="{00000000-0008-0000-02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30826" name="Option Button 106" hidden="1">
              <a:extLst>
                <a:ext uri="{63B3BB69-23CF-44E3-9099-C40C66FF867C}">
                  <a14:compatExt spid="_x0000_s30826"/>
                </a:ext>
                <a:ext uri="{FF2B5EF4-FFF2-40B4-BE49-F238E27FC236}">
                  <a16:creationId xmlns:a16="http://schemas.microsoft.com/office/drawing/2014/main" id="{00000000-0008-0000-02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30827" name="Option Button 107" hidden="1">
              <a:extLst>
                <a:ext uri="{63B3BB69-23CF-44E3-9099-C40C66FF867C}">
                  <a14:compatExt spid="_x0000_s30827"/>
                </a:ext>
                <a:ext uri="{FF2B5EF4-FFF2-40B4-BE49-F238E27FC236}">
                  <a16:creationId xmlns:a16="http://schemas.microsoft.com/office/drawing/2014/main" id="{00000000-0008-0000-02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30828" name="Option Button 108" hidden="1">
              <a:extLst>
                <a:ext uri="{63B3BB69-23CF-44E3-9099-C40C66FF867C}">
                  <a14:compatExt spid="_x0000_s30828"/>
                </a:ext>
                <a:ext uri="{FF2B5EF4-FFF2-40B4-BE49-F238E27FC236}">
                  <a16:creationId xmlns:a16="http://schemas.microsoft.com/office/drawing/2014/main" id="{00000000-0008-0000-02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30829" name="Option Button 109" hidden="1">
              <a:extLst>
                <a:ext uri="{63B3BB69-23CF-44E3-9099-C40C66FF867C}">
                  <a14:compatExt spid="_x0000_s30829"/>
                </a:ext>
                <a:ext uri="{FF2B5EF4-FFF2-40B4-BE49-F238E27FC236}">
                  <a16:creationId xmlns:a16="http://schemas.microsoft.com/office/drawing/2014/main" id="{00000000-0008-0000-02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30830" name="Option Button 110" hidden="1">
              <a:extLst>
                <a:ext uri="{63B3BB69-23CF-44E3-9099-C40C66FF867C}">
                  <a14:compatExt spid="_x0000_s30830"/>
                </a:ext>
                <a:ext uri="{FF2B5EF4-FFF2-40B4-BE49-F238E27FC236}">
                  <a16:creationId xmlns:a16="http://schemas.microsoft.com/office/drawing/2014/main" id="{00000000-0008-0000-02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95250</xdr:rowOff>
        </xdr:from>
        <xdr:to>
          <xdr:col>5</xdr:col>
          <xdr:colOff>628650</xdr:colOff>
          <xdr:row>6</xdr:row>
          <xdr:rowOff>323850</xdr:rowOff>
        </xdr:to>
        <xdr:sp macro="" textlink="">
          <xdr:nvSpPr>
            <xdr:cNvPr id="30831" name="Option Button 111" hidden="1">
              <a:extLst>
                <a:ext uri="{63B3BB69-23CF-44E3-9099-C40C66FF867C}">
                  <a14:compatExt spid="_x0000_s30831"/>
                </a:ext>
                <a:ext uri="{FF2B5EF4-FFF2-40B4-BE49-F238E27FC236}">
                  <a16:creationId xmlns:a16="http://schemas.microsoft.com/office/drawing/2014/main" id="{00000000-0008-0000-02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30832" name="Option Button 112" hidden="1">
              <a:extLst>
                <a:ext uri="{63B3BB69-23CF-44E3-9099-C40C66FF867C}">
                  <a14:compatExt spid="_x0000_s30832"/>
                </a:ext>
                <a:ext uri="{FF2B5EF4-FFF2-40B4-BE49-F238E27FC236}">
                  <a16:creationId xmlns:a16="http://schemas.microsoft.com/office/drawing/2014/main" id="{00000000-0008-0000-02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30833" name="Option Button 113" hidden="1">
              <a:extLst>
                <a:ext uri="{63B3BB69-23CF-44E3-9099-C40C66FF867C}">
                  <a14:compatExt spid="_x0000_s30833"/>
                </a:ext>
                <a:ext uri="{FF2B5EF4-FFF2-40B4-BE49-F238E27FC236}">
                  <a16:creationId xmlns:a16="http://schemas.microsoft.com/office/drawing/2014/main" id="{00000000-0008-0000-0200-00007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30834" name="Option Button 114" hidden="1">
              <a:extLst>
                <a:ext uri="{63B3BB69-23CF-44E3-9099-C40C66FF867C}">
                  <a14:compatExt spid="_x0000_s30834"/>
                </a:ext>
                <a:ext uri="{FF2B5EF4-FFF2-40B4-BE49-F238E27FC236}">
                  <a16:creationId xmlns:a16="http://schemas.microsoft.com/office/drawing/2014/main" id="{00000000-0008-0000-0200-00007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30835" name="Option Button 115" hidden="1">
              <a:extLst>
                <a:ext uri="{63B3BB69-23CF-44E3-9099-C40C66FF867C}">
                  <a14:compatExt spid="_x0000_s30835"/>
                </a:ext>
                <a:ext uri="{FF2B5EF4-FFF2-40B4-BE49-F238E27FC236}">
                  <a16:creationId xmlns:a16="http://schemas.microsoft.com/office/drawing/2014/main" id="{00000000-0008-0000-0200-00007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30836" name="Option Button 116" hidden="1">
              <a:extLst>
                <a:ext uri="{63B3BB69-23CF-44E3-9099-C40C66FF867C}">
                  <a14:compatExt spid="_x0000_s30836"/>
                </a:ext>
                <a:ext uri="{FF2B5EF4-FFF2-40B4-BE49-F238E27FC236}">
                  <a16:creationId xmlns:a16="http://schemas.microsoft.com/office/drawing/2014/main" id="{00000000-0008-0000-0200-00007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30837" name="Option Button 117" hidden="1">
              <a:extLst>
                <a:ext uri="{63B3BB69-23CF-44E3-9099-C40C66FF867C}">
                  <a14:compatExt spid="_x0000_s30837"/>
                </a:ext>
                <a:ext uri="{FF2B5EF4-FFF2-40B4-BE49-F238E27FC236}">
                  <a16:creationId xmlns:a16="http://schemas.microsoft.com/office/drawing/2014/main" id="{00000000-0008-0000-02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30838" name="Option Button 118" hidden="1">
              <a:extLst>
                <a:ext uri="{63B3BB69-23CF-44E3-9099-C40C66FF867C}">
                  <a14:compatExt spid="_x0000_s30838"/>
                </a:ext>
                <a:ext uri="{FF2B5EF4-FFF2-40B4-BE49-F238E27FC236}">
                  <a16:creationId xmlns:a16="http://schemas.microsoft.com/office/drawing/2014/main" id="{00000000-0008-0000-02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30839" name="Option Button 119" hidden="1">
              <a:extLst>
                <a:ext uri="{63B3BB69-23CF-44E3-9099-C40C66FF867C}">
                  <a14:compatExt spid="_x0000_s30839"/>
                </a:ext>
                <a:ext uri="{FF2B5EF4-FFF2-40B4-BE49-F238E27FC236}">
                  <a16:creationId xmlns:a16="http://schemas.microsoft.com/office/drawing/2014/main" id="{00000000-0008-0000-02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30840" name="Option Button 120" hidden="1">
              <a:extLst>
                <a:ext uri="{63B3BB69-23CF-44E3-9099-C40C66FF867C}">
                  <a14:compatExt spid="_x0000_s30840"/>
                </a:ext>
                <a:ext uri="{FF2B5EF4-FFF2-40B4-BE49-F238E27FC236}">
                  <a16:creationId xmlns:a16="http://schemas.microsoft.com/office/drawing/2014/main" id="{00000000-0008-0000-02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76200</xdr:rowOff>
        </xdr:from>
        <xdr:to>
          <xdr:col>4</xdr:col>
          <xdr:colOff>603250</xdr:colOff>
          <xdr:row>11</xdr:row>
          <xdr:rowOff>260350</xdr:rowOff>
        </xdr:to>
        <xdr:sp macro="" textlink="">
          <xdr:nvSpPr>
            <xdr:cNvPr id="30844" name="Option Button 124" hidden="1">
              <a:extLst>
                <a:ext uri="{63B3BB69-23CF-44E3-9099-C40C66FF867C}">
                  <a14:compatExt spid="_x0000_s30844"/>
                </a:ext>
                <a:ext uri="{FF2B5EF4-FFF2-40B4-BE49-F238E27FC236}">
                  <a16:creationId xmlns:a16="http://schemas.microsoft.com/office/drawing/2014/main" id="{00000000-0008-0000-02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Decreasing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241300</xdr:rowOff>
        </xdr:from>
        <xdr:to>
          <xdr:col>4</xdr:col>
          <xdr:colOff>527050</xdr:colOff>
          <xdr:row>11</xdr:row>
          <xdr:rowOff>469900</xdr:rowOff>
        </xdr:to>
        <xdr:sp macro="" textlink="">
          <xdr:nvSpPr>
            <xdr:cNvPr id="30845" name="Option Button 125" hidden="1">
              <a:extLst>
                <a:ext uri="{63B3BB69-23CF-44E3-9099-C40C66FF867C}">
                  <a14:compatExt spid="_x0000_s30845"/>
                </a:ext>
                <a:ext uri="{FF2B5EF4-FFF2-40B4-BE49-F238E27FC236}">
                  <a16:creationId xmlns:a16="http://schemas.microsoft.com/office/drawing/2014/main" id="{00000000-0008-0000-02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419100</xdr:rowOff>
        </xdr:from>
        <xdr:to>
          <xdr:col>4</xdr:col>
          <xdr:colOff>590550</xdr:colOff>
          <xdr:row>11</xdr:row>
          <xdr:rowOff>647700</xdr:rowOff>
        </xdr:to>
        <xdr:sp macro="" textlink="">
          <xdr:nvSpPr>
            <xdr:cNvPr id="30846" name="Option Button 126" hidden="1">
              <a:extLst>
                <a:ext uri="{63B3BB69-23CF-44E3-9099-C40C66FF867C}">
                  <a14:compatExt spid="_x0000_s30846"/>
                </a:ext>
                <a:ext uri="{FF2B5EF4-FFF2-40B4-BE49-F238E27FC236}">
                  <a16:creationId xmlns:a16="http://schemas.microsoft.com/office/drawing/2014/main" id="{00000000-0008-0000-02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Increasing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88900</xdr:rowOff>
        </xdr:from>
        <xdr:to>
          <xdr:col>3</xdr:col>
          <xdr:colOff>628650</xdr:colOff>
          <xdr:row>12</xdr:row>
          <xdr:rowOff>317500</xdr:rowOff>
        </xdr:to>
        <xdr:sp macro="" textlink="">
          <xdr:nvSpPr>
            <xdr:cNvPr id="30847" name="Option Button 127" hidden="1">
              <a:extLst>
                <a:ext uri="{63B3BB69-23CF-44E3-9099-C40C66FF867C}">
                  <a14:compatExt spid="_x0000_s30847"/>
                </a:ext>
                <a:ext uri="{FF2B5EF4-FFF2-40B4-BE49-F238E27FC236}">
                  <a16:creationId xmlns:a16="http://schemas.microsoft.com/office/drawing/2014/main" id="{00000000-0008-0000-02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88900</xdr:rowOff>
        </xdr:from>
        <xdr:to>
          <xdr:col>4</xdr:col>
          <xdr:colOff>628650</xdr:colOff>
          <xdr:row>12</xdr:row>
          <xdr:rowOff>317500</xdr:rowOff>
        </xdr:to>
        <xdr:sp macro="" textlink="">
          <xdr:nvSpPr>
            <xdr:cNvPr id="30848" name="Option Button 128" hidden="1">
              <a:extLst>
                <a:ext uri="{63B3BB69-23CF-44E3-9099-C40C66FF867C}">
                  <a14:compatExt spid="_x0000_s30848"/>
                </a:ext>
                <a:ext uri="{FF2B5EF4-FFF2-40B4-BE49-F238E27FC236}">
                  <a16:creationId xmlns:a16="http://schemas.microsoft.com/office/drawing/2014/main" id="{00000000-0008-0000-02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88900</xdr:rowOff>
        </xdr:from>
        <xdr:to>
          <xdr:col>5</xdr:col>
          <xdr:colOff>628650</xdr:colOff>
          <xdr:row>12</xdr:row>
          <xdr:rowOff>317500</xdr:rowOff>
        </xdr:to>
        <xdr:sp macro="" textlink="">
          <xdr:nvSpPr>
            <xdr:cNvPr id="30849" name="Option Button 129" hidden="1">
              <a:extLst>
                <a:ext uri="{63B3BB69-23CF-44E3-9099-C40C66FF867C}">
                  <a14:compatExt spid="_x0000_s30849"/>
                </a:ext>
                <a:ext uri="{FF2B5EF4-FFF2-40B4-BE49-F238E27FC236}">
                  <a16:creationId xmlns:a16="http://schemas.microsoft.com/office/drawing/2014/main" id="{00000000-0008-0000-02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30850" name="Option Button 130" hidden="1">
              <a:extLst>
                <a:ext uri="{63B3BB69-23CF-44E3-9099-C40C66FF867C}">
                  <a14:compatExt spid="_x0000_s30850"/>
                </a:ext>
                <a:ext uri="{FF2B5EF4-FFF2-40B4-BE49-F238E27FC236}">
                  <a16:creationId xmlns:a16="http://schemas.microsoft.com/office/drawing/2014/main" id="{00000000-0008-0000-0200-00008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30851" name="Option Button 131" hidden="1">
              <a:extLst>
                <a:ext uri="{63B3BB69-23CF-44E3-9099-C40C66FF867C}">
                  <a14:compatExt spid="_x0000_s30851"/>
                </a:ext>
                <a:ext uri="{FF2B5EF4-FFF2-40B4-BE49-F238E27FC236}">
                  <a16:creationId xmlns:a16="http://schemas.microsoft.com/office/drawing/2014/main" id="{00000000-0008-0000-02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30852" name="Option Button 132" hidden="1">
              <a:extLst>
                <a:ext uri="{63B3BB69-23CF-44E3-9099-C40C66FF867C}">
                  <a14:compatExt spid="_x0000_s30852"/>
                </a:ext>
                <a:ext uri="{FF2B5EF4-FFF2-40B4-BE49-F238E27FC236}">
                  <a16:creationId xmlns:a16="http://schemas.microsoft.com/office/drawing/2014/main" id="{00000000-0008-0000-02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88900</xdr:rowOff>
        </xdr:from>
        <xdr:to>
          <xdr:col>3</xdr:col>
          <xdr:colOff>628650</xdr:colOff>
          <xdr:row>19</xdr:row>
          <xdr:rowOff>317500</xdr:rowOff>
        </xdr:to>
        <xdr:sp macro="" textlink="">
          <xdr:nvSpPr>
            <xdr:cNvPr id="30856" name="Option Button 136" hidden="1">
              <a:extLst>
                <a:ext uri="{63B3BB69-23CF-44E3-9099-C40C66FF867C}">
                  <a14:compatExt spid="_x0000_s30856"/>
                </a:ext>
                <a:ext uri="{FF2B5EF4-FFF2-40B4-BE49-F238E27FC236}">
                  <a16:creationId xmlns:a16="http://schemas.microsoft.com/office/drawing/2014/main" id="{00000000-0008-0000-02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628650</xdr:colOff>
          <xdr:row>19</xdr:row>
          <xdr:rowOff>317500</xdr:rowOff>
        </xdr:to>
        <xdr:sp macro="" textlink="">
          <xdr:nvSpPr>
            <xdr:cNvPr id="30857" name="Option Button 137" hidden="1">
              <a:extLst>
                <a:ext uri="{63B3BB69-23CF-44E3-9099-C40C66FF867C}">
                  <a14:compatExt spid="_x0000_s30857"/>
                </a:ext>
                <a:ext uri="{FF2B5EF4-FFF2-40B4-BE49-F238E27FC236}">
                  <a16:creationId xmlns:a16="http://schemas.microsoft.com/office/drawing/2014/main" id="{00000000-0008-0000-02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628650</xdr:colOff>
          <xdr:row>19</xdr:row>
          <xdr:rowOff>317500</xdr:rowOff>
        </xdr:to>
        <xdr:sp macro="" textlink="">
          <xdr:nvSpPr>
            <xdr:cNvPr id="30858" name="Option Button 138" hidden="1">
              <a:extLst>
                <a:ext uri="{63B3BB69-23CF-44E3-9099-C40C66FF867C}">
                  <a14:compatExt spid="_x0000_s30858"/>
                </a:ext>
                <a:ext uri="{FF2B5EF4-FFF2-40B4-BE49-F238E27FC236}">
                  <a16:creationId xmlns:a16="http://schemas.microsoft.com/office/drawing/2014/main" id="{00000000-0008-0000-02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30871" name="Option Button 151" hidden="1">
              <a:extLst>
                <a:ext uri="{63B3BB69-23CF-44E3-9099-C40C66FF867C}">
                  <a14:compatExt spid="_x0000_s30871"/>
                </a:ext>
                <a:ext uri="{FF2B5EF4-FFF2-40B4-BE49-F238E27FC236}">
                  <a16:creationId xmlns:a16="http://schemas.microsoft.com/office/drawing/2014/main" id="{00000000-0008-0000-02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30872" name="Option Button 152" hidden="1">
              <a:extLst>
                <a:ext uri="{63B3BB69-23CF-44E3-9099-C40C66FF867C}">
                  <a14:compatExt spid="_x0000_s30872"/>
                </a:ext>
                <a:ext uri="{FF2B5EF4-FFF2-40B4-BE49-F238E27FC236}">
                  <a16:creationId xmlns:a16="http://schemas.microsoft.com/office/drawing/2014/main" id="{00000000-0008-0000-02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30873" name="Option Button 153" hidden="1">
              <a:extLst>
                <a:ext uri="{63B3BB69-23CF-44E3-9099-C40C66FF867C}">
                  <a14:compatExt spid="_x0000_s30873"/>
                </a:ext>
                <a:ext uri="{FF2B5EF4-FFF2-40B4-BE49-F238E27FC236}">
                  <a16:creationId xmlns:a16="http://schemas.microsoft.com/office/drawing/2014/main" id="{00000000-0008-0000-0200-00009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30874" name="Option Button 154" hidden="1">
              <a:extLst>
                <a:ext uri="{63B3BB69-23CF-44E3-9099-C40C66FF867C}">
                  <a14:compatExt spid="_x0000_s30874"/>
                </a:ext>
                <a:ext uri="{FF2B5EF4-FFF2-40B4-BE49-F238E27FC236}">
                  <a16:creationId xmlns:a16="http://schemas.microsoft.com/office/drawing/2014/main" id="{00000000-0008-0000-0200-00009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30875" name="Option Button 155" hidden="1">
              <a:extLst>
                <a:ext uri="{63B3BB69-23CF-44E3-9099-C40C66FF867C}">
                  <a14:compatExt spid="_x0000_s30875"/>
                </a:ext>
                <a:ext uri="{FF2B5EF4-FFF2-40B4-BE49-F238E27FC236}">
                  <a16:creationId xmlns:a16="http://schemas.microsoft.com/office/drawing/2014/main" id="{00000000-0008-0000-0200-00009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30876" name="Option Button 156" hidden="1">
              <a:extLst>
                <a:ext uri="{63B3BB69-23CF-44E3-9099-C40C66FF867C}">
                  <a14:compatExt spid="_x0000_s30876"/>
                </a:ext>
                <a:ext uri="{FF2B5EF4-FFF2-40B4-BE49-F238E27FC236}">
                  <a16:creationId xmlns:a16="http://schemas.microsoft.com/office/drawing/2014/main" id="{00000000-0008-0000-0200-00009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30877" name="Option Button 157" hidden="1">
              <a:extLst>
                <a:ext uri="{63B3BB69-23CF-44E3-9099-C40C66FF867C}">
                  <a14:compatExt spid="_x0000_s30877"/>
                </a:ext>
                <a:ext uri="{FF2B5EF4-FFF2-40B4-BE49-F238E27FC236}">
                  <a16:creationId xmlns:a16="http://schemas.microsoft.com/office/drawing/2014/main" id="{00000000-0008-0000-0200-00009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30878" name="Option Button 158" hidden="1">
              <a:extLst>
                <a:ext uri="{63B3BB69-23CF-44E3-9099-C40C66FF867C}">
                  <a14:compatExt spid="_x0000_s30878"/>
                </a:ext>
                <a:ext uri="{FF2B5EF4-FFF2-40B4-BE49-F238E27FC236}">
                  <a16:creationId xmlns:a16="http://schemas.microsoft.com/office/drawing/2014/main" id="{00000000-0008-0000-0200-00009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30879" name="Option Button 159" hidden="1">
              <a:extLst>
                <a:ext uri="{63B3BB69-23CF-44E3-9099-C40C66FF867C}">
                  <a14:compatExt spid="_x0000_s30879"/>
                </a:ext>
                <a:ext uri="{FF2B5EF4-FFF2-40B4-BE49-F238E27FC236}">
                  <a16:creationId xmlns:a16="http://schemas.microsoft.com/office/drawing/2014/main" id="{00000000-0008-0000-0200-00009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88900</xdr:rowOff>
        </xdr:from>
        <xdr:to>
          <xdr:col>3</xdr:col>
          <xdr:colOff>628650</xdr:colOff>
          <xdr:row>26</xdr:row>
          <xdr:rowOff>317500</xdr:rowOff>
        </xdr:to>
        <xdr:sp macro="" textlink="">
          <xdr:nvSpPr>
            <xdr:cNvPr id="30880" name="Option Button 160" hidden="1">
              <a:extLst>
                <a:ext uri="{63B3BB69-23CF-44E3-9099-C40C66FF867C}">
                  <a14:compatExt spid="_x0000_s30880"/>
                </a:ext>
                <a:ext uri="{FF2B5EF4-FFF2-40B4-BE49-F238E27FC236}">
                  <a16:creationId xmlns:a16="http://schemas.microsoft.com/office/drawing/2014/main" id="{00000000-0008-0000-0200-0000A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88900</xdr:rowOff>
        </xdr:from>
        <xdr:to>
          <xdr:col>4</xdr:col>
          <xdr:colOff>628650</xdr:colOff>
          <xdr:row>26</xdr:row>
          <xdr:rowOff>317500</xdr:rowOff>
        </xdr:to>
        <xdr:sp macro="" textlink="">
          <xdr:nvSpPr>
            <xdr:cNvPr id="30881" name="Option Button 161" hidden="1">
              <a:extLst>
                <a:ext uri="{63B3BB69-23CF-44E3-9099-C40C66FF867C}">
                  <a14:compatExt spid="_x0000_s30881"/>
                </a:ext>
                <a:ext uri="{FF2B5EF4-FFF2-40B4-BE49-F238E27FC236}">
                  <a16:creationId xmlns:a16="http://schemas.microsoft.com/office/drawing/2014/main" id="{00000000-0008-0000-0200-0000A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88900</xdr:rowOff>
        </xdr:from>
        <xdr:to>
          <xdr:col>5</xdr:col>
          <xdr:colOff>628650</xdr:colOff>
          <xdr:row>26</xdr:row>
          <xdr:rowOff>317500</xdr:rowOff>
        </xdr:to>
        <xdr:sp macro="" textlink="">
          <xdr:nvSpPr>
            <xdr:cNvPr id="30882" name="Option Button 162" hidden="1">
              <a:extLst>
                <a:ext uri="{63B3BB69-23CF-44E3-9099-C40C66FF867C}">
                  <a14:compatExt spid="_x0000_s30882"/>
                </a:ext>
                <a:ext uri="{FF2B5EF4-FFF2-40B4-BE49-F238E27FC236}">
                  <a16:creationId xmlns:a16="http://schemas.microsoft.com/office/drawing/2014/main" id="{00000000-0008-0000-0200-0000A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88900</xdr:rowOff>
        </xdr:from>
        <xdr:to>
          <xdr:col>3</xdr:col>
          <xdr:colOff>628650</xdr:colOff>
          <xdr:row>27</xdr:row>
          <xdr:rowOff>317500</xdr:rowOff>
        </xdr:to>
        <xdr:sp macro="" textlink="">
          <xdr:nvSpPr>
            <xdr:cNvPr id="30883" name="Option Button 163" hidden="1">
              <a:extLst>
                <a:ext uri="{63B3BB69-23CF-44E3-9099-C40C66FF867C}">
                  <a14:compatExt spid="_x0000_s30883"/>
                </a:ext>
                <a:ext uri="{FF2B5EF4-FFF2-40B4-BE49-F238E27FC236}">
                  <a16:creationId xmlns:a16="http://schemas.microsoft.com/office/drawing/2014/main" id="{00000000-0008-0000-0200-0000A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88900</xdr:rowOff>
        </xdr:from>
        <xdr:to>
          <xdr:col>4</xdr:col>
          <xdr:colOff>628650</xdr:colOff>
          <xdr:row>27</xdr:row>
          <xdr:rowOff>317500</xdr:rowOff>
        </xdr:to>
        <xdr:sp macro="" textlink="">
          <xdr:nvSpPr>
            <xdr:cNvPr id="30884" name="Option Button 164" hidden="1">
              <a:extLst>
                <a:ext uri="{63B3BB69-23CF-44E3-9099-C40C66FF867C}">
                  <a14:compatExt spid="_x0000_s30884"/>
                </a:ext>
                <a:ext uri="{FF2B5EF4-FFF2-40B4-BE49-F238E27FC236}">
                  <a16:creationId xmlns:a16="http://schemas.microsoft.com/office/drawing/2014/main" id="{00000000-0008-0000-0200-0000A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88900</xdr:rowOff>
        </xdr:from>
        <xdr:to>
          <xdr:col>5</xdr:col>
          <xdr:colOff>628650</xdr:colOff>
          <xdr:row>27</xdr:row>
          <xdr:rowOff>317500</xdr:rowOff>
        </xdr:to>
        <xdr:sp macro="" textlink="">
          <xdr:nvSpPr>
            <xdr:cNvPr id="30885" name="Option Button 165" hidden="1">
              <a:extLst>
                <a:ext uri="{63B3BB69-23CF-44E3-9099-C40C66FF867C}">
                  <a14:compatExt spid="_x0000_s30885"/>
                </a:ext>
                <a:ext uri="{FF2B5EF4-FFF2-40B4-BE49-F238E27FC236}">
                  <a16:creationId xmlns:a16="http://schemas.microsoft.com/office/drawing/2014/main" id="{00000000-0008-0000-0200-0000A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88900</xdr:rowOff>
        </xdr:from>
        <xdr:to>
          <xdr:col>3</xdr:col>
          <xdr:colOff>628650</xdr:colOff>
          <xdr:row>28</xdr:row>
          <xdr:rowOff>317500</xdr:rowOff>
        </xdr:to>
        <xdr:sp macro="" textlink="">
          <xdr:nvSpPr>
            <xdr:cNvPr id="30886" name="Option Button 166" hidden="1">
              <a:extLst>
                <a:ext uri="{63B3BB69-23CF-44E3-9099-C40C66FF867C}">
                  <a14:compatExt spid="_x0000_s30886"/>
                </a:ext>
                <a:ext uri="{FF2B5EF4-FFF2-40B4-BE49-F238E27FC236}">
                  <a16:creationId xmlns:a16="http://schemas.microsoft.com/office/drawing/2014/main" id="{00000000-0008-0000-0200-0000A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88900</xdr:rowOff>
        </xdr:from>
        <xdr:to>
          <xdr:col>4</xdr:col>
          <xdr:colOff>628650</xdr:colOff>
          <xdr:row>28</xdr:row>
          <xdr:rowOff>317500</xdr:rowOff>
        </xdr:to>
        <xdr:sp macro="" textlink="">
          <xdr:nvSpPr>
            <xdr:cNvPr id="30887" name="Option Button 167" hidden="1">
              <a:extLst>
                <a:ext uri="{63B3BB69-23CF-44E3-9099-C40C66FF867C}">
                  <a14:compatExt spid="_x0000_s30887"/>
                </a:ext>
                <a:ext uri="{FF2B5EF4-FFF2-40B4-BE49-F238E27FC236}">
                  <a16:creationId xmlns:a16="http://schemas.microsoft.com/office/drawing/2014/main" id="{00000000-0008-0000-0200-0000A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88900</xdr:rowOff>
        </xdr:from>
        <xdr:to>
          <xdr:col>5</xdr:col>
          <xdr:colOff>628650</xdr:colOff>
          <xdr:row>28</xdr:row>
          <xdr:rowOff>317500</xdr:rowOff>
        </xdr:to>
        <xdr:sp macro="" textlink="">
          <xdr:nvSpPr>
            <xdr:cNvPr id="30888" name="Option Button 168" hidden="1">
              <a:extLst>
                <a:ext uri="{63B3BB69-23CF-44E3-9099-C40C66FF867C}">
                  <a14:compatExt spid="_x0000_s30888"/>
                </a:ext>
                <a:ext uri="{FF2B5EF4-FFF2-40B4-BE49-F238E27FC236}">
                  <a16:creationId xmlns:a16="http://schemas.microsoft.com/office/drawing/2014/main" id="{00000000-0008-0000-0200-0000A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3</xdr:col>
          <xdr:colOff>628650</xdr:colOff>
          <xdr:row>29</xdr:row>
          <xdr:rowOff>317500</xdr:rowOff>
        </xdr:to>
        <xdr:sp macro="" textlink="">
          <xdr:nvSpPr>
            <xdr:cNvPr id="30889" name="Option Button 169" hidden="1">
              <a:extLst>
                <a:ext uri="{63B3BB69-23CF-44E3-9099-C40C66FF867C}">
                  <a14:compatExt spid="_x0000_s30889"/>
                </a:ext>
                <a:ext uri="{FF2B5EF4-FFF2-40B4-BE49-F238E27FC236}">
                  <a16:creationId xmlns:a16="http://schemas.microsoft.com/office/drawing/2014/main" id="{00000000-0008-0000-0200-0000A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88900</xdr:rowOff>
        </xdr:from>
        <xdr:to>
          <xdr:col>4</xdr:col>
          <xdr:colOff>628650</xdr:colOff>
          <xdr:row>29</xdr:row>
          <xdr:rowOff>317500</xdr:rowOff>
        </xdr:to>
        <xdr:sp macro="" textlink="">
          <xdr:nvSpPr>
            <xdr:cNvPr id="30890" name="Option Button 170" hidden="1">
              <a:extLst>
                <a:ext uri="{63B3BB69-23CF-44E3-9099-C40C66FF867C}">
                  <a14:compatExt spid="_x0000_s30890"/>
                </a:ext>
                <a:ext uri="{FF2B5EF4-FFF2-40B4-BE49-F238E27FC236}">
                  <a16:creationId xmlns:a16="http://schemas.microsoft.com/office/drawing/2014/main" id="{00000000-0008-0000-0200-0000A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88900</xdr:rowOff>
        </xdr:from>
        <xdr:to>
          <xdr:col>5</xdr:col>
          <xdr:colOff>628650</xdr:colOff>
          <xdr:row>29</xdr:row>
          <xdr:rowOff>317500</xdr:rowOff>
        </xdr:to>
        <xdr:sp macro="" textlink="">
          <xdr:nvSpPr>
            <xdr:cNvPr id="30891" name="Option Button 171" hidden="1">
              <a:extLst>
                <a:ext uri="{63B3BB69-23CF-44E3-9099-C40C66FF867C}">
                  <a14:compatExt spid="_x0000_s30891"/>
                </a:ext>
                <a:ext uri="{FF2B5EF4-FFF2-40B4-BE49-F238E27FC236}">
                  <a16:creationId xmlns:a16="http://schemas.microsoft.com/office/drawing/2014/main" id="{00000000-0008-0000-02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xdr:row>
          <xdr:rowOff>0</xdr:rowOff>
        </xdr:from>
        <xdr:to>
          <xdr:col>6</xdr:col>
          <xdr:colOff>12700</xdr:colOff>
          <xdr:row>1</xdr:row>
          <xdr:rowOff>400050</xdr:rowOff>
        </xdr:to>
        <xdr:sp macro="" textlink="">
          <xdr:nvSpPr>
            <xdr:cNvPr id="30894" name="Group Box 174" hidden="1">
              <a:extLst>
                <a:ext uri="{63B3BB69-23CF-44E3-9099-C40C66FF867C}">
                  <a14:compatExt spid="_x0000_s30894"/>
                </a:ext>
                <a:ext uri="{FF2B5EF4-FFF2-40B4-BE49-F238E27FC236}">
                  <a16:creationId xmlns:a16="http://schemas.microsoft.com/office/drawing/2014/main" id="{00000000-0008-0000-0200-0000A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19050</xdr:rowOff>
        </xdr:from>
        <xdr:to>
          <xdr:col>5</xdr:col>
          <xdr:colOff>260350</xdr:colOff>
          <xdr:row>20</xdr:row>
          <xdr:rowOff>228600</xdr:rowOff>
        </xdr:to>
        <xdr:sp macro="" textlink="">
          <xdr:nvSpPr>
            <xdr:cNvPr id="30898" name="Check Box 178" hidden="1">
              <a:extLst>
                <a:ext uri="{63B3BB69-23CF-44E3-9099-C40C66FF867C}">
                  <a14:compatExt spid="_x0000_s30898"/>
                </a:ext>
                <a:ext uri="{FF2B5EF4-FFF2-40B4-BE49-F238E27FC236}">
                  <a16:creationId xmlns:a16="http://schemas.microsoft.com/office/drawing/2014/main" id="{00000000-0008-0000-0200-0000B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228600</xdr:rowOff>
        </xdr:from>
        <xdr:to>
          <xdr:col>5</xdr:col>
          <xdr:colOff>260350</xdr:colOff>
          <xdr:row>20</xdr:row>
          <xdr:rowOff>450850</xdr:rowOff>
        </xdr:to>
        <xdr:sp macro="" textlink="">
          <xdr:nvSpPr>
            <xdr:cNvPr id="30899" name="Check Box 179" hidden="1">
              <a:extLst>
                <a:ext uri="{63B3BB69-23CF-44E3-9099-C40C66FF867C}">
                  <a14:compatExt spid="_x0000_s30899"/>
                </a:ext>
                <a:ext uri="{FF2B5EF4-FFF2-40B4-BE49-F238E27FC236}">
                  <a16:creationId xmlns:a16="http://schemas.microsoft.com/office/drawing/2014/main" id="{00000000-0008-0000-0200-0000B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450850</xdr:rowOff>
        </xdr:from>
        <xdr:to>
          <xdr:col>5</xdr:col>
          <xdr:colOff>260350</xdr:colOff>
          <xdr:row>20</xdr:row>
          <xdr:rowOff>660400</xdr:rowOff>
        </xdr:to>
        <xdr:sp macro="" textlink="">
          <xdr:nvSpPr>
            <xdr:cNvPr id="30900" name="Check Box 180" hidden="1">
              <a:extLst>
                <a:ext uri="{63B3BB69-23CF-44E3-9099-C40C66FF867C}">
                  <a14:compatExt spid="_x0000_s30900"/>
                </a:ext>
                <a:ext uri="{FF2B5EF4-FFF2-40B4-BE49-F238E27FC236}">
                  <a16:creationId xmlns:a16="http://schemas.microsoft.com/office/drawing/2014/main" id="{00000000-0008-0000-0200-0000B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19050</xdr:rowOff>
        </xdr:from>
        <xdr:to>
          <xdr:col>5</xdr:col>
          <xdr:colOff>247650</xdr:colOff>
          <xdr:row>2</xdr:row>
          <xdr:rowOff>228600</xdr:rowOff>
        </xdr:to>
        <xdr:sp macro="" textlink="">
          <xdr:nvSpPr>
            <xdr:cNvPr id="30901" name="Check Box 181" hidden="1">
              <a:extLst>
                <a:ext uri="{63B3BB69-23CF-44E3-9099-C40C66FF867C}">
                  <a14:compatExt spid="_x0000_s30901"/>
                </a:ext>
                <a:ext uri="{FF2B5EF4-FFF2-40B4-BE49-F238E27FC236}">
                  <a16:creationId xmlns:a16="http://schemas.microsoft.com/office/drawing/2014/main" id="{00000000-0008-0000-0200-0000B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PM2.5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190500</xdr:rowOff>
        </xdr:from>
        <xdr:to>
          <xdr:col>5</xdr:col>
          <xdr:colOff>247650</xdr:colOff>
          <xdr:row>2</xdr:row>
          <xdr:rowOff>412750</xdr:rowOff>
        </xdr:to>
        <xdr:sp macro="" textlink="">
          <xdr:nvSpPr>
            <xdr:cNvPr id="30902" name="Check Box 182" hidden="1">
              <a:extLst>
                <a:ext uri="{63B3BB69-23CF-44E3-9099-C40C66FF867C}">
                  <a14:compatExt spid="_x0000_s30902"/>
                </a:ext>
                <a:ext uri="{FF2B5EF4-FFF2-40B4-BE49-F238E27FC236}">
                  <a16:creationId xmlns:a16="http://schemas.microsoft.com/office/drawing/2014/main" id="{00000000-0008-0000-0200-0000B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PM10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374650</xdr:rowOff>
        </xdr:from>
        <xdr:to>
          <xdr:col>5</xdr:col>
          <xdr:colOff>247650</xdr:colOff>
          <xdr:row>2</xdr:row>
          <xdr:rowOff>584200</xdr:rowOff>
        </xdr:to>
        <xdr:sp macro="" textlink="">
          <xdr:nvSpPr>
            <xdr:cNvPr id="30903" name="Check Box 183" hidden="1">
              <a:extLst>
                <a:ext uri="{63B3BB69-23CF-44E3-9099-C40C66FF867C}">
                  <a14:compatExt spid="_x0000_s30903"/>
                </a:ext>
                <a:ext uri="{FF2B5EF4-FFF2-40B4-BE49-F238E27FC236}">
                  <a16:creationId xmlns:a16="http://schemas.microsoft.com/office/drawing/2014/main" id="{00000000-0008-0000-0200-0000B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NO2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546100</xdr:rowOff>
        </xdr:from>
        <xdr:to>
          <xdr:col>5</xdr:col>
          <xdr:colOff>247650</xdr:colOff>
          <xdr:row>2</xdr:row>
          <xdr:rowOff>755650</xdr:rowOff>
        </xdr:to>
        <xdr:sp macro="" textlink="">
          <xdr:nvSpPr>
            <xdr:cNvPr id="30904" name="Check Box 184" hidden="1">
              <a:extLst>
                <a:ext uri="{63B3BB69-23CF-44E3-9099-C40C66FF867C}">
                  <a14:compatExt spid="_x0000_s30904"/>
                </a:ext>
                <a:ext uri="{FF2B5EF4-FFF2-40B4-BE49-F238E27FC236}">
                  <a16:creationId xmlns:a16="http://schemas.microsoft.com/office/drawing/2014/main" id="{00000000-0008-0000-0200-0000B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717550</xdr:rowOff>
        </xdr:from>
        <xdr:to>
          <xdr:col>4</xdr:col>
          <xdr:colOff>514350</xdr:colOff>
          <xdr:row>2</xdr:row>
          <xdr:rowOff>927100</xdr:rowOff>
        </xdr:to>
        <xdr:sp macro="" textlink="">
          <xdr:nvSpPr>
            <xdr:cNvPr id="30905" name="Check Box 185" hidden="1">
              <a:extLst>
                <a:ext uri="{63B3BB69-23CF-44E3-9099-C40C66FF867C}">
                  <a14:compatExt spid="_x0000_s30905"/>
                </a:ext>
                <a:ext uri="{FF2B5EF4-FFF2-40B4-BE49-F238E27FC236}">
                  <a16:creationId xmlns:a16="http://schemas.microsoft.com/office/drawing/2014/main" id="{00000000-0008-0000-0200-0000B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Other,specify: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30906" name="Option Button 186" hidden="1">
              <a:extLst>
                <a:ext uri="{63B3BB69-23CF-44E3-9099-C40C66FF867C}">
                  <a14:compatExt spid="_x0000_s30906"/>
                </a:ext>
                <a:ext uri="{FF2B5EF4-FFF2-40B4-BE49-F238E27FC236}">
                  <a16:creationId xmlns:a16="http://schemas.microsoft.com/office/drawing/2014/main" id="{00000000-0008-0000-0200-0000B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30907" name="Option Button 187" hidden="1">
              <a:extLst>
                <a:ext uri="{63B3BB69-23CF-44E3-9099-C40C66FF867C}">
                  <a14:compatExt spid="_x0000_s30907"/>
                </a:ext>
                <a:ext uri="{FF2B5EF4-FFF2-40B4-BE49-F238E27FC236}">
                  <a16:creationId xmlns:a16="http://schemas.microsoft.com/office/drawing/2014/main" id="{00000000-0008-0000-0200-0000B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30908" name="Option Button 188" hidden="1">
              <a:extLst>
                <a:ext uri="{63B3BB69-23CF-44E3-9099-C40C66FF867C}">
                  <a14:compatExt spid="_x0000_s30908"/>
                </a:ext>
                <a:ext uri="{FF2B5EF4-FFF2-40B4-BE49-F238E27FC236}">
                  <a16:creationId xmlns:a16="http://schemas.microsoft.com/office/drawing/2014/main" id="{00000000-0008-0000-0200-0000B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30909" name="Option Button 189" hidden="1">
              <a:extLst>
                <a:ext uri="{63B3BB69-23CF-44E3-9099-C40C66FF867C}">
                  <a14:compatExt spid="_x0000_s30909"/>
                </a:ext>
                <a:ext uri="{FF2B5EF4-FFF2-40B4-BE49-F238E27FC236}">
                  <a16:creationId xmlns:a16="http://schemas.microsoft.com/office/drawing/2014/main" id="{00000000-0008-0000-0200-0000B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30910" name="Option Button 190" hidden="1">
              <a:extLst>
                <a:ext uri="{63B3BB69-23CF-44E3-9099-C40C66FF867C}">
                  <a14:compatExt spid="_x0000_s30910"/>
                </a:ext>
                <a:ext uri="{FF2B5EF4-FFF2-40B4-BE49-F238E27FC236}">
                  <a16:creationId xmlns:a16="http://schemas.microsoft.com/office/drawing/2014/main" id="{00000000-0008-0000-0200-0000B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30911" name="Option Button 191" hidden="1">
              <a:extLst>
                <a:ext uri="{63B3BB69-23CF-44E3-9099-C40C66FF867C}">
                  <a14:compatExt spid="_x0000_s30911"/>
                </a:ext>
                <a:ext uri="{FF2B5EF4-FFF2-40B4-BE49-F238E27FC236}">
                  <a16:creationId xmlns:a16="http://schemas.microsoft.com/office/drawing/2014/main" id="{00000000-0008-0000-0200-0000B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30912" name="Option Button 192" hidden="1">
              <a:extLst>
                <a:ext uri="{63B3BB69-23CF-44E3-9099-C40C66FF867C}">
                  <a14:compatExt spid="_x0000_s30912"/>
                </a:ext>
                <a:ext uri="{FF2B5EF4-FFF2-40B4-BE49-F238E27FC236}">
                  <a16:creationId xmlns:a16="http://schemas.microsoft.com/office/drawing/2014/main" id="{00000000-0008-0000-0200-0000C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30913" name="Option Button 193" hidden="1">
              <a:extLst>
                <a:ext uri="{63B3BB69-23CF-44E3-9099-C40C66FF867C}">
                  <a14:compatExt spid="_x0000_s30913"/>
                </a:ext>
                <a:ext uri="{FF2B5EF4-FFF2-40B4-BE49-F238E27FC236}">
                  <a16:creationId xmlns:a16="http://schemas.microsoft.com/office/drawing/2014/main" id="{00000000-0008-0000-0200-0000C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30914" name="Option Button 194" hidden="1">
              <a:extLst>
                <a:ext uri="{63B3BB69-23CF-44E3-9099-C40C66FF867C}">
                  <a14:compatExt spid="_x0000_s30914"/>
                </a:ext>
                <a:ext uri="{FF2B5EF4-FFF2-40B4-BE49-F238E27FC236}">
                  <a16:creationId xmlns:a16="http://schemas.microsoft.com/office/drawing/2014/main" id="{00000000-0008-0000-0200-0000C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30915" name="Option Button 195" hidden="1">
              <a:extLst>
                <a:ext uri="{63B3BB69-23CF-44E3-9099-C40C66FF867C}">
                  <a14:compatExt spid="_x0000_s30915"/>
                </a:ext>
                <a:ext uri="{FF2B5EF4-FFF2-40B4-BE49-F238E27FC236}">
                  <a16:creationId xmlns:a16="http://schemas.microsoft.com/office/drawing/2014/main" id="{00000000-0008-0000-0200-0000C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30916" name="Option Button 196" hidden="1">
              <a:extLst>
                <a:ext uri="{63B3BB69-23CF-44E3-9099-C40C66FF867C}">
                  <a14:compatExt spid="_x0000_s30916"/>
                </a:ext>
                <a:ext uri="{FF2B5EF4-FFF2-40B4-BE49-F238E27FC236}">
                  <a16:creationId xmlns:a16="http://schemas.microsoft.com/office/drawing/2014/main" id="{00000000-0008-0000-0200-0000C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30917" name="Option Button 197" hidden="1">
              <a:extLst>
                <a:ext uri="{63B3BB69-23CF-44E3-9099-C40C66FF867C}">
                  <a14:compatExt spid="_x0000_s30917"/>
                </a:ext>
                <a:ext uri="{FF2B5EF4-FFF2-40B4-BE49-F238E27FC236}">
                  <a16:creationId xmlns:a16="http://schemas.microsoft.com/office/drawing/2014/main" id="{00000000-0008-0000-0200-0000C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30918" name="Option Button 198" hidden="1">
              <a:extLst>
                <a:ext uri="{63B3BB69-23CF-44E3-9099-C40C66FF867C}">
                  <a14:compatExt spid="_x0000_s30918"/>
                </a:ext>
                <a:ext uri="{FF2B5EF4-FFF2-40B4-BE49-F238E27FC236}">
                  <a16:creationId xmlns:a16="http://schemas.microsoft.com/office/drawing/2014/main" id="{00000000-0008-0000-0200-0000C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30919" name="Option Button 199" hidden="1">
              <a:extLst>
                <a:ext uri="{63B3BB69-23CF-44E3-9099-C40C66FF867C}">
                  <a14:compatExt spid="_x0000_s30919"/>
                </a:ext>
                <a:ext uri="{FF2B5EF4-FFF2-40B4-BE49-F238E27FC236}">
                  <a16:creationId xmlns:a16="http://schemas.microsoft.com/office/drawing/2014/main" id="{00000000-0008-0000-0200-0000C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30920" name="Option Button 200" hidden="1">
              <a:extLst>
                <a:ext uri="{63B3BB69-23CF-44E3-9099-C40C66FF867C}">
                  <a14:compatExt spid="_x0000_s30920"/>
                </a:ext>
                <a:ext uri="{FF2B5EF4-FFF2-40B4-BE49-F238E27FC236}">
                  <a16:creationId xmlns:a16="http://schemas.microsoft.com/office/drawing/2014/main" id="{00000000-0008-0000-0200-0000C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19050</xdr:rowOff>
        </xdr:from>
        <xdr:to>
          <xdr:col>5</xdr:col>
          <xdr:colOff>247650</xdr:colOff>
          <xdr:row>22</xdr:row>
          <xdr:rowOff>228600</xdr:rowOff>
        </xdr:to>
        <xdr:sp macro="" textlink="">
          <xdr:nvSpPr>
            <xdr:cNvPr id="30926" name="Check Box 206" hidden="1">
              <a:extLst>
                <a:ext uri="{63B3BB69-23CF-44E3-9099-C40C66FF867C}">
                  <a14:compatExt spid="_x0000_s30926"/>
                </a:ext>
                <a:ext uri="{FF2B5EF4-FFF2-40B4-BE49-F238E27FC236}">
                  <a16:creationId xmlns:a16="http://schemas.microsoft.com/office/drawing/2014/main" id="{00000000-0008-0000-0200-0000C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PM2.5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190500</xdr:rowOff>
        </xdr:from>
        <xdr:to>
          <xdr:col>5</xdr:col>
          <xdr:colOff>247650</xdr:colOff>
          <xdr:row>22</xdr:row>
          <xdr:rowOff>412750</xdr:rowOff>
        </xdr:to>
        <xdr:sp macro="" textlink="">
          <xdr:nvSpPr>
            <xdr:cNvPr id="30927" name="Check Box 207" hidden="1">
              <a:extLst>
                <a:ext uri="{63B3BB69-23CF-44E3-9099-C40C66FF867C}">
                  <a14:compatExt spid="_x0000_s30927"/>
                </a:ext>
                <a:ext uri="{FF2B5EF4-FFF2-40B4-BE49-F238E27FC236}">
                  <a16:creationId xmlns:a16="http://schemas.microsoft.com/office/drawing/2014/main" id="{00000000-0008-0000-0200-0000C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PM10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374650</xdr:rowOff>
        </xdr:from>
        <xdr:to>
          <xdr:col>5</xdr:col>
          <xdr:colOff>247650</xdr:colOff>
          <xdr:row>22</xdr:row>
          <xdr:rowOff>584200</xdr:rowOff>
        </xdr:to>
        <xdr:sp macro="" textlink="">
          <xdr:nvSpPr>
            <xdr:cNvPr id="30928" name="Check Box 208" hidden="1">
              <a:extLst>
                <a:ext uri="{63B3BB69-23CF-44E3-9099-C40C66FF867C}">
                  <a14:compatExt spid="_x0000_s30928"/>
                </a:ext>
                <a:ext uri="{FF2B5EF4-FFF2-40B4-BE49-F238E27FC236}">
                  <a16:creationId xmlns:a16="http://schemas.microsoft.com/office/drawing/2014/main" id="{00000000-0008-0000-0200-0000D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NO2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546100</xdr:rowOff>
        </xdr:from>
        <xdr:to>
          <xdr:col>5</xdr:col>
          <xdr:colOff>247650</xdr:colOff>
          <xdr:row>22</xdr:row>
          <xdr:rowOff>755650</xdr:rowOff>
        </xdr:to>
        <xdr:sp macro="" textlink="">
          <xdr:nvSpPr>
            <xdr:cNvPr id="30929" name="Check Box 209" hidden="1">
              <a:extLst>
                <a:ext uri="{63B3BB69-23CF-44E3-9099-C40C66FF867C}">
                  <a14:compatExt spid="_x0000_s30929"/>
                </a:ext>
                <a:ext uri="{FF2B5EF4-FFF2-40B4-BE49-F238E27FC236}">
                  <a16:creationId xmlns:a16="http://schemas.microsoft.com/office/drawing/2014/main" id="{00000000-0008-0000-0200-0000D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717550</xdr:rowOff>
        </xdr:from>
        <xdr:to>
          <xdr:col>4</xdr:col>
          <xdr:colOff>533400</xdr:colOff>
          <xdr:row>23</xdr:row>
          <xdr:rowOff>0</xdr:rowOff>
        </xdr:to>
        <xdr:sp macro="" textlink="">
          <xdr:nvSpPr>
            <xdr:cNvPr id="30930" name="Check Box 210" hidden="1">
              <a:extLst>
                <a:ext uri="{63B3BB69-23CF-44E3-9099-C40C66FF867C}">
                  <a14:compatExt spid="_x0000_s30930"/>
                </a:ext>
                <a:ext uri="{FF2B5EF4-FFF2-40B4-BE49-F238E27FC236}">
                  <a16:creationId xmlns:a16="http://schemas.microsoft.com/office/drawing/2014/main" id="{00000000-0008-0000-0200-0000D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Other,specify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19050</xdr:rowOff>
        </xdr:from>
        <xdr:to>
          <xdr:col>5</xdr:col>
          <xdr:colOff>247650</xdr:colOff>
          <xdr:row>24</xdr:row>
          <xdr:rowOff>228600</xdr:rowOff>
        </xdr:to>
        <xdr:sp macro="" textlink="">
          <xdr:nvSpPr>
            <xdr:cNvPr id="30931" name="Check Box 211" hidden="1">
              <a:extLst>
                <a:ext uri="{63B3BB69-23CF-44E3-9099-C40C66FF867C}">
                  <a14:compatExt spid="_x0000_s30931"/>
                </a:ext>
                <a:ext uri="{FF2B5EF4-FFF2-40B4-BE49-F238E27FC236}">
                  <a16:creationId xmlns:a16="http://schemas.microsoft.com/office/drawing/2014/main" id="{00000000-0008-0000-0200-0000D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PM2.5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190500</xdr:rowOff>
        </xdr:from>
        <xdr:to>
          <xdr:col>5</xdr:col>
          <xdr:colOff>247650</xdr:colOff>
          <xdr:row>24</xdr:row>
          <xdr:rowOff>412750</xdr:rowOff>
        </xdr:to>
        <xdr:sp macro="" textlink="">
          <xdr:nvSpPr>
            <xdr:cNvPr id="30932" name="Check Box 212" hidden="1">
              <a:extLst>
                <a:ext uri="{63B3BB69-23CF-44E3-9099-C40C66FF867C}">
                  <a14:compatExt spid="_x0000_s30932"/>
                </a:ext>
                <a:ext uri="{FF2B5EF4-FFF2-40B4-BE49-F238E27FC236}">
                  <a16:creationId xmlns:a16="http://schemas.microsoft.com/office/drawing/2014/main" id="{00000000-0008-0000-0200-0000D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PM10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374650</xdr:rowOff>
        </xdr:from>
        <xdr:to>
          <xdr:col>5</xdr:col>
          <xdr:colOff>247650</xdr:colOff>
          <xdr:row>24</xdr:row>
          <xdr:rowOff>584200</xdr:rowOff>
        </xdr:to>
        <xdr:sp macro="" textlink="">
          <xdr:nvSpPr>
            <xdr:cNvPr id="30933" name="Check Box 213" hidden="1">
              <a:extLst>
                <a:ext uri="{63B3BB69-23CF-44E3-9099-C40C66FF867C}">
                  <a14:compatExt spid="_x0000_s30933"/>
                </a:ext>
                <a:ext uri="{FF2B5EF4-FFF2-40B4-BE49-F238E27FC236}">
                  <a16:creationId xmlns:a16="http://schemas.microsoft.com/office/drawing/2014/main" id="{00000000-0008-0000-0200-0000D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NO2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546100</xdr:rowOff>
        </xdr:from>
        <xdr:to>
          <xdr:col>5</xdr:col>
          <xdr:colOff>247650</xdr:colOff>
          <xdr:row>24</xdr:row>
          <xdr:rowOff>755650</xdr:rowOff>
        </xdr:to>
        <xdr:sp macro="" textlink="">
          <xdr:nvSpPr>
            <xdr:cNvPr id="30934" name="Check Box 214" hidden="1">
              <a:extLst>
                <a:ext uri="{63B3BB69-23CF-44E3-9099-C40C66FF867C}">
                  <a14:compatExt spid="_x0000_s30934"/>
                </a:ext>
                <a:ext uri="{FF2B5EF4-FFF2-40B4-BE49-F238E27FC236}">
                  <a16:creationId xmlns:a16="http://schemas.microsoft.com/office/drawing/2014/main" id="{00000000-0008-0000-0200-0000D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717550</xdr:rowOff>
        </xdr:from>
        <xdr:to>
          <xdr:col>4</xdr:col>
          <xdr:colOff>400050</xdr:colOff>
          <xdr:row>25</xdr:row>
          <xdr:rowOff>12700</xdr:rowOff>
        </xdr:to>
        <xdr:sp macro="" textlink="">
          <xdr:nvSpPr>
            <xdr:cNvPr id="30935" name="Check Box 215" hidden="1">
              <a:extLst>
                <a:ext uri="{63B3BB69-23CF-44E3-9099-C40C66FF867C}">
                  <a14:compatExt spid="_x0000_s30935"/>
                </a:ext>
                <a:ext uri="{FF2B5EF4-FFF2-40B4-BE49-F238E27FC236}">
                  <a16:creationId xmlns:a16="http://schemas.microsoft.com/office/drawing/2014/main" id="{00000000-0008-0000-0200-0000D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Other,specify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6</xdr:row>
          <xdr:rowOff>0</xdr:rowOff>
        </xdr:from>
        <xdr:to>
          <xdr:col>6</xdr:col>
          <xdr:colOff>38100</xdr:colOff>
          <xdr:row>6</xdr:row>
          <xdr:rowOff>393700</xdr:rowOff>
        </xdr:to>
        <xdr:sp macro="" textlink="">
          <xdr:nvSpPr>
            <xdr:cNvPr id="30936" name="Group Box 216" hidden="1">
              <a:extLst>
                <a:ext uri="{63B3BB69-23CF-44E3-9099-C40C66FF867C}">
                  <a14:compatExt spid="_x0000_s30936"/>
                </a:ext>
                <a:ext uri="{FF2B5EF4-FFF2-40B4-BE49-F238E27FC236}">
                  <a16:creationId xmlns:a16="http://schemas.microsoft.com/office/drawing/2014/main" id="{00000000-0008-0000-0200-0000D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38100</xdr:rowOff>
        </xdr:from>
        <xdr:to>
          <xdr:col>6</xdr:col>
          <xdr:colOff>127000</xdr:colOff>
          <xdr:row>7</xdr:row>
          <xdr:rowOff>374650</xdr:rowOff>
        </xdr:to>
        <xdr:sp macro="" textlink="">
          <xdr:nvSpPr>
            <xdr:cNvPr id="30937" name="Group Box 217" hidden="1">
              <a:extLst>
                <a:ext uri="{63B3BB69-23CF-44E3-9099-C40C66FF867C}">
                  <a14:compatExt spid="_x0000_s30937"/>
                </a:ext>
                <a:ext uri="{FF2B5EF4-FFF2-40B4-BE49-F238E27FC236}">
                  <a16:creationId xmlns:a16="http://schemas.microsoft.com/office/drawing/2014/main" id="{00000000-0008-0000-0200-0000D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69850</xdr:rowOff>
        </xdr:from>
        <xdr:to>
          <xdr:col>6</xdr:col>
          <xdr:colOff>165100</xdr:colOff>
          <xdr:row>9</xdr:row>
          <xdr:rowOff>342900</xdr:rowOff>
        </xdr:to>
        <xdr:sp macro="" textlink="">
          <xdr:nvSpPr>
            <xdr:cNvPr id="30939" name="Group Box 219" hidden="1">
              <a:extLst>
                <a:ext uri="{63B3BB69-23CF-44E3-9099-C40C66FF867C}">
                  <a14:compatExt spid="_x0000_s30939"/>
                </a:ext>
                <a:ext uri="{FF2B5EF4-FFF2-40B4-BE49-F238E27FC236}">
                  <a16:creationId xmlns:a16="http://schemas.microsoft.com/office/drawing/2014/main" id="{00000000-0008-0000-0200-0000D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50800</xdr:rowOff>
        </xdr:from>
        <xdr:to>
          <xdr:col>6</xdr:col>
          <xdr:colOff>95250</xdr:colOff>
          <xdr:row>13</xdr:row>
          <xdr:rowOff>355600</xdr:rowOff>
        </xdr:to>
        <xdr:sp macro="" textlink="">
          <xdr:nvSpPr>
            <xdr:cNvPr id="30943" name="Group Box 223" hidden="1">
              <a:extLst>
                <a:ext uri="{63B3BB69-23CF-44E3-9099-C40C66FF867C}">
                  <a14:compatExt spid="_x0000_s30943"/>
                </a:ext>
                <a:ext uri="{FF2B5EF4-FFF2-40B4-BE49-F238E27FC236}">
                  <a16:creationId xmlns:a16="http://schemas.microsoft.com/office/drawing/2014/main" id="{00000000-0008-0000-0200-0000D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13</xdr:row>
          <xdr:rowOff>412750</xdr:rowOff>
        </xdr:from>
        <xdr:to>
          <xdr:col>6</xdr:col>
          <xdr:colOff>209550</xdr:colOff>
          <xdr:row>14</xdr:row>
          <xdr:rowOff>38100</xdr:rowOff>
        </xdr:to>
        <xdr:sp macro="" textlink="">
          <xdr:nvSpPr>
            <xdr:cNvPr id="30944" name="Group Box 224" hidden="1">
              <a:extLst>
                <a:ext uri="{63B3BB69-23CF-44E3-9099-C40C66FF867C}">
                  <a14:compatExt spid="_x0000_s30944"/>
                </a:ext>
                <a:ext uri="{FF2B5EF4-FFF2-40B4-BE49-F238E27FC236}">
                  <a16:creationId xmlns:a16="http://schemas.microsoft.com/office/drawing/2014/main" id="{00000000-0008-0000-0200-0000E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31750</xdr:rowOff>
        </xdr:from>
        <xdr:to>
          <xdr:col>6</xdr:col>
          <xdr:colOff>76200</xdr:colOff>
          <xdr:row>16</xdr:row>
          <xdr:rowOff>12700</xdr:rowOff>
        </xdr:to>
        <xdr:sp macro="" textlink="">
          <xdr:nvSpPr>
            <xdr:cNvPr id="30945" name="Group Box 225" hidden="1">
              <a:extLst>
                <a:ext uri="{63B3BB69-23CF-44E3-9099-C40C66FF867C}">
                  <a14:compatExt spid="_x0000_s30945"/>
                </a:ext>
                <a:ext uri="{FF2B5EF4-FFF2-40B4-BE49-F238E27FC236}">
                  <a16:creationId xmlns:a16="http://schemas.microsoft.com/office/drawing/2014/main" id="{00000000-0008-0000-0200-0000E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412750</xdr:rowOff>
        </xdr:from>
        <xdr:to>
          <xdr:col>6</xdr:col>
          <xdr:colOff>171450</xdr:colOff>
          <xdr:row>18</xdr:row>
          <xdr:rowOff>19050</xdr:rowOff>
        </xdr:to>
        <xdr:sp macro="" textlink="">
          <xdr:nvSpPr>
            <xdr:cNvPr id="30947" name="Group Box 227" hidden="1">
              <a:extLst>
                <a:ext uri="{63B3BB69-23CF-44E3-9099-C40C66FF867C}">
                  <a14:compatExt spid="_x0000_s30947"/>
                </a:ext>
                <a:ext uri="{FF2B5EF4-FFF2-40B4-BE49-F238E27FC236}">
                  <a16:creationId xmlns:a16="http://schemas.microsoft.com/office/drawing/2014/main" id="{00000000-0008-0000-0200-0000E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18</xdr:row>
          <xdr:rowOff>31750</xdr:rowOff>
        </xdr:from>
        <xdr:to>
          <xdr:col>6</xdr:col>
          <xdr:colOff>355600</xdr:colOff>
          <xdr:row>19</xdr:row>
          <xdr:rowOff>50800</xdr:rowOff>
        </xdr:to>
        <xdr:sp macro="" textlink="">
          <xdr:nvSpPr>
            <xdr:cNvPr id="30948" name="Group Box 228" hidden="1">
              <a:extLst>
                <a:ext uri="{63B3BB69-23CF-44E3-9099-C40C66FF867C}">
                  <a14:compatExt spid="_x0000_s30948"/>
                </a:ext>
                <a:ext uri="{FF2B5EF4-FFF2-40B4-BE49-F238E27FC236}">
                  <a16:creationId xmlns:a16="http://schemas.microsoft.com/office/drawing/2014/main" id="{00000000-0008-0000-0200-0000E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50800</xdr:rowOff>
        </xdr:from>
        <xdr:to>
          <xdr:col>6</xdr:col>
          <xdr:colOff>241300</xdr:colOff>
          <xdr:row>21</xdr:row>
          <xdr:rowOff>355600</xdr:rowOff>
        </xdr:to>
        <xdr:sp macro="" textlink="">
          <xdr:nvSpPr>
            <xdr:cNvPr id="30950" name="Group Box 230" hidden="1">
              <a:extLst>
                <a:ext uri="{63B3BB69-23CF-44E3-9099-C40C66FF867C}">
                  <a14:compatExt spid="_x0000_s30950"/>
                </a:ext>
                <a:ext uri="{FF2B5EF4-FFF2-40B4-BE49-F238E27FC236}">
                  <a16:creationId xmlns:a16="http://schemas.microsoft.com/office/drawing/2014/main" id="{00000000-0008-0000-0200-0000E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23</xdr:row>
          <xdr:rowOff>31750</xdr:rowOff>
        </xdr:from>
        <xdr:to>
          <xdr:col>6</xdr:col>
          <xdr:colOff>95250</xdr:colOff>
          <xdr:row>23</xdr:row>
          <xdr:rowOff>381000</xdr:rowOff>
        </xdr:to>
        <xdr:sp macro="" textlink="">
          <xdr:nvSpPr>
            <xdr:cNvPr id="30951" name="Group Box 231" hidden="1">
              <a:extLst>
                <a:ext uri="{63B3BB69-23CF-44E3-9099-C40C66FF867C}">
                  <a14:compatExt spid="_x0000_s30951"/>
                </a:ext>
                <a:ext uri="{FF2B5EF4-FFF2-40B4-BE49-F238E27FC236}">
                  <a16:creationId xmlns:a16="http://schemas.microsoft.com/office/drawing/2014/main" id="{00000000-0008-0000-0200-0000E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25</xdr:row>
          <xdr:rowOff>19050</xdr:rowOff>
        </xdr:from>
        <xdr:to>
          <xdr:col>6</xdr:col>
          <xdr:colOff>400050</xdr:colOff>
          <xdr:row>25</xdr:row>
          <xdr:rowOff>400050</xdr:rowOff>
        </xdr:to>
        <xdr:sp macro="" textlink="">
          <xdr:nvSpPr>
            <xdr:cNvPr id="30952" name="Group Box 232" hidden="1">
              <a:extLst>
                <a:ext uri="{63B3BB69-23CF-44E3-9099-C40C66FF867C}">
                  <a14:compatExt spid="_x0000_s30952"/>
                </a:ext>
                <a:ext uri="{FF2B5EF4-FFF2-40B4-BE49-F238E27FC236}">
                  <a16:creationId xmlns:a16="http://schemas.microsoft.com/office/drawing/2014/main" id="{00000000-0008-0000-0200-0000E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6</xdr:col>
          <xdr:colOff>38100</xdr:colOff>
          <xdr:row>26</xdr:row>
          <xdr:rowOff>374650</xdr:rowOff>
        </xdr:to>
        <xdr:sp macro="" textlink="">
          <xdr:nvSpPr>
            <xdr:cNvPr id="30953" name="Group Box 233" hidden="1">
              <a:extLst>
                <a:ext uri="{63B3BB69-23CF-44E3-9099-C40C66FF867C}">
                  <a14:compatExt spid="_x0000_s30953"/>
                </a:ext>
                <a:ext uri="{FF2B5EF4-FFF2-40B4-BE49-F238E27FC236}">
                  <a16:creationId xmlns:a16="http://schemas.microsoft.com/office/drawing/2014/main" id="{00000000-0008-0000-0200-0000E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27</xdr:row>
          <xdr:rowOff>31750</xdr:rowOff>
        </xdr:from>
        <xdr:to>
          <xdr:col>6</xdr:col>
          <xdr:colOff>69850</xdr:colOff>
          <xdr:row>27</xdr:row>
          <xdr:rowOff>361950</xdr:rowOff>
        </xdr:to>
        <xdr:sp macro="" textlink="">
          <xdr:nvSpPr>
            <xdr:cNvPr id="30954" name="Group Box 234" hidden="1">
              <a:extLst>
                <a:ext uri="{63B3BB69-23CF-44E3-9099-C40C66FF867C}">
                  <a14:compatExt spid="_x0000_s30954"/>
                </a:ext>
                <a:ext uri="{FF2B5EF4-FFF2-40B4-BE49-F238E27FC236}">
                  <a16:creationId xmlns:a16="http://schemas.microsoft.com/office/drawing/2014/main" id="{00000000-0008-0000-0200-0000E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28</xdr:row>
          <xdr:rowOff>12700</xdr:rowOff>
        </xdr:from>
        <xdr:to>
          <xdr:col>6</xdr:col>
          <xdr:colOff>228600</xdr:colOff>
          <xdr:row>28</xdr:row>
          <xdr:rowOff>431800</xdr:rowOff>
        </xdr:to>
        <xdr:sp macro="" textlink="">
          <xdr:nvSpPr>
            <xdr:cNvPr id="30955" name="Group Box 235" hidden="1">
              <a:extLst>
                <a:ext uri="{63B3BB69-23CF-44E3-9099-C40C66FF867C}">
                  <a14:compatExt spid="_x0000_s30955"/>
                </a:ext>
                <a:ext uri="{FF2B5EF4-FFF2-40B4-BE49-F238E27FC236}">
                  <a16:creationId xmlns:a16="http://schemas.microsoft.com/office/drawing/2014/main" id="{00000000-0008-0000-0200-0000E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29</xdr:row>
          <xdr:rowOff>31750</xdr:rowOff>
        </xdr:from>
        <xdr:to>
          <xdr:col>6</xdr:col>
          <xdr:colOff>50800</xdr:colOff>
          <xdr:row>29</xdr:row>
          <xdr:rowOff>381000</xdr:rowOff>
        </xdr:to>
        <xdr:sp macro="" textlink="">
          <xdr:nvSpPr>
            <xdr:cNvPr id="30956" name="Group Box 236" hidden="1">
              <a:extLst>
                <a:ext uri="{63B3BB69-23CF-44E3-9099-C40C66FF867C}">
                  <a14:compatExt spid="_x0000_s30956"/>
                </a:ext>
                <a:ext uri="{FF2B5EF4-FFF2-40B4-BE49-F238E27FC236}">
                  <a16:creationId xmlns:a16="http://schemas.microsoft.com/office/drawing/2014/main" id="{00000000-0008-0000-0200-0000E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6832600</xdr:colOff>
          <xdr:row>7</xdr:row>
          <xdr:rowOff>412750</xdr:rowOff>
        </xdr:from>
        <xdr:to>
          <xdr:col>6</xdr:col>
          <xdr:colOff>114300</xdr:colOff>
          <xdr:row>8</xdr:row>
          <xdr:rowOff>431800</xdr:rowOff>
        </xdr:to>
        <xdr:sp macro="" textlink="">
          <xdr:nvSpPr>
            <xdr:cNvPr id="30965" name="Group Box 245" hidden="1">
              <a:extLst>
                <a:ext uri="{63B3BB69-23CF-44E3-9099-C40C66FF867C}">
                  <a14:compatExt spid="_x0000_s30965"/>
                </a:ext>
                <a:ext uri="{FF2B5EF4-FFF2-40B4-BE49-F238E27FC236}">
                  <a16:creationId xmlns:a16="http://schemas.microsoft.com/office/drawing/2014/main" id="{00000000-0008-0000-0200-0000F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6838950</xdr:colOff>
          <xdr:row>11</xdr:row>
          <xdr:rowOff>0</xdr:rowOff>
        </xdr:from>
        <xdr:to>
          <xdr:col>5</xdr:col>
          <xdr:colOff>412750</xdr:colOff>
          <xdr:row>12</xdr:row>
          <xdr:rowOff>12700</xdr:rowOff>
        </xdr:to>
        <xdr:sp macro="" textlink="">
          <xdr:nvSpPr>
            <xdr:cNvPr id="30969" name="Group Box 249" hidden="1">
              <a:extLst>
                <a:ext uri="{63B3BB69-23CF-44E3-9099-C40C66FF867C}">
                  <a14:compatExt spid="_x0000_s30969"/>
                </a:ext>
                <a:ext uri="{FF2B5EF4-FFF2-40B4-BE49-F238E27FC236}">
                  <a16:creationId xmlns:a16="http://schemas.microsoft.com/office/drawing/2014/main" id="{00000000-0008-0000-0200-0000F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xdr:row>
          <xdr:rowOff>69850</xdr:rowOff>
        </xdr:from>
        <xdr:to>
          <xdr:col>6</xdr:col>
          <xdr:colOff>31750</xdr:colOff>
          <xdr:row>5</xdr:row>
          <xdr:rowOff>355600</xdr:rowOff>
        </xdr:to>
        <xdr:sp macro="" textlink="">
          <xdr:nvSpPr>
            <xdr:cNvPr id="30978" name="Group Box 258" hidden="1">
              <a:extLst>
                <a:ext uri="{63B3BB69-23CF-44E3-9099-C40C66FF867C}">
                  <a14:compatExt spid="_x0000_s30978"/>
                </a:ext>
                <a:ext uri="{FF2B5EF4-FFF2-40B4-BE49-F238E27FC236}">
                  <a16:creationId xmlns:a16="http://schemas.microsoft.com/office/drawing/2014/main" id="{00000000-0008-0000-0200-00000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6832600</xdr:colOff>
          <xdr:row>11</xdr:row>
          <xdr:rowOff>704850</xdr:rowOff>
        </xdr:from>
        <xdr:to>
          <xdr:col>6</xdr:col>
          <xdr:colOff>19050</xdr:colOff>
          <xdr:row>13</xdr:row>
          <xdr:rowOff>19050</xdr:rowOff>
        </xdr:to>
        <xdr:sp macro="" textlink="">
          <xdr:nvSpPr>
            <xdr:cNvPr id="30995" name="Group Box 275" hidden="1">
              <a:extLst>
                <a:ext uri="{63B3BB69-23CF-44E3-9099-C40C66FF867C}">
                  <a14:compatExt spid="_x0000_s30995"/>
                </a:ext>
                <a:ext uri="{FF2B5EF4-FFF2-40B4-BE49-F238E27FC236}">
                  <a16:creationId xmlns:a16="http://schemas.microsoft.com/office/drawing/2014/main" id="{00000000-0008-0000-0200-00001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6</xdr:col>
          <xdr:colOff>31750</xdr:colOff>
          <xdr:row>5</xdr:row>
          <xdr:rowOff>12700</xdr:rowOff>
        </xdr:to>
        <xdr:sp macro="" textlink="">
          <xdr:nvSpPr>
            <xdr:cNvPr id="31030" name="Group Box 310" hidden="1">
              <a:extLst>
                <a:ext uri="{63B3BB69-23CF-44E3-9099-C40C66FF867C}">
                  <a14:compatExt spid="_x0000_s31030"/>
                </a:ext>
                <a:ext uri="{FF2B5EF4-FFF2-40B4-BE49-F238E27FC236}">
                  <a16:creationId xmlns:a16="http://schemas.microsoft.com/office/drawing/2014/main" id="{00000000-0008-0000-0200-00003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31033" name="Option Button 313" hidden="1">
              <a:extLst>
                <a:ext uri="{63B3BB69-23CF-44E3-9099-C40C66FF867C}">
                  <a14:compatExt spid="_x0000_s31033"/>
                </a:ext>
                <a:ext uri="{FF2B5EF4-FFF2-40B4-BE49-F238E27FC236}">
                  <a16:creationId xmlns:a16="http://schemas.microsoft.com/office/drawing/2014/main" id="{00000000-0008-0000-0200-000039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31034" name="Option Button 314" hidden="1">
              <a:extLst>
                <a:ext uri="{63B3BB69-23CF-44E3-9099-C40C66FF867C}">
                  <a14:compatExt spid="_x0000_s31034"/>
                </a:ext>
                <a:ext uri="{FF2B5EF4-FFF2-40B4-BE49-F238E27FC236}">
                  <a16:creationId xmlns:a16="http://schemas.microsoft.com/office/drawing/2014/main" id="{00000000-0008-0000-0200-00003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31035" name="Option Button 315" hidden="1">
              <a:extLst>
                <a:ext uri="{63B3BB69-23CF-44E3-9099-C40C66FF867C}">
                  <a14:compatExt spid="_x0000_s31035"/>
                </a:ext>
                <a:ext uri="{FF2B5EF4-FFF2-40B4-BE49-F238E27FC236}">
                  <a16:creationId xmlns:a16="http://schemas.microsoft.com/office/drawing/2014/main" id="{00000000-0008-0000-0200-00003B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6832600</xdr:colOff>
          <xdr:row>9</xdr:row>
          <xdr:rowOff>381000</xdr:rowOff>
        </xdr:from>
        <xdr:to>
          <xdr:col>6</xdr:col>
          <xdr:colOff>95250</xdr:colOff>
          <xdr:row>11</xdr:row>
          <xdr:rowOff>12700</xdr:rowOff>
        </xdr:to>
        <xdr:sp macro="" textlink="">
          <xdr:nvSpPr>
            <xdr:cNvPr id="31036" name="Group Box 316" hidden="1">
              <a:extLst>
                <a:ext uri="{63B3BB69-23CF-44E3-9099-C40C66FF867C}">
                  <a14:compatExt spid="_x0000_s31036"/>
                </a:ext>
                <a:ext uri="{FF2B5EF4-FFF2-40B4-BE49-F238E27FC236}">
                  <a16:creationId xmlns:a16="http://schemas.microsoft.com/office/drawing/2014/main" id="{00000000-0008-0000-0200-00003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19050</xdr:rowOff>
        </xdr:from>
        <xdr:to>
          <xdr:col>6</xdr:col>
          <xdr:colOff>12700</xdr:colOff>
          <xdr:row>16</xdr:row>
          <xdr:rowOff>374650</xdr:rowOff>
        </xdr:to>
        <xdr:sp macro="" textlink="">
          <xdr:nvSpPr>
            <xdr:cNvPr id="31048" name="Group Box 328" hidden="1">
              <a:extLst>
                <a:ext uri="{63B3BB69-23CF-44E3-9099-C40C66FF867C}">
                  <a14:compatExt spid="_x0000_s31048"/>
                </a:ext>
                <a:ext uri="{FF2B5EF4-FFF2-40B4-BE49-F238E27FC236}">
                  <a16:creationId xmlns:a16="http://schemas.microsoft.com/office/drawing/2014/main" id="{00000000-0008-0000-0200-00004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xdr:row>
          <xdr:rowOff>38100</xdr:rowOff>
        </xdr:from>
        <xdr:to>
          <xdr:col>6</xdr:col>
          <xdr:colOff>152400</xdr:colOff>
          <xdr:row>19</xdr:row>
          <xdr:rowOff>469900</xdr:rowOff>
        </xdr:to>
        <xdr:sp macro="" textlink="">
          <xdr:nvSpPr>
            <xdr:cNvPr id="31057" name="Group Box 337" hidden="1">
              <a:extLst>
                <a:ext uri="{63B3BB69-23CF-44E3-9099-C40C66FF867C}">
                  <a14:compatExt spid="_x0000_s31057"/>
                </a:ext>
                <a:ext uri="{FF2B5EF4-FFF2-40B4-BE49-F238E27FC236}">
                  <a16:creationId xmlns:a16="http://schemas.microsoft.com/office/drawing/2014/main" id="{00000000-0008-0000-0200-00005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965200</xdr:rowOff>
        </xdr:from>
        <xdr:to>
          <xdr:col>6</xdr:col>
          <xdr:colOff>209550</xdr:colOff>
          <xdr:row>4</xdr:row>
          <xdr:rowOff>19050</xdr:rowOff>
        </xdr:to>
        <xdr:sp macro="" textlink="">
          <xdr:nvSpPr>
            <xdr:cNvPr id="31061" name="Group Box 341" hidden="1">
              <a:extLst>
                <a:ext uri="{63B3BB69-23CF-44E3-9099-C40C66FF867C}">
                  <a14:compatExt spid="_x0000_s31061"/>
                </a:ext>
                <a:ext uri="{FF2B5EF4-FFF2-40B4-BE49-F238E27FC236}">
                  <a16:creationId xmlns:a16="http://schemas.microsoft.com/office/drawing/2014/main" id="{00000000-0008-0000-0200-00005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107950</xdr:rowOff>
        </xdr:from>
        <xdr:to>
          <xdr:col>3</xdr:col>
          <xdr:colOff>628650</xdr:colOff>
          <xdr:row>3</xdr:row>
          <xdr:rowOff>336550</xdr:rowOff>
        </xdr:to>
        <xdr:sp macro="" textlink="">
          <xdr:nvSpPr>
            <xdr:cNvPr id="31066" name="Option Button 346" hidden="1">
              <a:extLst>
                <a:ext uri="{63B3BB69-23CF-44E3-9099-C40C66FF867C}">
                  <a14:compatExt spid="_x0000_s31066"/>
                </a:ext>
                <a:ext uri="{FF2B5EF4-FFF2-40B4-BE49-F238E27FC236}">
                  <a16:creationId xmlns:a16="http://schemas.microsoft.com/office/drawing/2014/main" id="{00000000-0008-0000-0200-00005A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107950</xdr:rowOff>
        </xdr:from>
        <xdr:to>
          <xdr:col>4</xdr:col>
          <xdr:colOff>628650</xdr:colOff>
          <xdr:row>3</xdr:row>
          <xdr:rowOff>336550</xdr:rowOff>
        </xdr:to>
        <xdr:sp macro="" textlink="">
          <xdr:nvSpPr>
            <xdr:cNvPr id="31069" name="Option Button 349" hidden="1">
              <a:extLst>
                <a:ext uri="{63B3BB69-23CF-44E3-9099-C40C66FF867C}">
                  <a14:compatExt spid="_x0000_s31069"/>
                </a:ext>
                <a:ext uri="{FF2B5EF4-FFF2-40B4-BE49-F238E27FC236}">
                  <a16:creationId xmlns:a16="http://schemas.microsoft.com/office/drawing/2014/main" id="{00000000-0008-0000-0200-00005D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107950</xdr:rowOff>
        </xdr:from>
        <xdr:to>
          <xdr:col>5</xdr:col>
          <xdr:colOff>628650</xdr:colOff>
          <xdr:row>3</xdr:row>
          <xdr:rowOff>336550</xdr:rowOff>
        </xdr:to>
        <xdr:sp macro="" textlink="">
          <xdr:nvSpPr>
            <xdr:cNvPr id="31070" name="Option Button 350" hidden="1">
              <a:extLst>
                <a:ext uri="{63B3BB69-23CF-44E3-9099-C40C66FF867C}">
                  <a14:compatExt spid="_x0000_s31070"/>
                </a:ext>
                <a:ext uri="{FF2B5EF4-FFF2-40B4-BE49-F238E27FC236}">
                  <a16:creationId xmlns:a16="http://schemas.microsoft.com/office/drawing/2014/main" id="{00000000-0008-0000-0200-00005E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44037" name="Option Button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44038" name="Option Button 6" hidden="1">
              <a:extLst>
                <a:ext uri="{63B3BB69-23CF-44E3-9099-C40C66FF867C}">
                  <a14:compatExt spid="_x0000_s44038"/>
                </a:ext>
                <a:ext uri="{FF2B5EF4-FFF2-40B4-BE49-F238E27FC236}">
                  <a16:creationId xmlns:a16="http://schemas.microsoft.com/office/drawing/2014/main" id="{00000000-0008-0000-03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44039" name="Option Button 7" hidden="1">
              <a:extLst>
                <a:ext uri="{63B3BB69-23CF-44E3-9099-C40C66FF867C}">
                  <a14:compatExt spid="_x0000_s44039"/>
                </a:ext>
                <a:ext uri="{FF2B5EF4-FFF2-40B4-BE49-F238E27FC236}">
                  <a16:creationId xmlns:a16="http://schemas.microsoft.com/office/drawing/2014/main" id="{00000000-0008-0000-03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88900</xdr:rowOff>
        </xdr:from>
        <xdr:to>
          <xdr:col>3</xdr:col>
          <xdr:colOff>628650</xdr:colOff>
          <xdr:row>2</xdr:row>
          <xdr:rowOff>317500</xdr:rowOff>
        </xdr:to>
        <xdr:sp macro="" textlink="">
          <xdr:nvSpPr>
            <xdr:cNvPr id="44040" name="Option Button 8" hidden="1">
              <a:extLst>
                <a:ext uri="{63B3BB69-23CF-44E3-9099-C40C66FF867C}">
                  <a14:compatExt spid="_x0000_s44040"/>
                </a:ext>
                <a:ext uri="{FF2B5EF4-FFF2-40B4-BE49-F238E27FC236}">
                  <a16:creationId xmlns:a16="http://schemas.microsoft.com/office/drawing/2014/main" id="{00000000-0008-0000-03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88900</xdr:rowOff>
        </xdr:from>
        <xdr:to>
          <xdr:col>4</xdr:col>
          <xdr:colOff>628650</xdr:colOff>
          <xdr:row>2</xdr:row>
          <xdr:rowOff>317500</xdr:rowOff>
        </xdr:to>
        <xdr:sp macro="" textlink="">
          <xdr:nvSpPr>
            <xdr:cNvPr id="44041" name="Option Button 9" hidden="1">
              <a:extLst>
                <a:ext uri="{63B3BB69-23CF-44E3-9099-C40C66FF867C}">
                  <a14:compatExt spid="_x0000_s44041"/>
                </a:ext>
                <a:ext uri="{FF2B5EF4-FFF2-40B4-BE49-F238E27FC236}">
                  <a16:creationId xmlns:a16="http://schemas.microsoft.com/office/drawing/2014/main" id="{00000000-0008-0000-03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88900</xdr:rowOff>
        </xdr:from>
        <xdr:to>
          <xdr:col>5</xdr:col>
          <xdr:colOff>628650</xdr:colOff>
          <xdr:row>2</xdr:row>
          <xdr:rowOff>317500</xdr:rowOff>
        </xdr:to>
        <xdr:sp macro="" textlink="">
          <xdr:nvSpPr>
            <xdr:cNvPr id="44042" name="Option Button 10" hidden="1">
              <a:extLst>
                <a:ext uri="{63B3BB69-23CF-44E3-9099-C40C66FF867C}">
                  <a14:compatExt spid="_x0000_s44042"/>
                </a:ext>
                <a:ext uri="{FF2B5EF4-FFF2-40B4-BE49-F238E27FC236}">
                  <a16:creationId xmlns:a16="http://schemas.microsoft.com/office/drawing/2014/main" id="{00000000-0008-0000-03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44043" name="Option Button 11" hidden="1">
              <a:extLst>
                <a:ext uri="{63B3BB69-23CF-44E3-9099-C40C66FF867C}">
                  <a14:compatExt spid="_x0000_s44043"/>
                </a:ext>
                <a:ext uri="{FF2B5EF4-FFF2-40B4-BE49-F238E27FC236}">
                  <a16:creationId xmlns:a16="http://schemas.microsoft.com/office/drawing/2014/main" id="{00000000-0008-0000-03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44044" name="Option Button 12" hidden="1">
              <a:extLst>
                <a:ext uri="{63B3BB69-23CF-44E3-9099-C40C66FF867C}">
                  <a14:compatExt spid="_x0000_s44044"/>
                </a:ext>
                <a:ext uri="{FF2B5EF4-FFF2-40B4-BE49-F238E27FC236}">
                  <a16:creationId xmlns:a16="http://schemas.microsoft.com/office/drawing/2014/main" id="{00000000-0008-0000-03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44045" name="Option Button 13" hidden="1">
              <a:extLst>
                <a:ext uri="{63B3BB69-23CF-44E3-9099-C40C66FF867C}">
                  <a14:compatExt spid="_x0000_s44045"/>
                </a:ext>
                <a:ext uri="{FF2B5EF4-FFF2-40B4-BE49-F238E27FC236}">
                  <a16:creationId xmlns:a16="http://schemas.microsoft.com/office/drawing/2014/main" id="{00000000-0008-0000-03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44046" name="Option Button 14" hidden="1">
              <a:extLst>
                <a:ext uri="{63B3BB69-23CF-44E3-9099-C40C66FF867C}">
                  <a14:compatExt spid="_x0000_s44046"/>
                </a:ext>
                <a:ext uri="{FF2B5EF4-FFF2-40B4-BE49-F238E27FC236}">
                  <a16:creationId xmlns:a16="http://schemas.microsoft.com/office/drawing/2014/main" id="{00000000-0008-0000-03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44047" name="Option Button 15" hidden="1">
              <a:extLst>
                <a:ext uri="{63B3BB69-23CF-44E3-9099-C40C66FF867C}">
                  <a14:compatExt spid="_x0000_s44047"/>
                </a:ext>
                <a:ext uri="{FF2B5EF4-FFF2-40B4-BE49-F238E27FC236}">
                  <a16:creationId xmlns:a16="http://schemas.microsoft.com/office/drawing/2014/main" id="{00000000-0008-0000-03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44048" name="Option Button 16" hidden="1">
              <a:extLst>
                <a:ext uri="{63B3BB69-23CF-44E3-9099-C40C66FF867C}">
                  <a14:compatExt spid="_x0000_s44048"/>
                </a:ext>
                <a:ext uri="{FF2B5EF4-FFF2-40B4-BE49-F238E27FC236}">
                  <a16:creationId xmlns:a16="http://schemas.microsoft.com/office/drawing/2014/main" id="{00000000-0008-0000-03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44049" name="Option Button 17" hidden="1">
              <a:extLst>
                <a:ext uri="{63B3BB69-23CF-44E3-9099-C40C66FF867C}">
                  <a14:compatExt spid="_x0000_s44049"/>
                </a:ext>
                <a:ext uri="{FF2B5EF4-FFF2-40B4-BE49-F238E27FC236}">
                  <a16:creationId xmlns:a16="http://schemas.microsoft.com/office/drawing/2014/main" id="{00000000-0008-0000-03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44050" name="Option Button 18" hidden="1">
              <a:extLst>
                <a:ext uri="{63B3BB69-23CF-44E3-9099-C40C66FF867C}">
                  <a14:compatExt spid="_x0000_s44050"/>
                </a:ext>
                <a:ext uri="{FF2B5EF4-FFF2-40B4-BE49-F238E27FC236}">
                  <a16:creationId xmlns:a16="http://schemas.microsoft.com/office/drawing/2014/main" id="{00000000-0008-0000-03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44051" name="Option Button 19" hidden="1">
              <a:extLst>
                <a:ext uri="{63B3BB69-23CF-44E3-9099-C40C66FF867C}">
                  <a14:compatExt spid="_x0000_s44051"/>
                </a:ext>
                <a:ext uri="{FF2B5EF4-FFF2-40B4-BE49-F238E27FC236}">
                  <a16:creationId xmlns:a16="http://schemas.microsoft.com/office/drawing/2014/main" id="{00000000-0008-0000-03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44052" name="Option Button 20" hidden="1">
              <a:extLst>
                <a:ext uri="{63B3BB69-23CF-44E3-9099-C40C66FF867C}">
                  <a14:compatExt spid="_x0000_s44052"/>
                </a:ext>
                <a:ext uri="{FF2B5EF4-FFF2-40B4-BE49-F238E27FC236}">
                  <a16:creationId xmlns:a16="http://schemas.microsoft.com/office/drawing/2014/main" id="{00000000-0008-0000-03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44053" name="Option Button 21" hidden="1">
              <a:extLst>
                <a:ext uri="{63B3BB69-23CF-44E3-9099-C40C66FF867C}">
                  <a14:compatExt spid="_x0000_s44053"/>
                </a:ext>
                <a:ext uri="{FF2B5EF4-FFF2-40B4-BE49-F238E27FC236}">
                  <a16:creationId xmlns:a16="http://schemas.microsoft.com/office/drawing/2014/main" id="{00000000-0008-0000-03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88900</xdr:rowOff>
        </xdr:from>
        <xdr:to>
          <xdr:col>5</xdr:col>
          <xdr:colOff>628650</xdr:colOff>
          <xdr:row>6</xdr:row>
          <xdr:rowOff>317500</xdr:rowOff>
        </xdr:to>
        <xdr:sp macro="" textlink="">
          <xdr:nvSpPr>
            <xdr:cNvPr id="44054" name="Option Button 22" hidden="1">
              <a:extLst>
                <a:ext uri="{63B3BB69-23CF-44E3-9099-C40C66FF867C}">
                  <a14:compatExt spid="_x0000_s44054"/>
                </a:ext>
                <a:ext uri="{FF2B5EF4-FFF2-40B4-BE49-F238E27FC236}">
                  <a16:creationId xmlns:a16="http://schemas.microsoft.com/office/drawing/2014/main" id="{00000000-0008-0000-03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44055" name="Option Button 23" hidden="1">
              <a:extLst>
                <a:ext uri="{63B3BB69-23CF-44E3-9099-C40C66FF867C}">
                  <a14:compatExt spid="_x0000_s44055"/>
                </a:ext>
                <a:ext uri="{FF2B5EF4-FFF2-40B4-BE49-F238E27FC236}">
                  <a16:creationId xmlns:a16="http://schemas.microsoft.com/office/drawing/2014/main" id="{00000000-0008-0000-03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44056" name="Option Button 24" hidden="1">
              <a:extLst>
                <a:ext uri="{63B3BB69-23CF-44E3-9099-C40C66FF867C}">
                  <a14:compatExt spid="_x0000_s44056"/>
                </a:ext>
                <a:ext uri="{FF2B5EF4-FFF2-40B4-BE49-F238E27FC236}">
                  <a16:creationId xmlns:a16="http://schemas.microsoft.com/office/drawing/2014/main" id="{00000000-0008-0000-03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44057" name="Option Button 25" hidden="1">
              <a:extLst>
                <a:ext uri="{63B3BB69-23CF-44E3-9099-C40C66FF867C}">
                  <a14:compatExt spid="_x0000_s44057"/>
                </a:ext>
                <a:ext uri="{FF2B5EF4-FFF2-40B4-BE49-F238E27FC236}">
                  <a16:creationId xmlns:a16="http://schemas.microsoft.com/office/drawing/2014/main" id="{00000000-0008-0000-03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3</xdr:col>
          <xdr:colOff>628650</xdr:colOff>
          <xdr:row>11</xdr:row>
          <xdr:rowOff>317500</xdr:rowOff>
        </xdr:to>
        <xdr:sp macro="" textlink="">
          <xdr:nvSpPr>
            <xdr:cNvPr id="44058" name="Option Button 26" hidden="1">
              <a:extLst>
                <a:ext uri="{63B3BB69-23CF-44E3-9099-C40C66FF867C}">
                  <a14:compatExt spid="_x0000_s44058"/>
                </a:ext>
                <a:ext uri="{FF2B5EF4-FFF2-40B4-BE49-F238E27FC236}">
                  <a16:creationId xmlns:a16="http://schemas.microsoft.com/office/drawing/2014/main" id="{00000000-0008-0000-03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88900</xdr:rowOff>
        </xdr:from>
        <xdr:to>
          <xdr:col>4</xdr:col>
          <xdr:colOff>628650</xdr:colOff>
          <xdr:row>11</xdr:row>
          <xdr:rowOff>317500</xdr:rowOff>
        </xdr:to>
        <xdr:sp macro="" textlink="">
          <xdr:nvSpPr>
            <xdr:cNvPr id="44059" name="Option Button 27" hidden="1">
              <a:extLst>
                <a:ext uri="{63B3BB69-23CF-44E3-9099-C40C66FF867C}">
                  <a14:compatExt spid="_x0000_s44059"/>
                </a:ext>
                <a:ext uri="{FF2B5EF4-FFF2-40B4-BE49-F238E27FC236}">
                  <a16:creationId xmlns:a16="http://schemas.microsoft.com/office/drawing/2014/main" id="{00000000-0008-0000-03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88900</xdr:rowOff>
        </xdr:from>
        <xdr:to>
          <xdr:col>5</xdr:col>
          <xdr:colOff>628650</xdr:colOff>
          <xdr:row>11</xdr:row>
          <xdr:rowOff>317500</xdr:rowOff>
        </xdr:to>
        <xdr:sp macro="" textlink="">
          <xdr:nvSpPr>
            <xdr:cNvPr id="44060" name="Option Button 28" hidden="1">
              <a:extLst>
                <a:ext uri="{63B3BB69-23CF-44E3-9099-C40C66FF867C}">
                  <a14:compatExt spid="_x0000_s44060"/>
                </a:ext>
                <a:ext uri="{FF2B5EF4-FFF2-40B4-BE49-F238E27FC236}">
                  <a16:creationId xmlns:a16="http://schemas.microsoft.com/office/drawing/2014/main" id="{00000000-0008-0000-03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88900</xdr:rowOff>
        </xdr:from>
        <xdr:to>
          <xdr:col>3</xdr:col>
          <xdr:colOff>628650</xdr:colOff>
          <xdr:row>12</xdr:row>
          <xdr:rowOff>317500</xdr:rowOff>
        </xdr:to>
        <xdr:sp macro="" textlink="">
          <xdr:nvSpPr>
            <xdr:cNvPr id="44061" name="Option Button 29" hidden="1">
              <a:extLst>
                <a:ext uri="{63B3BB69-23CF-44E3-9099-C40C66FF867C}">
                  <a14:compatExt spid="_x0000_s44061"/>
                </a:ext>
                <a:ext uri="{FF2B5EF4-FFF2-40B4-BE49-F238E27FC236}">
                  <a16:creationId xmlns:a16="http://schemas.microsoft.com/office/drawing/2014/main" id="{00000000-0008-0000-03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88900</xdr:rowOff>
        </xdr:from>
        <xdr:to>
          <xdr:col>4</xdr:col>
          <xdr:colOff>628650</xdr:colOff>
          <xdr:row>12</xdr:row>
          <xdr:rowOff>317500</xdr:rowOff>
        </xdr:to>
        <xdr:sp macro="" textlink="">
          <xdr:nvSpPr>
            <xdr:cNvPr id="44062" name="Option Button 30" hidden="1">
              <a:extLst>
                <a:ext uri="{63B3BB69-23CF-44E3-9099-C40C66FF867C}">
                  <a14:compatExt spid="_x0000_s44062"/>
                </a:ext>
                <a:ext uri="{FF2B5EF4-FFF2-40B4-BE49-F238E27FC236}">
                  <a16:creationId xmlns:a16="http://schemas.microsoft.com/office/drawing/2014/main" id="{00000000-0008-0000-03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88900</xdr:rowOff>
        </xdr:from>
        <xdr:to>
          <xdr:col>5</xdr:col>
          <xdr:colOff>628650</xdr:colOff>
          <xdr:row>12</xdr:row>
          <xdr:rowOff>317500</xdr:rowOff>
        </xdr:to>
        <xdr:sp macro="" textlink="">
          <xdr:nvSpPr>
            <xdr:cNvPr id="44063" name="Option Button 31" hidden="1">
              <a:extLst>
                <a:ext uri="{63B3BB69-23CF-44E3-9099-C40C66FF867C}">
                  <a14:compatExt spid="_x0000_s44063"/>
                </a:ext>
                <a:ext uri="{FF2B5EF4-FFF2-40B4-BE49-F238E27FC236}">
                  <a16:creationId xmlns:a16="http://schemas.microsoft.com/office/drawing/2014/main" id="{00000000-0008-0000-03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44064" name="Option Button 32" hidden="1">
              <a:extLst>
                <a:ext uri="{63B3BB69-23CF-44E3-9099-C40C66FF867C}">
                  <a14:compatExt spid="_x0000_s44064"/>
                </a:ext>
                <a:ext uri="{FF2B5EF4-FFF2-40B4-BE49-F238E27FC236}">
                  <a16:creationId xmlns:a16="http://schemas.microsoft.com/office/drawing/2014/main" id="{00000000-0008-0000-03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44065" name="Option Button 33" hidden="1">
              <a:extLst>
                <a:ext uri="{63B3BB69-23CF-44E3-9099-C40C66FF867C}">
                  <a14:compatExt spid="_x0000_s44065"/>
                </a:ext>
                <a:ext uri="{FF2B5EF4-FFF2-40B4-BE49-F238E27FC236}">
                  <a16:creationId xmlns:a16="http://schemas.microsoft.com/office/drawing/2014/main" id="{00000000-0008-0000-03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44066" name="Option Button 34" hidden="1">
              <a:extLst>
                <a:ext uri="{63B3BB69-23CF-44E3-9099-C40C66FF867C}">
                  <a14:compatExt spid="_x0000_s44066"/>
                </a:ext>
                <a:ext uri="{FF2B5EF4-FFF2-40B4-BE49-F238E27FC236}">
                  <a16:creationId xmlns:a16="http://schemas.microsoft.com/office/drawing/2014/main" id="{00000000-0008-0000-03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44067" name="Option Button 35" hidden="1">
              <a:extLst>
                <a:ext uri="{63B3BB69-23CF-44E3-9099-C40C66FF867C}">
                  <a14:compatExt spid="_x0000_s44067"/>
                </a:ext>
                <a:ext uri="{FF2B5EF4-FFF2-40B4-BE49-F238E27FC236}">
                  <a16:creationId xmlns:a16="http://schemas.microsoft.com/office/drawing/2014/main" id="{00000000-0008-0000-03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44068" name="Option Button 36" hidden="1">
              <a:extLst>
                <a:ext uri="{63B3BB69-23CF-44E3-9099-C40C66FF867C}">
                  <a14:compatExt spid="_x0000_s44068"/>
                </a:ext>
                <a:ext uri="{FF2B5EF4-FFF2-40B4-BE49-F238E27FC236}">
                  <a16:creationId xmlns:a16="http://schemas.microsoft.com/office/drawing/2014/main" id="{00000000-0008-0000-03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44069" name="Option Button 37" hidden="1">
              <a:extLst>
                <a:ext uri="{63B3BB69-23CF-44E3-9099-C40C66FF867C}">
                  <a14:compatExt spid="_x0000_s44069"/>
                </a:ext>
                <a:ext uri="{FF2B5EF4-FFF2-40B4-BE49-F238E27FC236}">
                  <a16:creationId xmlns:a16="http://schemas.microsoft.com/office/drawing/2014/main" id="{00000000-0008-0000-03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88900</xdr:rowOff>
        </xdr:from>
        <xdr:to>
          <xdr:col>3</xdr:col>
          <xdr:colOff>628650</xdr:colOff>
          <xdr:row>26</xdr:row>
          <xdr:rowOff>317500</xdr:rowOff>
        </xdr:to>
        <xdr:sp macro="" textlink="">
          <xdr:nvSpPr>
            <xdr:cNvPr id="44070" name="Option Button 38" hidden="1">
              <a:extLst>
                <a:ext uri="{63B3BB69-23CF-44E3-9099-C40C66FF867C}">
                  <a14:compatExt spid="_x0000_s44070"/>
                </a:ext>
                <a:ext uri="{FF2B5EF4-FFF2-40B4-BE49-F238E27FC236}">
                  <a16:creationId xmlns:a16="http://schemas.microsoft.com/office/drawing/2014/main" id="{00000000-0008-0000-03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88900</xdr:rowOff>
        </xdr:from>
        <xdr:to>
          <xdr:col>4</xdr:col>
          <xdr:colOff>628650</xdr:colOff>
          <xdr:row>26</xdr:row>
          <xdr:rowOff>317500</xdr:rowOff>
        </xdr:to>
        <xdr:sp macro="" textlink="">
          <xdr:nvSpPr>
            <xdr:cNvPr id="44071" name="Option Button 39" hidden="1">
              <a:extLst>
                <a:ext uri="{63B3BB69-23CF-44E3-9099-C40C66FF867C}">
                  <a14:compatExt spid="_x0000_s44071"/>
                </a:ext>
                <a:ext uri="{FF2B5EF4-FFF2-40B4-BE49-F238E27FC236}">
                  <a16:creationId xmlns:a16="http://schemas.microsoft.com/office/drawing/2014/main" id="{00000000-0008-0000-03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88900</xdr:rowOff>
        </xdr:from>
        <xdr:to>
          <xdr:col>5</xdr:col>
          <xdr:colOff>628650</xdr:colOff>
          <xdr:row>26</xdr:row>
          <xdr:rowOff>317500</xdr:rowOff>
        </xdr:to>
        <xdr:sp macro="" textlink="">
          <xdr:nvSpPr>
            <xdr:cNvPr id="44072" name="Option Button 40" hidden="1">
              <a:extLst>
                <a:ext uri="{63B3BB69-23CF-44E3-9099-C40C66FF867C}">
                  <a14:compatExt spid="_x0000_s44072"/>
                </a:ext>
                <a:ext uri="{FF2B5EF4-FFF2-40B4-BE49-F238E27FC236}">
                  <a16:creationId xmlns:a16="http://schemas.microsoft.com/office/drawing/2014/main" id="{00000000-0008-0000-03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88900</xdr:rowOff>
        </xdr:from>
        <xdr:to>
          <xdr:col>3</xdr:col>
          <xdr:colOff>628650</xdr:colOff>
          <xdr:row>45</xdr:row>
          <xdr:rowOff>317500</xdr:rowOff>
        </xdr:to>
        <xdr:sp macro="" textlink="">
          <xdr:nvSpPr>
            <xdr:cNvPr id="44073" name="Option Button 41" hidden="1">
              <a:extLst>
                <a:ext uri="{63B3BB69-23CF-44E3-9099-C40C66FF867C}">
                  <a14:compatExt spid="_x0000_s44073"/>
                </a:ext>
                <a:ext uri="{FF2B5EF4-FFF2-40B4-BE49-F238E27FC236}">
                  <a16:creationId xmlns:a16="http://schemas.microsoft.com/office/drawing/2014/main" id="{00000000-0008-0000-03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88900</xdr:rowOff>
        </xdr:from>
        <xdr:to>
          <xdr:col>4</xdr:col>
          <xdr:colOff>628650</xdr:colOff>
          <xdr:row>45</xdr:row>
          <xdr:rowOff>317500</xdr:rowOff>
        </xdr:to>
        <xdr:sp macro="" textlink="">
          <xdr:nvSpPr>
            <xdr:cNvPr id="44074" name="Option Button 42" hidden="1">
              <a:extLst>
                <a:ext uri="{63B3BB69-23CF-44E3-9099-C40C66FF867C}">
                  <a14:compatExt spid="_x0000_s44074"/>
                </a:ext>
                <a:ext uri="{FF2B5EF4-FFF2-40B4-BE49-F238E27FC236}">
                  <a16:creationId xmlns:a16="http://schemas.microsoft.com/office/drawing/2014/main" id="{00000000-0008-0000-03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88900</xdr:rowOff>
        </xdr:from>
        <xdr:to>
          <xdr:col>5</xdr:col>
          <xdr:colOff>628650</xdr:colOff>
          <xdr:row>45</xdr:row>
          <xdr:rowOff>317500</xdr:rowOff>
        </xdr:to>
        <xdr:sp macro="" textlink="">
          <xdr:nvSpPr>
            <xdr:cNvPr id="44075" name="Option Button 43" hidden="1">
              <a:extLst>
                <a:ext uri="{63B3BB69-23CF-44E3-9099-C40C66FF867C}">
                  <a14:compatExt spid="_x0000_s44075"/>
                </a:ext>
                <a:ext uri="{FF2B5EF4-FFF2-40B4-BE49-F238E27FC236}">
                  <a16:creationId xmlns:a16="http://schemas.microsoft.com/office/drawing/2014/main" id="{00000000-0008-0000-0300-00002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88900</xdr:rowOff>
        </xdr:from>
        <xdr:to>
          <xdr:col>3</xdr:col>
          <xdr:colOff>628650</xdr:colOff>
          <xdr:row>47</xdr:row>
          <xdr:rowOff>317500</xdr:rowOff>
        </xdr:to>
        <xdr:sp macro="" textlink="">
          <xdr:nvSpPr>
            <xdr:cNvPr id="44076" name="Option Button 44" hidden="1">
              <a:extLst>
                <a:ext uri="{63B3BB69-23CF-44E3-9099-C40C66FF867C}">
                  <a14:compatExt spid="_x0000_s44076"/>
                </a:ext>
                <a:ext uri="{FF2B5EF4-FFF2-40B4-BE49-F238E27FC236}">
                  <a16:creationId xmlns:a16="http://schemas.microsoft.com/office/drawing/2014/main" id="{00000000-0008-0000-0300-00002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88900</xdr:rowOff>
        </xdr:from>
        <xdr:to>
          <xdr:col>4</xdr:col>
          <xdr:colOff>628650</xdr:colOff>
          <xdr:row>47</xdr:row>
          <xdr:rowOff>317500</xdr:rowOff>
        </xdr:to>
        <xdr:sp macro="" textlink="">
          <xdr:nvSpPr>
            <xdr:cNvPr id="44077" name="Option Button 45" hidden="1">
              <a:extLst>
                <a:ext uri="{63B3BB69-23CF-44E3-9099-C40C66FF867C}">
                  <a14:compatExt spid="_x0000_s44077"/>
                </a:ext>
                <a:ext uri="{FF2B5EF4-FFF2-40B4-BE49-F238E27FC236}">
                  <a16:creationId xmlns:a16="http://schemas.microsoft.com/office/drawing/2014/main" id="{00000000-0008-0000-03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88900</xdr:rowOff>
        </xdr:from>
        <xdr:to>
          <xdr:col>5</xdr:col>
          <xdr:colOff>628650</xdr:colOff>
          <xdr:row>47</xdr:row>
          <xdr:rowOff>317500</xdr:rowOff>
        </xdr:to>
        <xdr:sp macro="" textlink="">
          <xdr:nvSpPr>
            <xdr:cNvPr id="44078" name="Option Button 46" hidden="1">
              <a:extLst>
                <a:ext uri="{63B3BB69-23CF-44E3-9099-C40C66FF867C}">
                  <a14:compatExt spid="_x0000_s44078"/>
                </a:ext>
                <a:ext uri="{FF2B5EF4-FFF2-40B4-BE49-F238E27FC236}">
                  <a16:creationId xmlns:a16="http://schemas.microsoft.com/office/drawing/2014/main" id="{00000000-0008-0000-0300-00002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88900</xdr:rowOff>
        </xdr:from>
        <xdr:to>
          <xdr:col>3</xdr:col>
          <xdr:colOff>628650</xdr:colOff>
          <xdr:row>49</xdr:row>
          <xdr:rowOff>317500</xdr:rowOff>
        </xdr:to>
        <xdr:sp macro="" textlink="">
          <xdr:nvSpPr>
            <xdr:cNvPr id="44079" name="Option Button 47" hidden="1">
              <a:extLst>
                <a:ext uri="{63B3BB69-23CF-44E3-9099-C40C66FF867C}">
                  <a14:compatExt spid="_x0000_s44079"/>
                </a:ext>
                <a:ext uri="{FF2B5EF4-FFF2-40B4-BE49-F238E27FC236}">
                  <a16:creationId xmlns:a16="http://schemas.microsoft.com/office/drawing/2014/main" id="{00000000-0008-0000-03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88900</xdr:rowOff>
        </xdr:from>
        <xdr:to>
          <xdr:col>4</xdr:col>
          <xdr:colOff>628650</xdr:colOff>
          <xdr:row>49</xdr:row>
          <xdr:rowOff>317500</xdr:rowOff>
        </xdr:to>
        <xdr:sp macro="" textlink="">
          <xdr:nvSpPr>
            <xdr:cNvPr id="44080" name="Option Button 48" hidden="1">
              <a:extLst>
                <a:ext uri="{63B3BB69-23CF-44E3-9099-C40C66FF867C}">
                  <a14:compatExt spid="_x0000_s44080"/>
                </a:ext>
                <a:ext uri="{FF2B5EF4-FFF2-40B4-BE49-F238E27FC236}">
                  <a16:creationId xmlns:a16="http://schemas.microsoft.com/office/drawing/2014/main" id="{00000000-0008-0000-03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88900</xdr:rowOff>
        </xdr:from>
        <xdr:to>
          <xdr:col>5</xdr:col>
          <xdr:colOff>628650</xdr:colOff>
          <xdr:row>49</xdr:row>
          <xdr:rowOff>317500</xdr:rowOff>
        </xdr:to>
        <xdr:sp macro="" textlink="">
          <xdr:nvSpPr>
            <xdr:cNvPr id="44081" name="Option Button 49" hidden="1">
              <a:extLst>
                <a:ext uri="{63B3BB69-23CF-44E3-9099-C40C66FF867C}">
                  <a14:compatExt spid="_x0000_s44081"/>
                </a:ext>
                <a:ext uri="{FF2B5EF4-FFF2-40B4-BE49-F238E27FC236}">
                  <a16:creationId xmlns:a16="http://schemas.microsoft.com/office/drawing/2014/main" id="{00000000-0008-0000-0300-00003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88900</xdr:rowOff>
        </xdr:from>
        <xdr:to>
          <xdr:col>3</xdr:col>
          <xdr:colOff>628650</xdr:colOff>
          <xdr:row>51</xdr:row>
          <xdr:rowOff>317500</xdr:rowOff>
        </xdr:to>
        <xdr:sp macro="" textlink="">
          <xdr:nvSpPr>
            <xdr:cNvPr id="44082" name="Option Button 50" hidden="1">
              <a:extLst>
                <a:ext uri="{63B3BB69-23CF-44E3-9099-C40C66FF867C}">
                  <a14:compatExt spid="_x0000_s44082"/>
                </a:ext>
                <a:ext uri="{FF2B5EF4-FFF2-40B4-BE49-F238E27FC236}">
                  <a16:creationId xmlns:a16="http://schemas.microsoft.com/office/drawing/2014/main" id="{00000000-0008-0000-0300-00003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88900</xdr:rowOff>
        </xdr:from>
        <xdr:to>
          <xdr:col>4</xdr:col>
          <xdr:colOff>628650</xdr:colOff>
          <xdr:row>51</xdr:row>
          <xdr:rowOff>317500</xdr:rowOff>
        </xdr:to>
        <xdr:sp macro="" textlink="">
          <xdr:nvSpPr>
            <xdr:cNvPr id="44083" name="Option Button 51" hidden="1">
              <a:extLst>
                <a:ext uri="{63B3BB69-23CF-44E3-9099-C40C66FF867C}">
                  <a14:compatExt spid="_x0000_s44083"/>
                </a:ext>
                <a:ext uri="{FF2B5EF4-FFF2-40B4-BE49-F238E27FC236}">
                  <a16:creationId xmlns:a16="http://schemas.microsoft.com/office/drawing/2014/main" id="{00000000-0008-0000-03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88900</xdr:rowOff>
        </xdr:from>
        <xdr:to>
          <xdr:col>5</xdr:col>
          <xdr:colOff>628650</xdr:colOff>
          <xdr:row>51</xdr:row>
          <xdr:rowOff>317500</xdr:rowOff>
        </xdr:to>
        <xdr:sp macro="" textlink="">
          <xdr:nvSpPr>
            <xdr:cNvPr id="44084" name="Option Button 52" hidden="1">
              <a:extLst>
                <a:ext uri="{63B3BB69-23CF-44E3-9099-C40C66FF867C}">
                  <a14:compatExt spid="_x0000_s44084"/>
                </a:ext>
                <a:ext uri="{FF2B5EF4-FFF2-40B4-BE49-F238E27FC236}">
                  <a16:creationId xmlns:a16="http://schemas.microsoft.com/office/drawing/2014/main" id="{00000000-0008-0000-03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44098" name="Option Button 66" hidden="1">
              <a:extLst>
                <a:ext uri="{63B3BB69-23CF-44E3-9099-C40C66FF867C}">
                  <a14:compatExt spid="_x0000_s44098"/>
                </a:ext>
                <a:ext uri="{FF2B5EF4-FFF2-40B4-BE49-F238E27FC236}">
                  <a16:creationId xmlns:a16="http://schemas.microsoft.com/office/drawing/2014/main" id="{00000000-0008-0000-0300-00004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44099" name="Option Button 67" hidden="1">
              <a:extLst>
                <a:ext uri="{63B3BB69-23CF-44E3-9099-C40C66FF867C}">
                  <a14:compatExt spid="_x0000_s44099"/>
                </a:ext>
                <a:ext uri="{FF2B5EF4-FFF2-40B4-BE49-F238E27FC236}">
                  <a16:creationId xmlns:a16="http://schemas.microsoft.com/office/drawing/2014/main" id="{00000000-0008-0000-0300-00004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44100" name="Option Button 68" hidden="1">
              <a:extLst>
                <a:ext uri="{63B3BB69-23CF-44E3-9099-C40C66FF867C}">
                  <a14:compatExt spid="_x0000_s44100"/>
                </a:ext>
                <a:ext uri="{FF2B5EF4-FFF2-40B4-BE49-F238E27FC236}">
                  <a16:creationId xmlns:a16="http://schemas.microsoft.com/office/drawing/2014/main" id="{00000000-0008-0000-0300-00004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44101" name="Option Button 69" hidden="1">
              <a:extLst>
                <a:ext uri="{63B3BB69-23CF-44E3-9099-C40C66FF867C}">
                  <a14:compatExt spid="_x0000_s44101"/>
                </a:ext>
                <a:ext uri="{FF2B5EF4-FFF2-40B4-BE49-F238E27FC236}">
                  <a16:creationId xmlns:a16="http://schemas.microsoft.com/office/drawing/2014/main" id="{00000000-0008-0000-0300-00004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44102" name="Option Button 70" hidden="1">
              <a:extLst>
                <a:ext uri="{63B3BB69-23CF-44E3-9099-C40C66FF867C}">
                  <a14:compatExt spid="_x0000_s44102"/>
                </a:ext>
                <a:ext uri="{FF2B5EF4-FFF2-40B4-BE49-F238E27FC236}">
                  <a16:creationId xmlns:a16="http://schemas.microsoft.com/office/drawing/2014/main" id="{00000000-0008-0000-0300-00004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44103" name="Option Button 71" hidden="1">
              <a:extLst>
                <a:ext uri="{63B3BB69-23CF-44E3-9099-C40C66FF867C}">
                  <a14:compatExt spid="_x0000_s44103"/>
                </a:ext>
                <a:ext uri="{FF2B5EF4-FFF2-40B4-BE49-F238E27FC236}">
                  <a16:creationId xmlns:a16="http://schemas.microsoft.com/office/drawing/2014/main" id="{00000000-0008-0000-0300-00004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44107" name="Option Button 75" hidden="1">
              <a:extLst>
                <a:ext uri="{63B3BB69-23CF-44E3-9099-C40C66FF867C}">
                  <a14:compatExt spid="_x0000_s44107"/>
                </a:ext>
                <a:ext uri="{FF2B5EF4-FFF2-40B4-BE49-F238E27FC236}">
                  <a16:creationId xmlns:a16="http://schemas.microsoft.com/office/drawing/2014/main" id="{00000000-0008-0000-0300-00004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44108" name="Option Button 76" hidden="1">
              <a:extLst>
                <a:ext uri="{63B3BB69-23CF-44E3-9099-C40C66FF867C}">
                  <a14:compatExt spid="_x0000_s44108"/>
                </a:ext>
                <a:ext uri="{FF2B5EF4-FFF2-40B4-BE49-F238E27FC236}">
                  <a16:creationId xmlns:a16="http://schemas.microsoft.com/office/drawing/2014/main" id="{00000000-0008-0000-0300-00004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44109" name="Option Button 77" hidden="1">
              <a:extLst>
                <a:ext uri="{63B3BB69-23CF-44E3-9099-C40C66FF867C}">
                  <a14:compatExt spid="_x0000_s44109"/>
                </a:ext>
                <a:ext uri="{FF2B5EF4-FFF2-40B4-BE49-F238E27FC236}">
                  <a16:creationId xmlns:a16="http://schemas.microsoft.com/office/drawing/2014/main" id="{00000000-0008-0000-0300-00004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44110" name="Option Button 78" hidden="1">
              <a:extLst>
                <a:ext uri="{63B3BB69-23CF-44E3-9099-C40C66FF867C}">
                  <a14:compatExt spid="_x0000_s44110"/>
                </a:ext>
                <a:ext uri="{FF2B5EF4-FFF2-40B4-BE49-F238E27FC236}">
                  <a16:creationId xmlns:a16="http://schemas.microsoft.com/office/drawing/2014/main" id="{00000000-0008-0000-0300-00004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44111" name="Option Button 79" hidden="1">
              <a:extLst>
                <a:ext uri="{63B3BB69-23CF-44E3-9099-C40C66FF867C}">
                  <a14:compatExt spid="_x0000_s44111"/>
                </a:ext>
                <a:ext uri="{FF2B5EF4-FFF2-40B4-BE49-F238E27FC236}">
                  <a16:creationId xmlns:a16="http://schemas.microsoft.com/office/drawing/2014/main" id="{00000000-0008-0000-0300-00004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44112" name="Option Button 80" hidden="1">
              <a:extLst>
                <a:ext uri="{63B3BB69-23CF-44E3-9099-C40C66FF867C}">
                  <a14:compatExt spid="_x0000_s44112"/>
                </a:ext>
                <a:ext uri="{FF2B5EF4-FFF2-40B4-BE49-F238E27FC236}">
                  <a16:creationId xmlns:a16="http://schemas.microsoft.com/office/drawing/2014/main" id="{00000000-0008-0000-0300-00005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44113" name="Option Button 81" hidden="1">
              <a:extLst>
                <a:ext uri="{63B3BB69-23CF-44E3-9099-C40C66FF867C}">
                  <a14:compatExt spid="_x0000_s44113"/>
                </a:ext>
                <a:ext uri="{FF2B5EF4-FFF2-40B4-BE49-F238E27FC236}">
                  <a16:creationId xmlns:a16="http://schemas.microsoft.com/office/drawing/2014/main" id="{00000000-0008-0000-0300-00005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44114" name="Option Button 82" hidden="1">
              <a:extLst>
                <a:ext uri="{63B3BB69-23CF-44E3-9099-C40C66FF867C}">
                  <a14:compatExt spid="_x0000_s44114"/>
                </a:ext>
                <a:ext uri="{FF2B5EF4-FFF2-40B4-BE49-F238E27FC236}">
                  <a16:creationId xmlns:a16="http://schemas.microsoft.com/office/drawing/2014/main" id="{00000000-0008-0000-0300-00005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44115" name="Option Button 83" hidden="1">
              <a:extLst>
                <a:ext uri="{63B3BB69-23CF-44E3-9099-C40C66FF867C}">
                  <a14:compatExt spid="_x0000_s44115"/>
                </a:ext>
                <a:ext uri="{FF2B5EF4-FFF2-40B4-BE49-F238E27FC236}">
                  <a16:creationId xmlns:a16="http://schemas.microsoft.com/office/drawing/2014/main" id="{00000000-0008-0000-0300-00005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44116" name="Option Button 84" hidden="1">
              <a:extLst>
                <a:ext uri="{63B3BB69-23CF-44E3-9099-C40C66FF867C}">
                  <a14:compatExt spid="_x0000_s44116"/>
                </a:ext>
                <a:ext uri="{FF2B5EF4-FFF2-40B4-BE49-F238E27FC236}">
                  <a16:creationId xmlns:a16="http://schemas.microsoft.com/office/drawing/2014/main" id="{00000000-0008-0000-0300-00005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44117" name="Option Button 85" hidden="1">
              <a:extLst>
                <a:ext uri="{63B3BB69-23CF-44E3-9099-C40C66FF867C}">
                  <a14:compatExt spid="_x0000_s44117"/>
                </a:ext>
                <a:ext uri="{FF2B5EF4-FFF2-40B4-BE49-F238E27FC236}">
                  <a16:creationId xmlns:a16="http://schemas.microsoft.com/office/drawing/2014/main" id="{00000000-0008-0000-0300-00005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44118" name="Option Button 86" hidden="1">
              <a:extLst>
                <a:ext uri="{63B3BB69-23CF-44E3-9099-C40C66FF867C}">
                  <a14:compatExt spid="_x0000_s44118"/>
                </a:ext>
                <a:ext uri="{FF2B5EF4-FFF2-40B4-BE49-F238E27FC236}">
                  <a16:creationId xmlns:a16="http://schemas.microsoft.com/office/drawing/2014/main" id="{00000000-0008-0000-0300-00005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88900</xdr:rowOff>
        </xdr:from>
        <xdr:to>
          <xdr:col>3</xdr:col>
          <xdr:colOff>628650</xdr:colOff>
          <xdr:row>19</xdr:row>
          <xdr:rowOff>317500</xdr:rowOff>
        </xdr:to>
        <xdr:sp macro="" textlink="">
          <xdr:nvSpPr>
            <xdr:cNvPr id="44119" name="Option Button 87" hidden="1">
              <a:extLst>
                <a:ext uri="{63B3BB69-23CF-44E3-9099-C40C66FF867C}">
                  <a14:compatExt spid="_x0000_s44119"/>
                </a:ext>
                <a:ext uri="{FF2B5EF4-FFF2-40B4-BE49-F238E27FC236}">
                  <a16:creationId xmlns:a16="http://schemas.microsoft.com/office/drawing/2014/main" id="{00000000-0008-0000-0300-00005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628650</xdr:colOff>
          <xdr:row>19</xdr:row>
          <xdr:rowOff>317500</xdr:rowOff>
        </xdr:to>
        <xdr:sp macro="" textlink="">
          <xdr:nvSpPr>
            <xdr:cNvPr id="44120" name="Option Button 88" hidden="1">
              <a:extLst>
                <a:ext uri="{63B3BB69-23CF-44E3-9099-C40C66FF867C}">
                  <a14:compatExt spid="_x0000_s44120"/>
                </a:ext>
                <a:ext uri="{FF2B5EF4-FFF2-40B4-BE49-F238E27FC236}">
                  <a16:creationId xmlns:a16="http://schemas.microsoft.com/office/drawing/2014/main" id="{00000000-0008-0000-0300-00005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628650</xdr:colOff>
          <xdr:row>19</xdr:row>
          <xdr:rowOff>317500</xdr:rowOff>
        </xdr:to>
        <xdr:sp macro="" textlink="">
          <xdr:nvSpPr>
            <xdr:cNvPr id="44121" name="Option Button 89" hidden="1">
              <a:extLst>
                <a:ext uri="{63B3BB69-23CF-44E3-9099-C40C66FF867C}">
                  <a14:compatExt spid="_x0000_s44121"/>
                </a:ext>
                <a:ext uri="{FF2B5EF4-FFF2-40B4-BE49-F238E27FC236}">
                  <a16:creationId xmlns:a16="http://schemas.microsoft.com/office/drawing/2014/main" id="{00000000-0008-0000-0300-00005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88900</xdr:rowOff>
        </xdr:from>
        <xdr:to>
          <xdr:col>3</xdr:col>
          <xdr:colOff>628650</xdr:colOff>
          <xdr:row>20</xdr:row>
          <xdr:rowOff>317500</xdr:rowOff>
        </xdr:to>
        <xdr:sp macro="" textlink="">
          <xdr:nvSpPr>
            <xdr:cNvPr id="44122" name="Option Button 90" hidden="1">
              <a:extLst>
                <a:ext uri="{63B3BB69-23CF-44E3-9099-C40C66FF867C}">
                  <a14:compatExt spid="_x0000_s44122"/>
                </a:ext>
                <a:ext uri="{FF2B5EF4-FFF2-40B4-BE49-F238E27FC236}">
                  <a16:creationId xmlns:a16="http://schemas.microsoft.com/office/drawing/2014/main" id="{00000000-0008-0000-0300-00005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88900</xdr:rowOff>
        </xdr:from>
        <xdr:to>
          <xdr:col>4</xdr:col>
          <xdr:colOff>628650</xdr:colOff>
          <xdr:row>20</xdr:row>
          <xdr:rowOff>317500</xdr:rowOff>
        </xdr:to>
        <xdr:sp macro="" textlink="">
          <xdr:nvSpPr>
            <xdr:cNvPr id="44123" name="Option Button 91" hidden="1">
              <a:extLst>
                <a:ext uri="{63B3BB69-23CF-44E3-9099-C40C66FF867C}">
                  <a14:compatExt spid="_x0000_s44123"/>
                </a:ext>
                <a:ext uri="{FF2B5EF4-FFF2-40B4-BE49-F238E27FC236}">
                  <a16:creationId xmlns:a16="http://schemas.microsoft.com/office/drawing/2014/main" id="{00000000-0008-0000-0300-00005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88900</xdr:rowOff>
        </xdr:from>
        <xdr:to>
          <xdr:col>5</xdr:col>
          <xdr:colOff>628650</xdr:colOff>
          <xdr:row>20</xdr:row>
          <xdr:rowOff>317500</xdr:rowOff>
        </xdr:to>
        <xdr:sp macro="" textlink="">
          <xdr:nvSpPr>
            <xdr:cNvPr id="44124" name="Option Button 92" hidden="1">
              <a:extLst>
                <a:ext uri="{63B3BB69-23CF-44E3-9099-C40C66FF867C}">
                  <a14:compatExt spid="_x0000_s44124"/>
                </a:ext>
                <a:ext uri="{FF2B5EF4-FFF2-40B4-BE49-F238E27FC236}">
                  <a16:creationId xmlns:a16="http://schemas.microsoft.com/office/drawing/2014/main" id="{00000000-0008-0000-0300-00005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44125" name="Option Button 93" hidden="1">
              <a:extLst>
                <a:ext uri="{63B3BB69-23CF-44E3-9099-C40C66FF867C}">
                  <a14:compatExt spid="_x0000_s44125"/>
                </a:ext>
                <a:ext uri="{FF2B5EF4-FFF2-40B4-BE49-F238E27FC236}">
                  <a16:creationId xmlns:a16="http://schemas.microsoft.com/office/drawing/2014/main" id="{00000000-0008-0000-0300-00005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44126" name="Option Button 94" hidden="1">
              <a:extLst>
                <a:ext uri="{63B3BB69-23CF-44E3-9099-C40C66FF867C}">
                  <a14:compatExt spid="_x0000_s44126"/>
                </a:ext>
                <a:ext uri="{FF2B5EF4-FFF2-40B4-BE49-F238E27FC236}">
                  <a16:creationId xmlns:a16="http://schemas.microsoft.com/office/drawing/2014/main" id="{00000000-0008-0000-0300-00005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44127" name="Option Button 95" hidden="1">
              <a:extLst>
                <a:ext uri="{63B3BB69-23CF-44E3-9099-C40C66FF867C}">
                  <a14:compatExt spid="_x0000_s44127"/>
                </a:ext>
                <a:ext uri="{FF2B5EF4-FFF2-40B4-BE49-F238E27FC236}">
                  <a16:creationId xmlns:a16="http://schemas.microsoft.com/office/drawing/2014/main" id="{00000000-0008-0000-0300-00005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44128" name="Option Button 96" hidden="1">
              <a:extLst>
                <a:ext uri="{63B3BB69-23CF-44E3-9099-C40C66FF867C}">
                  <a14:compatExt spid="_x0000_s44128"/>
                </a:ext>
                <a:ext uri="{FF2B5EF4-FFF2-40B4-BE49-F238E27FC236}">
                  <a16:creationId xmlns:a16="http://schemas.microsoft.com/office/drawing/2014/main" id="{00000000-0008-0000-0300-00006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44129" name="Option Button 97" hidden="1">
              <a:extLst>
                <a:ext uri="{63B3BB69-23CF-44E3-9099-C40C66FF867C}">
                  <a14:compatExt spid="_x0000_s44129"/>
                </a:ext>
                <a:ext uri="{FF2B5EF4-FFF2-40B4-BE49-F238E27FC236}">
                  <a16:creationId xmlns:a16="http://schemas.microsoft.com/office/drawing/2014/main" id="{00000000-0008-0000-0300-00006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44130" name="Option Button 98" hidden="1">
              <a:extLst>
                <a:ext uri="{63B3BB69-23CF-44E3-9099-C40C66FF867C}">
                  <a14:compatExt spid="_x0000_s44130"/>
                </a:ext>
                <a:ext uri="{FF2B5EF4-FFF2-40B4-BE49-F238E27FC236}">
                  <a16:creationId xmlns:a16="http://schemas.microsoft.com/office/drawing/2014/main" id="{00000000-0008-0000-0300-00006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44131" name="Option Button 99" hidden="1">
              <a:extLst>
                <a:ext uri="{63B3BB69-23CF-44E3-9099-C40C66FF867C}">
                  <a14:compatExt spid="_x0000_s44131"/>
                </a:ext>
                <a:ext uri="{FF2B5EF4-FFF2-40B4-BE49-F238E27FC236}">
                  <a16:creationId xmlns:a16="http://schemas.microsoft.com/office/drawing/2014/main" id="{00000000-0008-0000-0300-00006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44132" name="Option Button 100" hidden="1">
              <a:extLst>
                <a:ext uri="{63B3BB69-23CF-44E3-9099-C40C66FF867C}">
                  <a14:compatExt spid="_x0000_s44132"/>
                </a:ext>
                <a:ext uri="{FF2B5EF4-FFF2-40B4-BE49-F238E27FC236}">
                  <a16:creationId xmlns:a16="http://schemas.microsoft.com/office/drawing/2014/main" id="{00000000-0008-0000-0300-00006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44133" name="Option Button 101" hidden="1">
              <a:extLst>
                <a:ext uri="{63B3BB69-23CF-44E3-9099-C40C66FF867C}">
                  <a14:compatExt spid="_x0000_s44133"/>
                </a:ext>
                <a:ext uri="{FF2B5EF4-FFF2-40B4-BE49-F238E27FC236}">
                  <a16:creationId xmlns:a16="http://schemas.microsoft.com/office/drawing/2014/main" id="{00000000-0008-0000-0300-00006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88900</xdr:rowOff>
        </xdr:from>
        <xdr:to>
          <xdr:col>3</xdr:col>
          <xdr:colOff>628650</xdr:colOff>
          <xdr:row>24</xdr:row>
          <xdr:rowOff>317500</xdr:rowOff>
        </xdr:to>
        <xdr:sp macro="" textlink="">
          <xdr:nvSpPr>
            <xdr:cNvPr id="44134" name="Option Button 102" hidden="1">
              <a:extLst>
                <a:ext uri="{63B3BB69-23CF-44E3-9099-C40C66FF867C}">
                  <a14:compatExt spid="_x0000_s44134"/>
                </a:ext>
                <a:ext uri="{FF2B5EF4-FFF2-40B4-BE49-F238E27FC236}">
                  <a16:creationId xmlns:a16="http://schemas.microsoft.com/office/drawing/2014/main" id="{00000000-0008-0000-0300-00006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88900</xdr:rowOff>
        </xdr:from>
        <xdr:to>
          <xdr:col>4</xdr:col>
          <xdr:colOff>628650</xdr:colOff>
          <xdr:row>24</xdr:row>
          <xdr:rowOff>317500</xdr:rowOff>
        </xdr:to>
        <xdr:sp macro="" textlink="">
          <xdr:nvSpPr>
            <xdr:cNvPr id="44135" name="Option Button 103" hidden="1">
              <a:extLst>
                <a:ext uri="{63B3BB69-23CF-44E3-9099-C40C66FF867C}">
                  <a14:compatExt spid="_x0000_s44135"/>
                </a:ext>
                <a:ext uri="{FF2B5EF4-FFF2-40B4-BE49-F238E27FC236}">
                  <a16:creationId xmlns:a16="http://schemas.microsoft.com/office/drawing/2014/main" id="{00000000-0008-0000-0300-00006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88900</xdr:rowOff>
        </xdr:from>
        <xdr:to>
          <xdr:col>5</xdr:col>
          <xdr:colOff>628650</xdr:colOff>
          <xdr:row>24</xdr:row>
          <xdr:rowOff>317500</xdr:rowOff>
        </xdr:to>
        <xdr:sp macro="" textlink="">
          <xdr:nvSpPr>
            <xdr:cNvPr id="44136" name="Option Button 104" hidden="1">
              <a:extLst>
                <a:ext uri="{63B3BB69-23CF-44E3-9099-C40C66FF867C}">
                  <a14:compatExt spid="_x0000_s44136"/>
                </a:ext>
                <a:ext uri="{FF2B5EF4-FFF2-40B4-BE49-F238E27FC236}">
                  <a16:creationId xmlns:a16="http://schemas.microsoft.com/office/drawing/2014/main" id="{00000000-0008-0000-0300-00006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44137" name="Option Button 105" hidden="1">
              <a:extLst>
                <a:ext uri="{63B3BB69-23CF-44E3-9099-C40C66FF867C}">
                  <a14:compatExt spid="_x0000_s44137"/>
                </a:ext>
                <a:ext uri="{FF2B5EF4-FFF2-40B4-BE49-F238E27FC236}">
                  <a16:creationId xmlns:a16="http://schemas.microsoft.com/office/drawing/2014/main" id="{00000000-0008-0000-0300-00006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44138" name="Option Button 106" hidden="1">
              <a:extLst>
                <a:ext uri="{63B3BB69-23CF-44E3-9099-C40C66FF867C}">
                  <a14:compatExt spid="_x0000_s44138"/>
                </a:ext>
                <a:ext uri="{FF2B5EF4-FFF2-40B4-BE49-F238E27FC236}">
                  <a16:creationId xmlns:a16="http://schemas.microsoft.com/office/drawing/2014/main" id="{00000000-0008-0000-0300-00006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44139" name="Option Button 107" hidden="1">
              <a:extLst>
                <a:ext uri="{63B3BB69-23CF-44E3-9099-C40C66FF867C}">
                  <a14:compatExt spid="_x0000_s44139"/>
                </a:ext>
                <a:ext uri="{FF2B5EF4-FFF2-40B4-BE49-F238E27FC236}">
                  <a16:creationId xmlns:a16="http://schemas.microsoft.com/office/drawing/2014/main" id="{00000000-0008-0000-0300-00006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88900</xdr:rowOff>
        </xdr:from>
        <xdr:to>
          <xdr:col>3</xdr:col>
          <xdr:colOff>628650</xdr:colOff>
          <xdr:row>28</xdr:row>
          <xdr:rowOff>317500</xdr:rowOff>
        </xdr:to>
        <xdr:sp macro="" textlink="">
          <xdr:nvSpPr>
            <xdr:cNvPr id="44140" name="Option Button 108" hidden="1">
              <a:extLst>
                <a:ext uri="{63B3BB69-23CF-44E3-9099-C40C66FF867C}">
                  <a14:compatExt spid="_x0000_s44140"/>
                </a:ext>
                <a:ext uri="{FF2B5EF4-FFF2-40B4-BE49-F238E27FC236}">
                  <a16:creationId xmlns:a16="http://schemas.microsoft.com/office/drawing/2014/main" id="{00000000-0008-0000-0300-00006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88900</xdr:rowOff>
        </xdr:from>
        <xdr:to>
          <xdr:col>4</xdr:col>
          <xdr:colOff>628650</xdr:colOff>
          <xdr:row>28</xdr:row>
          <xdr:rowOff>317500</xdr:rowOff>
        </xdr:to>
        <xdr:sp macro="" textlink="">
          <xdr:nvSpPr>
            <xdr:cNvPr id="44141" name="Option Button 109" hidden="1">
              <a:extLst>
                <a:ext uri="{63B3BB69-23CF-44E3-9099-C40C66FF867C}">
                  <a14:compatExt spid="_x0000_s44141"/>
                </a:ext>
                <a:ext uri="{FF2B5EF4-FFF2-40B4-BE49-F238E27FC236}">
                  <a16:creationId xmlns:a16="http://schemas.microsoft.com/office/drawing/2014/main" id="{00000000-0008-0000-0300-00006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88900</xdr:rowOff>
        </xdr:from>
        <xdr:to>
          <xdr:col>5</xdr:col>
          <xdr:colOff>628650</xdr:colOff>
          <xdr:row>28</xdr:row>
          <xdr:rowOff>317500</xdr:rowOff>
        </xdr:to>
        <xdr:sp macro="" textlink="">
          <xdr:nvSpPr>
            <xdr:cNvPr id="44142" name="Option Button 110" hidden="1">
              <a:extLst>
                <a:ext uri="{63B3BB69-23CF-44E3-9099-C40C66FF867C}">
                  <a14:compatExt spid="_x0000_s44142"/>
                </a:ext>
                <a:ext uri="{FF2B5EF4-FFF2-40B4-BE49-F238E27FC236}">
                  <a16:creationId xmlns:a16="http://schemas.microsoft.com/office/drawing/2014/main" id="{00000000-0008-0000-0300-00006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3</xdr:col>
          <xdr:colOff>628650</xdr:colOff>
          <xdr:row>29</xdr:row>
          <xdr:rowOff>317500</xdr:rowOff>
        </xdr:to>
        <xdr:sp macro="" textlink="">
          <xdr:nvSpPr>
            <xdr:cNvPr id="44143" name="Option Button 111" hidden="1">
              <a:extLst>
                <a:ext uri="{63B3BB69-23CF-44E3-9099-C40C66FF867C}">
                  <a14:compatExt spid="_x0000_s44143"/>
                </a:ext>
                <a:ext uri="{FF2B5EF4-FFF2-40B4-BE49-F238E27FC236}">
                  <a16:creationId xmlns:a16="http://schemas.microsoft.com/office/drawing/2014/main" id="{00000000-0008-0000-0300-00006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88900</xdr:rowOff>
        </xdr:from>
        <xdr:to>
          <xdr:col>4</xdr:col>
          <xdr:colOff>628650</xdr:colOff>
          <xdr:row>29</xdr:row>
          <xdr:rowOff>317500</xdr:rowOff>
        </xdr:to>
        <xdr:sp macro="" textlink="">
          <xdr:nvSpPr>
            <xdr:cNvPr id="44144" name="Option Button 112" hidden="1">
              <a:extLst>
                <a:ext uri="{63B3BB69-23CF-44E3-9099-C40C66FF867C}">
                  <a14:compatExt spid="_x0000_s44144"/>
                </a:ext>
                <a:ext uri="{FF2B5EF4-FFF2-40B4-BE49-F238E27FC236}">
                  <a16:creationId xmlns:a16="http://schemas.microsoft.com/office/drawing/2014/main" id="{00000000-0008-0000-0300-00007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88900</xdr:rowOff>
        </xdr:from>
        <xdr:to>
          <xdr:col>5</xdr:col>
          <xdr:colOff>628650</xdr:colOff>
          <xdr:row>29</xdr:row>
          <xdr:rowOff>317500</xdr:rowOff>
        </xdr:to>
        <xdr:sp macro="" textlink="">
          <xdr:nvSpPr>
            <xdr:cNvPr id="44145" name="Option Button 113" hidden="1">
              <a:extLst>
                <a:ext uri="{63B3BB69-23CF-44E3-9099-C40C66FF867C}">
                  <a14:compatExt spid="_x0000_s44145"/>
                </a:ext>
                <a:ext uri="{FF2B5EF4-FFF2-40B4-BE49-F238E27FC236}">
                  <a16:creationId xmlns:a16="http://schemas.microsoft.com/office/drawing/2014/main" id="{00000000-0008-0000-0300-00007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88900</xdr:rowOff>
        </xdr:from>
        <xdr:to>
          <xdr:col>3</xdr:col>
          <xdr:colOff>628650</xdr:colOff>
          <xdr:row>30</xdr:row>
          <xdr:rowOff>317500</xdr:rowOff>
        </xdr:to>
        <xdr:sp macro="" textlink="">
          <xdr:nvSpPr>
            <xdr:cNvPr id="44146" name="Option Button 114" hidden="1">
              <a:extLst>
                <a:ext uri="{63B3BB69-23CF-44E3-9099-C40C66FF867C}">
                  <a14:compatExt spid="_x0000_s44146"/>
                </a:ext>
                <a:ext uri="{FF2B5EF4-FFF2-40B4-BE49-F238E27FC236}">
                  <a16:creationId xmlns:a16="http://schemas.microsoft.com/office/drawing/2014/main" id="{00000000-0008-0000-0300-00007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88900</xdr:rowOff>
        </xdr:from>
        <xdr:to>
          <xdr:col>4</xdr:col>
          <xdr:colOff>628650</xdr:colOff>
          <xdr:row>30</xdr:row>
          <xdr:rowOff>317500</xdr:rowOff>
        </xdr:to>
        <xdr:sp macro="" textlink="">
          <xdr:nvSpPr>
            <xdr:cNvPr id="44147" name="Option Button 115" hidden="1">
              <a:extLst>
                <a:ext uri="{63B3BB69-23CF-44E3-9099-C40C66FF867C}">
                  <a14:compatExt spid="_x0000_s44147"/>
                </a:ext>
                <a:ext uri="{FF2B5EF4-FFF2-40B4-BE49-F238E27FC236}">
                  <a16:creationId xmlns:a16="http://schemas.microsoft.com/office/drawing/2014/main" id="{00000000-0008-0000-0300-00007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88900</xdr:rowOff>
        </xdr:from>
        <xdr:to>
          <xdr:col>5</xdr:col>
          <xdr:colOff>628650</xdr:colOff>
          <xdr:row>30</xdr:row>
          <xdr:rowOff>317500</xdr:rowOff>
        </xdr:to>
        <xdr:sp macro="" textlink="">
          <xdr:nvSpPr>
            <xdr:cNvPr id="44148" name="Option Button 116" hidden="1">
              <a:extLst>
                <a:ext uri="{63B3BB69-23CF-44E3-9099-C40C66FF867C}">
                  <a14:compatExt spid="_x0000_s44148"/>
                </a:ext>
                <a:ext uri="{FF2B5EF4-FFF2-40B4-BE49-F238E27FC236}">
                  <a16:creationId xmlns:a16="http://schemas.microsoft.com/office/drawing/2014/main" id="{00000000-0008-0000-0300-00007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88900</xdr:rowOff>
        </xdr:from>
        <xdr:to>
          <xdr:col>3</xdr:col>
          <xdr:colOff>628650</xdr:colOff>
          <xdr:row>31</xdr:row>
          <xdr:rowOff>317500</xdr:rowOff>
        </xdr:to>
        <xdr:sp macro="" textlink="">
          <xdr:nvSpPr>
            <xdr:cNvPr id="44149" name="Option Button 117" hidden="1">
              <a:extLst>
                <a:ext uri="{63B3BB69-23CF-44E3-9099-C40C66FF867C}">
                  <a14:compatExt spid="_x0000_s44149"/>
                </a:ext>
                <a:ext uri="{FF2B5EF4-FFF2-40B4-BE49-F238E27FC236}">
                  <a16:creationId xmlns:a16="http://schemas.microsoft.com/office/drawing/2014/main" id="{00000000-0008-0000-0300-00007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88900</xdr:rowOff>
        </xdr:from>
        <xdr:to>
          <xdr:col>4</xdr:col>
          <xdr:colOff>628650</xdr:colOff>
          <xdr:row>31</xdr:row>
          <xdr:rowOff>317500</xdr:rowOff>
        </xdr:to>
        <xdr:sp macro="" textlink="">
          <xdr:nvSpPr>
            <xdr:cNvPr id="44150" name="Option Button 118" hidden="1">
              <a:extLst>
                <a:ext uri="{63B3BB69-23CF-44E3-9099-C40C66FF867C}">
                  <a14:compatExt spid="_x0000_s44150"/>
                </a:ext>
                <a:ext uri="{FF2B5EF4-FFF2-40B4-BE49-F238E27FC236}">
                  <a16:creationId xmlns:a16="http://schemas.microsoft.com/office/drawing/2014/main" id="{00000000-0008-0000-0300-00007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88900</xdr:rowOff>
        </xdr:from>
        <xdr:to>
          <xdr:col>5</xdr:col>
          <xdr:colOff>628650</xdr:colOff>
          <xdr:row>31</xdr:row>
          <xdr:rowOff>317500</xdr:rowOff>
        </xdr:to>
        <xdr:sp macro="" textlink="">
          <xdr:nvSpPr>
            <xdr:cNvPr id="44151" name="Option Button 119" hidden="1">
              <a:extLst>
                <a:ext uri="{63B3BB69-23CF-44E3-9099-C40C66FF867C}">
                  <a14:compatExt spid="_x0000_s44151"/>
                </a:ext>
                <a:ext uri="{FF2B5EF4-FFF2-40B4-BE49-F238E27FC236}">
                  <a16:creationId xmlns:a16="http://schemas.microsoft.com/office/drawing/2014/main" id="{00000000-0008-0000-0300-00007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88900</xdr:rowOff>
        </xdr:from>
        <xdr:to>
          <xdr:col>3</xdr:col>
          <xdr:colOff>628650</xdr:colOff>
          <xdr:row>32</xdr:row>
          <xdr:rowOff>317500</xdr:rowOff>
        </xdr:to>
        <xdr:sp macro="" textlink="">
          <xdr:nvSpPr>
            <xdr:cNvPr id="44152" name="Option Button 120" hidden="1">
              <a:extLst>
                <a:ext uri="{63B3BB69-23CF-44E3-9099-C40C66FF867C}">
                  <a14:compatExt spid="_x0000_s44152"/>
                </a:ext>
                <a:ext uri="{FF2B5EF4-FFF2-40B4-BE49-F238E27FC236}">
                  <a16:creationId xmlns:a16="http://schemas.microsoft.com/office/drawing/2014/main" id="{00000000-0008-0000-0300-00007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88900</xdr:rowOff>
        </xdr:from>
        <xdr:to>
          <xdr:col>4</xdr:col>
          <xdr:colOff>628650</xdr:colOff>
          <xdr:row>32</xdr:row>
          <xdr:rowOff>317500</xdr:rowOff>
        </xdr:to>
        <xdr:sp macro="" textlink="">
          <xdr:nvSpPr>
            <xdr:cNvPr id="44153" name="Option Button 121" hidden="1">
              <a:extLst>
                <a:ext uri="{63B3BB69-23CF-44E3-9099-C40C66FF867C}">
                  <a14:compatExt spid="_x0000_s44153"/>
                </a:ext>
                <a:ext uri="{FF2B5EF4-FFF2-40B4-BE49-F238E27FC236}">
                  <a16:creationId xmlns:a16="http://schemas.microsoft.com/office/drawing/2014/main" id="{00000000-0008-0000-0300-00007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88900</xdr:rowOff>
        </xdr:from>
        <xdr:to>
          <xdr:col>5</xdr:col>
          <xdr:colOff>628650</xdr:colOff>
          <xdr:row>32</xdr:row>
          <xdr:rowOff>317500</xdr:rowOff>
        </xdr:to>
        <xdr:sp macro="" textlink="">
          <xdr:nvSpPr>
            <xdr:cNvPr id="44154" name="Option Button 122" hidden="1">
              <a:extLst>
                <a:ext uri="{63B3BB69-23CF-44E3-9099-C40C66FF867C}">
                  <a14:compatExt spid="_x0000_s44154"/>
                </a:ext>
                <a:ext uri="{FF2B5EF4-FFF2-40B4-BE49-F238E27FC236}">
                  <a16:creationId xmlns:a16="http://schemas.microsoft.com/office/drawing/2014/main" id="{00000000-0008-0000-0300-00007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88900</xdr:rowOff>
        </xdr:from>
        <xdr:to>
          <xdr:col>3</xdr:col>
          <xdr:colOff>628650</xdr:colOff>
          <xdr:row>33</xdr:row>
          <xdr:rowOff>317500</xdr:rowOff>
        </xdr:to>
        <xdr:sp macro="" textlink="">
          <xdr:nvSpPr>
            <xdr:cNvPr id="44155" name="Option Button 123" hidden="1">
              <a:extLst>
                <a:ext uri="{63B3BB69-23CF-44E3-9099-C40C66FF867C}">
                  <a14:compatExt spid="_x0000_s44155"/>
                </a:ext>
                <a:ext uri="{FF2B5EF4-FFF2-40B4-BE49-F238E27FC236}">
                  <a16:creationId xmlns:a16="http://schemas.microsoft.com/office/drawing/2014/main" id="{00000000-0008-0000-0300-00007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88900</xdr:rowOff>
        </xdr:from>
        <xdr:to>
          <xdr:col>4</xdr:col>
          <xdr:colOff>628650</xdr:colOff>
          <xdr:row>33</xdr:row>
          <xdr:rowOff>317500</xdr:rowOff>
        </xdr:to>
        <xdr:sp macro="" textlink="">
          <xdr:nvSpPr>
            <xdr:cNvPr id="44156" name="Option Button 124" hidden="1">
              <a:extLst>
                <a:ext uri="{63B3BB69-23CF-44E3-9099-C40C66FF867C}">
                  <a14:compatExt spid="_x0000_s44156"/>
                </a:ext>
                <a:ext uri="{FF2B5EF4-FFF2-40B4-BE49-F238E27FC236}">
                  <a16:creationId xmlns:a16="http://schemas.microsoft.com/office/drawing/2014/main" id="{00000000-0008-0000-0300-00007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88900</xdr:rowOff>
        </xdr:from>
        <xdr:to>
          <xdr:col>5</xdr:col>
          <xdr:colOff>628650</xdr:colOff>
          <xdr:row>33</xdr:row>
          <xdr:rowOff>317500</xdr:rowOff>
        </xdr:to>
        <xdr:sp macro="" textlink="">
          <xdr:nvSpPr>
            <xdr:cNvPr id="44157" name="Option Button 125" hidden="1">
              <a:extLst>
                <a:ext uri="{63B3BB69-23CF-44E3-9099-C40C66FF867C}">
                  <a14:compatExt spid="_x0000_s44157"/>
                </a:ext>
                <a:ext uri="{FF2B5EF4-FFF2-40B4-BE49-F238E27FC236}">
                  <a16:creationId xmlns:a16="http://schemas.microsoft.com/office/drawing/2014/main" id="{00000000-0008-0000-0300-00007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88900</xdr:rowOff>
        </xdr:from>
        <xdr:to>
          <xdr:col>3</xdr:col>
          <xdr:colOff>628650</xdr:colOff>
          <xdr:row>34</xdr:row>
          <xdr:rowOff>317500</xdr:rowOff>
        </xdr:to>
        <xdr:sp macro="" textlink="">
          <xdr:nvSpPr>
            <xdr:cNvPr id="44158" name="Option Button 126" hidden="1">
              <a:extLst>
                <a:ext uri="{63B3BB69-23CF-44E3-9099-C40C66FF867C}">
                  <a14:compatExt spid="_x0000_s44158"/>
                </a:ext>
                <a:ext uri="{FF2B5EF4-FFF2-40B4-BE49-F238E27FC236}">
                  <a16:creationId xmlns:a16="http://schemas.microsoft.com/office/drawing/2014/main" id="{00000000-0008-0000-0300-00007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88900</xdr:rowOff>
        </xdr:from>
        <xdr:to>
          <xdr:col>4</xdr:col>
          <xdr:colOff>628650</xdr:colOff>
          <xdr:row>34</xdr:row>
          <xdr:rowOff>317500</xdr:rowOff>
        </xdr:to>
        <xdr:sp macro="" textlink="">
          <xdr:nvSpPr>
            <xdr:cNvPr id="44159" name="Option Button 127" hidden="1">
              <a:extLst>
                <a:ext uri="{63B3BB69-23CF-44E3-9099-C40C66FF867C}">
                  <a14:compatExt spid="_x0000_s44159"/>
                </a:ext>
                <a:ext uri="{FF2B5EF4-FFF2-40B4-BE49-F238E27FC236}">
                  <a16:creationId xmlns:a16="http://schemas.microsoft.com/office/drawing/2014/main" id="{00000000-0008-0000-0300-00007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88900</xdr:rowOff>
        </xdr:from>
        <xdr:to>
          <xdr:col>5</xdr:col>
          <xdr:colOff>628650</xdr:colOff>
          <xdr:row>34</xdr:row>
          <xdr:rowOff>317500</xdr:rowOff>
        </xdr:to>
        <xdr:sp macro="" textlink="">
          <xdr:nvSpPr>
            <xdr:cNvPr id="44160" name="Option Button 128" hidden="1">
              <a:extLst>
                <a:ext uri="{63B3BB69-23CF-44E3-9099-C40C66FF867C}">
                  <a14:compatExt spid="_x0000_s44160"/>
                </a:ext>
                <a:ext uri="{FF2B5EF4-FFF2-40B4-BE49-F238E27FC236}">
                  <a16:creationId xmlns:a16="http://schemas.microsoft.com/office/drawing/2014/main" id="{00000000-0008-0000-0300-00008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88900</xdr:rowOff>
        </xdr:from>
        <xdr:to>
          <xdr:col>3</xdr:col>
          <xdr:colOff>628650</xdr:colOff>
          <xdr:row>36</xdr:row>
          <xdr:rowOff>317500</xdr:rowOff>
        </xdr:to>
        <xdr:sp macro="" textlink="">
          <xdr:nvSpPr>
            <xdr:cNvPr id="44161" name="Option Button 129" hidden="1">
              <a:extLst>
                <a:ext uri="{63B3BB69-23CF-44E3-9099-C40C66FF867C}">
                  <a14:compatExt spid="_x0000_s44161"/>
                </a:ext>
                <a:ext uri="{FF2B5EF4-FFF2-40B4-BE49-F238E27FC236}">
                  <a16:creationId xmlns:a16="http://schemas.microsoft.com/office/drawing/2014/main" id="{00000000-0008-0000-0300-00008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88900</xdr:rowOff>
        </xdr:from>
        <xdr:to>
          <xdr:col>4</xdr:col>
          <xdr:colOff>628650</xdr:colOff>
          <xdr:row>36</xdr:row>
          <xdr:rowOff>317500</xdr:rowOff>
        </xdr:to>
        <xdr:sp macro="" textlink="">
          <xdr:nvSpPr>
            <xdr:cNvPr id="44162" name="Option Button 130" hidden="1">
              <a:extLst>
                <a:ext uri="{63B3BB69-23CF-44E3-9099-C40C66FF867C}">
                  <a14:compatExt spid="_x0000_s44162"/>
                </a:ext>
                <a:ext uri="{FF2B5EF4-FFF2-40B4-BE49-F238E27FC236}">
                  <a16:creationId xmlns:a16="http://schemas.microsoft.com/office/drawing/2014/main" id="{00000000-0008-0000-0300-00008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88900</xdr:rowOff>
        </xdr:from>
        <xdr:to>
          <xdr:col>5</xdr:col>
          <xdr:colOff>628650</xdr:colOff>
          <xdr:row>36</xdr:row>
          <xdr:rowOff>317500</xdr:rowOff>
        </xdr:to>
        <xdr:sp macro="" textlink="">
          <xdr:nvSpPr>
            <xdr:cNvPr id="44163" name="Option Button 131" hidden="1">
              <a:extLst>
                <a:ext uri="{63B3BB69-23CF-44E3-9099-C40C66FF867C}">
                  <a14:compatExt spid="_x0000_s44163"/>
                </a:ext>
                <a:ext uri="{FF2B5EF4-FFF2-40B4-BE49-F238E27FC236}">
                  <a16:creationId xmlns:a16="http://schemas.microsoft.com/office/drawing/2014/main" id="{00000000-0008-0000-0300-00008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88900</xdr:rowOff>
        </xdr:from>
        <xdr:to>
          <xdr:col>3</xdr:col>
          <xdr:colOff>628650</xdr:colOff>
          <xdr:row>37</xdr:row>
          <xdr:rowOff>317500</xdr:rowOff>
        </xdr:to>
        <xdr:sp macro="" textlink="">
          <xdr:nvSpPr>
            <xdr:cNvPr id="44164" name="Option Button 132" hidden="1">
              <a:extLst>
                <a:ext uri="{63B3BB69-23CF-44E3-9099-C40C66FF867C}">
                  <a14:compatExt spid="_x0000_s44164"/>
                </a:ext>
                <a:ext uri="{FF2B5EF4-FFF2-40B4-BE49-F238E27FC236}">
                  <a16:creationId xmlns:a16="http://schemas.microsoft.com/office/drawing/2014/main" id="{00000000-0008-0000-0300-00008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88900</xdr:rowOff>
        </xdr:from>
        <xdr:to>
          <xdr:col>4</xdr:col>
          <xdr:colOff>628650</xdr:colOff>
          <xdr:row>37</xdr:row>
          <xdr:rowOff>317500</xdr:rowOff>
        </xdr:to>
        <xdr:sp macro="" textlink="">
          <xdr:nvSpPr>
            <xdr:cNvPr id="44165" name="Option Button 133" hidden="1">
              <a:extLst>
                <a:ext uri="{63B3BB69-23CF-44E3-9099-C40C66FF867C}">
                  <a14:compatExt spid="_x0000_s44165"/>
                </a:ext>
                <a:ext uri="{FF2B5EF4-FFF2-40B4-BE49-F238E27FC236}">
                  <a16:creationId xmlns:a16="http://schemas.microsoft.com/office/drawing/2014/main" id="{00000000-0008-0000-0300-00008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88900</xdr:rowOff>
        </xdr:from>
        <xdr:to>
          <xdr:col>5</xdr:col>
          <xdr:colOff>628650</xdr:colOff>
          <xdr:row>37</xdr:row>
          <xdr:rowOff>317500</xdr:rowOff>
        </xdr:to>
        <xdr:sp macro="" textlink="">
          <xdr:nvSpPr>
            <xdr:cNvPr id="44166" name="Option Button 134" hidden="1">
              <a:extLst>
                <a:ext uri="{63B3BB69-23CF-44E3-9099-C40C66FF867C}">
                  <a14:compatExt spid="_x0000_s44166"/>
                </a:ext>
                <a:ext uri="{FF2B5EF4-FFF2-40B4-BE49-F238E27FC236}">
                  <a16:creationId xmlns:a16="http://schemas.microsoft.com/office/drawing/2014/main" id="{00000000-0008-0000-0300-00008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88900</xdr:rowOff>
        </xdr:from>
        <xdr:to>
          <xdr:col>3</xdr:col>
          <xdr:colOff>628650</xdr:colOff>
          <xdr:row>38</xdr:row>
          <xdr:rowOff>317500</xdr:rowOff>
        </xdr:to>
        <xdr:sp macro="" textlink="">
          <xdr:nvSpPr>
            <xdr:cNvPr id="44167" name="Option Button 135" hidden="1">
              <a:extLst>
                <a:ext uri="{63B3BB69-23CF-44E3-9099-C40C66FF867C}">
                  <a14:compatExt spid="_x0000_s44167"/>
                </a:ext>
                <a:ext uri="{FF2B5EF4-FFF2-40B4-BE49-F238E27FC236}">
                  <a16:creationId xmlns:a16="http://schemas.microsoft.com/office/drawing/2014/main" id="{00000000-0008-0000-0300-00008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88900</xdr:rowOff>
        </xdr:from>
        <xdr:to>
          <xdr:col>4</xdr:col>
          <xdr:colOff>628650</xdr:colOff>
          <xdr:row>38</xdr:row>
          <xdr:rowOff>317500</xdr:rowOff>
        </xdr:to>
        <xdr:sp macro="" textlink="">
          <xdr:nvSpPr>
            <xdr:cNvPr id="44168" name="Option Button 136" hidden="1">
              <a:extLst>
                <a:ext uri="{63B3BB69-23CF-44E3-9099-C40C66FF867C}">
                  <a14:compatExt spid="_x0000_s44168"/>
                </a:ext>
                <a:ext uri="{FF2B5EF4-FFF2-40B4-BE49-F238E27FC236}">
                  <a16:creationId xmlns:a16="http://schemas.microsoft.com/office/drawing/2014/main" id="{00000000-0008-0000-0300-00008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88900</xdr:rowOff>
        </xdr:from>
        <xdr:to>
          <xdr:col>5</xdr:col>
          <xdr:colOff>628650</xdr:colOff>
          <xdr:row>38</xdr:row>
          <xdr:rowOff>317500</xdr:rowOff>
        </xdr:to>
        <xdr:sp macro="" textlink="">
          <xdr:nvSpPr>
            <xdr:cNvPr id="44169" name="Option Button 137" hidden="1">
              <a:extLst>
                <a:ext uri="{63B3BB69-23CF-44E3-9099-C40C66FF867C}">
                  <a14:compatExt spid="_x0000_s44169"/>
                </a:ext>
                <a:ext uri="{FF2B5EF4-FFF2-40B4-BE49-F238E27FC236}">
                  <a16:creationId xmlns:a16="http://schemas.microsoft.com/office/drawing/2014/main" id="{00000000-0008-0000-0300-00008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88900</xdr:rowOff>
        </xdr:from>
        <xdr:to>
          <xdr:col>3</xdr:col>
          <xdr:colOff>628650</xdr:colOff>
          <xdr:row>39</xdr:row>
          <xdr:rowOff>317500</xdr:rowOff>
        </xdr:to>
        <xdr:sp macro="" textlink="">
          <xdr:nvSpPr>
            <xdr:cNvPr id="44170" name="Option Button 138" hidden="1">
              <a:extLst>
                <a:ext uri="{63B3BB69-23CF-44E3-9099-C40C66FF867C}">
                  <a14:compatExt spid="_x0000_s44170"/>
                </a:ext>
                <a:ext uri="{FF2B5EF4-FFF2-40B4-BE49-F238E27FC236}">
                  <a16:creationId xmlns:a16="http://schemas.microsoft.com/office/drawing/2014/main" id="{00000000-0008-0000-0300-00008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88900</xdr:rowOff>
        </xdr:from>
        <xdr:to>
          <xdr:col>5</xdr:col>
          <xdr:colOff>628650</xdr:colOff>
          <xdr:row>39</xdr:row>
          <xdr:rowOff>317500</xdr:rowOff>
        </xdr:to>
        <xdr:sp macro="" textlink="">
          <xdr:nvSpPr>
            <xdr:cNvPr id="44172" name="Option Button 140" hidden="1">
              <a:extLst>
                <a:ext uri="{63B3BB69-23CF-44E3-9099-C40C66FF867C}">
                  <a14:compatExt spid="_x0000_s44172"/>
                </a:ext>
                <a:ext uri="{FF2B5EF4-FFF2-40B4-BE49-F238E27FC236}">
                  <a16:creationId xmlns:a16="http://schemas.microsoft.com/office/drawing/2014/main" id="{00000000-0008-0000-0300-00008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88900</xdr:rowOff>
        </xdr:from>
        <xdr:to>
          <xdr:col>3</xdr:col>
          <xdr:colOff>628650</xdr:colOff>
          <xdr:row>41</xdr:row>
          <xdr:rowOff>317500</xdr:rowOff>
        </xdr:to>
        <xdr:sp macro="" textlink="">
          <xdr:nvSpPr>
            <xdr:cNvPr id="44179" name="Option Button 147" hidden="1">
              <a:extLst>
                <a:ext uri="{63B3BB69-23CF-44E3-9099-C40C66FF867C}">
                  <a14:compatExt spid="_x0000_s44179"/>
                </a:ext>
                <a:ext uri="{FF2B5EF4-FFF2-40B4-BE49-F238E27FC236}">
                  <a16:creationId xmlns:a16="http://schemas.microsoft.com/office/drawing/2014/main" id="{00000000-0008-0000-0300-00009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88900</xdr:rowOff>
        </xdr:from>
        <xdr:to>
          <xdr:col>4</xdr:col>
          <xdr:colOff>628650</xdr:colOff>
          <xdr:row>41</xdr:row>
          <xdr:rowOff>317500</xdr:rowOff>
        </xdr:to>
        <xdr:sp macro="" textlink="">
          <xdr:nvSpPr>
            <xdr:cNvPr id="44180" name="Option Button 148" hidden="1">
              <a:extLst>
                <a:ext uri="{63B3BB69-23CF-44E3-9099-C40C66FF867C}">
                  <a14:compatExt spid="_x0000_s44180"/>
                </a:ext>
                <a:ext uri="{FF2B5EF4-FFF2-40B4-BE49-F238E27FC236}">
                  <a16:creationId xmlns:a16="http://schemas.microsoft.com/office/drawing/2014/main" id="{00000000-0008-0000-0300-00009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88900</xdr:rowOff>
        </xdr:from>
        <xdr:to>
          <xdr:col>5</xdr:col>
          <xdr:colOff>628650</xdr:colOff>
          <xdr:row>41</xdr:row>
          <xdr:rowOff>317500</xdr:rowOff>
        </xdr:to>
        <xdr:sp macro="" textlink="">
          <xdr:nvSpPr>
            <xdr:cNvPr id="44181" name="Option Button 149" hidden="1">
              <a:extLst>
                <a:ext uri="{63B3BB69-23CF-44E3-9099-C40C66FF867C}">
                  <a14:compatExt spid="_x0000_s44181"/>
                </a:ext>
                <a:ext uri="{FF2B5EF4-FFF2-40B4-BE49-F238E27FC236}">
                  <a16:creationId xmlns:a16="http://schemas.microsoft.com/office/drawing/2014/main" id="{00000000-0008-0000-0300-00009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88900</xdr:rowOff>
        </xdr:from>
        <xdr:to>
          <xdr:col>3</xdr:col>
          <xdr:colOff>628650</xdr:colOff>
          <xdr:row>42</xdr:row>
          <xdr:rowOff>317500</xdr:rowOff>
        </xdr:to>
        <xdr:sp macro="" textlink="">
          <xdr:nvSpPr>
            <xdr:cNvPr id="44182" name="Option Button 150" hidden="1">
              <a:extLst>
                <a:ext uri="{63B3BB69-23CF-44E3-9099-C40C66FF867C}">
                  <a14:compatExt spid="_x0000_s44182"/>
                </a:ext>
                <a:ext uri="{FF2B5EF4-FFF2-40B4-BE49-F238E27FC236}">
                  <a16:creationId xmlns:a16="http://schemas.microsoft.com/office/drawing/2014/main" id="{00000000-0008-0000-0300-00009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88900</xdr:rowOff>
        </xdr:from>
        <xdr:to>
          <xdr:col>4</xdr:col>
          <xdr:colOff>628650</xdr:colOff>
          <xdr:row>42</xdr:row>
          <xdr:rowOff>317500</xdr:rowOff>
        </xdr:to>
        <xdr:sp macro="" textlink="">
          <xdr:nvSpPr>
            <xdr:cNvPr id="44183" name="Option Button 151" hidden="1">
              <a:extLst>
                <a:ext uri="{63B3BB69-23CF-44E3-9099-C40C66FF867C}">
                  <a14:compatExt spid="_x0000_s44183"/>
                </a:ext>
                <a:ext uri="{FF2B5EF4-FFF2-40B4-BE49-F238E27FC236}">
                  <a16:creationId xmlns:a16="http://schemas.microsoft.com/office/drawing/2014/main" id="{00000000-0008-0000-0300-00009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88900</xdr:rowOff>
        </xdr:from>
        <xdr:to>
          <xdr:col>5</xdr:col>
          <xdr:colOff>628650</xdr:colOff>
          <xdr:row>42</xdr:row>
          <xdr:rowOff>317500</xdr:rowOff>
        </xdr:to>
        <xdr:sp macro="" textlink="">
          <xdr:nvSpPr>
            <xdr:cNvPr id="44184" name="Option Button 152" hidden="1">
              <a:extLst>
                <a:ext uri="{63B3BB69-23CF-44E3-9099-C40C66FF867C}">
                  <a14:compatExt spid="_x0000_s44184"/>
                </a:ext>
                <a:ext uri="{FF2B5EF4-FFF2-40B4-BE49-F238E27FC236}">
                  <a16:creationId xmlns:a16="http://schemas.microsoft.com/office/drawing/2014/main" id="{00000000-0008-0000-0300-00009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88900</xdr:rowOff>
        </xdr:from>
        <xdr:to>
          <xdr:col>3</xdr:col>
          <xdr:colOff>628650</xdr:colOff>
          <xdr:row>43</xdr:row>
          <xdr:rowOff>317500</xdr:rowOff>
        </xdr:to>
        <xdr:sp macro="" textlink="">
          <xdr:nvSpPr>
            <xdr:cNvPr id="44185" name="Option Button 153" hidden="1">
              <a:extLst>
                <a:ext uri="{63B3BB69-23CF-44E3-9099-C40C66FF867C}">
                  <a14:compatExt spid="_x0000_s44185"/>
                </a:ext>
                <a:ext uri="{FF2B5EF4-FFF2-40B4-BE49-F238E27FC236}">
                  <a16:creationId xmlns:a16="http://schemas.microsoft.com/office/drawing/2014/main" id="{00000000-0008-0000-0300-00009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88900</xdr:rowOff>
        </xdr:from>
        <xdr:to>
          <xdr:col>4</xdr:col>
          <xdr:colOff>628650</xdr:colOff>
          <xdr:row>43</xdr:row>
          <xdr:rowOff>317500</xdr:rowOff>
        </xdr:to>
        <xdr:sp macro="" textlink="">
          <xdr:nvSpPr>
            <xdr:cNvPr id="44186" name="Option Button 154" hidden="1">
              <a:extLst>
                <a:ext uri="{63B3BB69-23CF-44E3-9099-C40C66FF867C}">
                  <a14:compatExt spid="_x0000_s44186"/>
                </a:ext>
                <a:ext uri="{FF2B5EF4-FFF2-40B4-BE49-F238E27FC236}">
                  <a16:creationId xmlns:a16="http://schemas.microsoft.com/office/drawing/2014/main" id="{00000000-0008-0000-0300-00009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88900</xdr:rowOff>
        </xdr:from>
        <xdr:to>
          <xdr:col>5</xdr:col>
          <xdr:colOff>628650</xdr:colOff>
          <xdr:row>43</xdr:row>
          <xdr:rowOff>317500</xdr:rowOff>
        </xdr:to>
        <xdr:sp macro="" textlink="">
          <xdr:nvSpPr>
            <xdr:cNvPr id="44187" name="Option Button 155" hidden="1">
              <a:extLst>
                <a:ext uri="{63B3BB69-23CF-44E3-9099-C40C66FF867C}">
                  <a14:compatExt spid="_x0000_s44187"/>
                </a:ext>
                <a:ext uri="{FF2B5EF4-FFF2-40B4-BE49-F238E27FC236}">
                  <a16:creationId xmlns:a16="http://schemas.microsoft.com/office/drawing/2014/main" id="{00000000-0008-0000-0300-00009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88900</xdr:rowOff>
        </xdr:from>
        <xdr:to>
          <xdr:col>3</xdr:col>
          <xdr:colOff>628650</xdr:colOff>
          <xdr:row>44</xdr:row>
          <xdr:rowOff>317500</xdr:rowOff>
        </xdr:to>
        <xdr:sp macro="" textlink="">
          <xdr:nvSpPr>
            <xdr:cNvPr id="44188" name="Option Button 156" hidden="1">
              <a:extLst>
                <a:ext uri="{63B3BB69-23CF-44E3-9099-C40C66FF867C}">
                  <a14:compatExt spid="_x0000_s44188"/>
                </a:ext>
                <a:ext uri="{FF2B5EF4-FFF2-40B4-BE49-F238E27FC236}">
                  <a16:creationId xmlns:a16="http://schemas.microsoft.com/office/drawing/2014/main" id="{00000000-0008-0000-03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88900</xdr:rowOff>
        </xdr:from>
        <xdr:to>
          <xdr:col>4</xdr:col>
          <xdr:colOff>628650</xdr:colOff>
          <xdr:row>44</xdr:row>
          <xdr:rowOff>317500</xdr:rowOff>
        </xdr:to>
        <xdr:sp macro="" textlink="">
          <xdr:nvSpPr>
            <xdr:cNvPr id="44189" name="Option Button 157" hidden="1">
              <a:extLst>
                <a:ext uri="{63B3BB69-23CF-44E3-9099-C40C66FF867C}">
                  <a14:compatExt spid="_x0000_s44189"/>
                </a:ext>
                <a:ext uri="{FF2B5EF4-FFF2-40B4-BE49-F238E27FC236}">
                  <a16:creationId xmlns:a16="http://schemas.microsoft.com/office/drawing/2014/main" id="{00000000-0008-0000-0300-00009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88900</xdr:rowOff>
        </xdr:from>
        <xdr:to>
          <xdr:col>5</xdr:col>
          <xdr:colOff>628650</xdr:colOff>
          <xdr:row>44</xdr:row>
          <xdr:rowOff>317500</xdr:rowOff>
        </xdr:to>
        <xdr:sp macro="" textlink="">
          <xdr:nvSpPr>
            <xdr:cNvPr id="44190" name="Option Button 158" hidden="1">
              <a:extLst>
                <a:ext uri="{63B3BB69-23CF-44E3-9099-C40C66FF867C}">
                  <a14:compatExt spid="_x0000_s44190"/>
                </a:ext>
                <a:ext uri="{FF2B5EF4-FFF2-40B4-BE49-F238E27FC236}">
                  <a16:creationId xmlns:a16="http://schemas.microsoft.com/office/drawing/2014/main" id="{00000000-0008-0000-0300-00009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88900</xdr:rowOff>
        </xdr:from>
        <xdr:to>
          <xdr:col>3</xdr:col>
          <xdr:colOff>628650</xdr:colOff>
          <xdr:row>46</xdr:row>
          <xdr:rowOff>317500</xdr:rowOff>
        </xdr:to>
        <xdr:sp macro="" textlink="">
          <xdr:nvSpPr>
            <xdr:cNvPr id="44191" name="Option Button 159" hidden="1">
              <a:extLst>
                <a:ext uri="{63B3BB69-23CF-44E3-9099-C40C66FF867C}">
                  <a14:compatExt spid="_x0000_s44191"/>
                </a:ext>
                <a:ext uri="{FF2B5EF4-FFF2-40B4-BE49-F238E27FC236}">
                  <a16:creationId xmlns:a16="http://schemas.microsoft.com/office/drawing/2014/main" id="{00000000-0008-0000-0300-00009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88900</xdr:rowOff>
        </xdr:from>
        <xdr:to>
          <xdr:col>4</xdr:col>
          <xdr:colOff>628650</xdr:colOff>
          <xdr:row>46</xdr:row>
          <xdr:rowOff>317500</xdr:rowOff>
        </xdr:to>
        <xdr:sp macro="" textlink="">
          <xdr:nvSpPr>
            <xdr:cNvPr id="44192" name="Option Button 160" hidden="1">
              <a:extLst>
                <a:ext uri="{63B3BB69-23CF-44E3-9099-C40C66FF867C}">
                  <a14:compatExt spid="_x0000_s44192"/>
                </a:ext>
                <a:ext uri="{FF2B5EF4-FFF2-40B4-BE49-F238E27FC236}">
                  <a16:creationId xmlns:a16="http://schemas.microsoft.com/office/drawing/2014/main" id="{00000000-0008-0000-0300-0000A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88900</xdr:rowOff>
        </xdr:from>
        <xdr:to>
          <xdr:col>5</xdr:col>
          <xdr:colOff>628650</xdr:colOff>
          <xdr:row>46</xdr:row>
          <xdr:rowOff>317500</xdr:rowOff>
        </xdr:to>
        <xdr:sp macro="" textlink="">
          <xdr:nvSpPr>
            <xdr:cNvPr id="44193" name="Option Button 161" hidden="1">
              <a:extLst>
                <a:ext uri="{63B3BB69-23CF-44E3-9099-C40C66FF867C}">
                  <a14:compatExt spid="_x0000_s44193"/>
                </a:ext>
                <a:ext uri="{FF2B5EF4-FFF2-40B4-BE49-F238E27FC236}">
                  <a16:creationId xmlns:a16="http://schemas.microsoft.com/office/drawing/2014/main" id="{00000000-0008-0000-0300-0000A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88900</xdr:rowOff>
        </xdr:from>
        <xdr:to>
          <xdr:col>3</xdr:col>
          <xdr:colOff>628650</xdr:colOff>
          <xdr:row>48</xdr:row>
          <xdr:rowOff>317500</xdr:rowOff>
        </xdr:to>
        <xdr:sp macro="" textlink="">
          <xdr:nvSpPr>
            <xdr:cNvPr id="44194" name="Option Button 162" hidden="1">
              <a:extLst>
                <a:ext uri="{63B3BB69-23CF-44E3-9099-C40C66FF867C}">
                  <a14:compatExt spid="_x0000_s44194"/>
                </a:ext>
                <a:ext uri="{FF2B5EF4-FFF2-40B4-BE49-F238E27FC236}">
                  <a16:creationId xmlns:a16="http://schemas.microsoft.com/office/drawing/2014/main" id="{00000000-0008-0000-03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88900</xdr:rowOff>
        </xdr:from>
        <xdr:to>
          <xdr:col>4</xdr:col>
          <xdr:colOff>628650</xdr:colOff>
          <xdr:row>48</xdr:row>
          <xdr:rowOff>317500</xdr:rowOff>
        </xdr:to>
        <xdr:sp macro="" textlink="">
          <xdr:nvSpPr>
            <xdr:cNvPr id="44195" name="Option Button 163" hidden="1">
              <a:extLst>
                <a:ext uri="{63B3BB69-23CF-44E3-9099-C40C66FF867C}">
                  <a14:compatExt spid="_x0000_s44195"/>
                </a:ext>
                <a:ext uri="{FF2B5EF4-FFF2-40B4-BE49-F238E27FC236}">
                  <a16:creationId xmlns:a16="http://schemas.microsoft.com/office/drawing/2014/main" id="{00000000-0008-0000-03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88900</xdr:rowOff>
        </xdr:from>
        <xdr:to>
          <xdr:col>5</xdr:col>
          <xdr:colOff>628650</xdr:colOff>
          <xdr:row>48</xdr:row>
          <xdr:rowOff>317500</xdr:rowOff>
        </xdr:to>
        <xdr:sp macro="" textlink="">
          <xdr:nvSpPr>
            <xdr:cNvPr id="44196" name="Option Button 164" hidden="1">
              <a:extLst>
                <a:ext uri="{63B3BB69-23CF-44E3-9099-C40C66FF867C}">
                  <a14:compatExt spid="_x0000_s44196"/>
                </a:ext>
                <a:ext uri="{FF2B5EF4-FFF2-40B4-BE49-F238E27FC236}">
                  <a16:creationId xmlns:a16="http://schemas.microsoft.com/office/drawing/2014/main" id="{00000000-0008-0000-03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88900</xdr:rowOff>
        </xdr:from>
        <xdr:to>
          <xdr:col>3</xdr:col>
          <xdr:colOff>628650</xdr:colOff>
          <xdr:row>50</xdr:row>
          <xdr:rowOff>317500</xdr:rowOff>
        </xdr:to>
        <xdr:sp macro="" textlink="">
          <xdr:nvSpPr>
            <xdr:cNvPr id="44197" name="Option Button 165" hidden="1">
              <a:extLst>
                <a:ext uri="{63B3BB69-23CF-44E3-9099-C40C66FF867C}">
                  <a14:compatExt spid="_x0000_s44197"/>
                </a:ext>
                <a:ext uri="{FF2B5EF4-FFF2-40B4-BE49-F238E27FC236}">
                  <a16:creationId xmlns:a16="http://schemas.microsoft.com/office/drawing/2014/main" id="{00000000-0008-0000-03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88900</xdr:rowOff>
        </xdr:from>
        <xdr:to>
          <xdr:col>4</xdr:col>
          <xdr:colOff>628650</xdr:colOff>
          <xdr:row>50</xdr:row>
          <xdr:rowOff>317500</xdr:rowOff>
        </xdr:to>
        <xdr:sp macro="" textlink="">
          <xdr:nvSpPr>
            <xdr:cNvPr id="44198" name="Option Button 166" hidden="1">
              <a:extLst>
                <a:ext uri="{63B3BB69-23CF-44E3-9099-C40C66FF867C}">
                  <a14:compatExt spid="_x0000_s44198"/>
                </a:ext>
                <a:ext uri="{FF2B5EF4-FFF2-40B4-BE49-F238E27FC236}">
                  <a16:creationId xmlns:a16="http://schemas.microsoft.com/office/drawing/2014/main" id="{00000000-0008-0000-03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88900</xdr:rowOff>
        </xdr:from>
        <xdr:to>
          <xdr:col>5</xdr:col>
          <xdr:colOff>628650</xdr:colOff>
          <xdr:row>50</xdr:row>
          <xdr:rowOff>317500</xdr:rowOff>
        </xdr:to>
        <xdr:sp macro="" textlink="">
          <xdr:nvSpPr>
            <xdr:cNvPr id="44199" name="Option Button 167" hidden="1">
              <a:extLst>
                <a:ext uri="{63B3BB69-23CF-44E3-9099-C40C66FF867C}">
                  <a14:compatExt spid="_x0000_s44199"/>
                </a:ext>
                <a:ext uri="{FF2B5EF4-FFF2-40B4-BE49-F238E27FC236}">
                  <a16:creationId xmlns:a16="http://schemas.microsoft.com/office/drawing/2014/main" id="{00000000-0008-0000-03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xdr:row>
          <xdr:rowOff>0</xdr:rowOff>
        </xdr:from>
        <xdr:to>
          <xdr:col>6</xdr:col>
          <xdr:colOff>0</xdr:colOff>
          <xdr:row>3</xdr:row>
          <xdr:rowOff>0</xdr:rowOff>
        </xdr:to>
        <xdr:sp macro="" textlink="">
          <xdr:nvSpPr>
            <xdr:cNvPr id="44200" name="Group Box 168" hidden="1">
              <a:extLst>
                <a:ext uri="{63B3BB69-23CF-44E3-9099-C40C66FF867C}">
                  <a14:compatExt spid="_x0000_s44200"/>
                </a:ext>
                <a:ext uri="{FF2B5EF4-FFF2-40B4-BE49-F238E27FC236}">
                  <a16:creationId xmlns:a16="http://schemas.microsoft.com/office/drawing/2014/main" id="{00000000-0008-0000-0300-0000A8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xdr:row>
          <xdr:rowOff>0</xdr:rowOff>
        </xdr:from>
        <xdr:to>
          <xdr:col>5</xdr:col>
          <xdr:colOff>812800</xdr:colOff>
          <xdr:row>3</xdr:row>
          <xdr:rowOff>400050</xdr:rowOff>
        </xdr:to>
        <xdr:sp macro="" textlink="">
          <xdr:nvSpPr>
            <xdr:cNvPr id="44201" name="Group Box 169" hidden="1">
              <a:extLst>
                <a:ext uri="{63B3BB69-23CF-44E3-9099-C40C66FF867C}">
                  <a14:compatExt spid="_x0000_s44201"/>
                </a:ext>
                <a:ext uri="{FF2B5EF4-FFF2-40B4-BE49-F238E27FC236}">
                  <a16:creationId xmlns:a16="http://schemas.microsoft.com/office/drawing/2014/main" id="{00000000-0008-0000-0300-0000A9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4</xdr:row>
          <xdr:rowOff>19050</xdr:rowOff>
        </xdr:from>
        <xdr:to>
          <xdr:col>5</xdr:col>
          <xdr:colOff>812800</xdr:colOff>
          <xdr:row>4</xdr:row>
          <xdr:rowOff>419100</xdr:rowOff>
        </xdr:to>
        <xdr:sp macro="" textlink="">
          <xdr:nvSpPr>
            <xdr:cNvPr id="44202" name="Group Box 170" hidden="1">
              <a:extLst>
                <a:ext uri="{63B3BB69-23CF-44E3-9099-C40C66FF867C}">
                  <a14:compatExt spid="_x0000_s44202"/>
                </a:ext>
                <a:ext uri="{FF2B5EF4-FFF2-40B4-BE49-F238E27FC236}">
                  <a16:creationId xmlns:a16="http://schemas.microsoft.com/office/drawing/2014/main" id="{00000000-0008-0000-0300-0000A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50800</xdr:rowOff>
        </xdr:from>
        <xdr:to>
          <xdr:col>6</xdr:col>
          <xdr:colOff>31750</xdr:colOff>
          <xdr:row>5</xdr:row>
          <xdr:rowOff>476250</xdr:rowOff>
        </xdr:to>
        <xdr:sp macro="" textlink="">
          <xdr:nvSpPr>
            <xdr:cNvPr id="44203" name="Group Box 171" hidden="1">
              <a:extLst>
                <a:ext uri="{63B3BB69-23CF-44E3-9099-C40C66FF867C}">
                  <a14:compatExt spid="_x0000_s44203"/>
                </a:ext>
                <a:ext uri="{FF2B5EF4-FFF2-40B4-BE49-F238E27FC236}">
                  <a16:creationId xmlns:a16="http://schemas.microsoft.com/office/drawing/2014/main" id="{00000000-0008-0000-0300-0000AB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5</xdr:row>
          <xdr:rowOff>641350</xdr:rowOff>
        </xdr:from>
        <xdr:to>
          <xdr:col>6</xdr:col>
          <xdr:colOff>38100</xdr:colOff>
          <xdr:row>6</xdr:row>
          <xdr:rowOff>400050</xdr:rowOff>
        </xdr:to>
        <xdr:sp macro="" textlink="">
          <xdr:nvSpPr>
            <xdr:cNvPr id="44204" name="Group Box 172" hidden="1">
              <a:extLst>
                <a:ext uri="{63B3BB69-23CF-44E3-9099-C40C66FF867C}">
                  <a14:compatExt spid="_x0000_s44204"/>
                </a:ext>
                <a:ext uri="{FF2B5EF4-FFF2-40B4-BE49-F238E27FC236}">
                  <a16:creationId xmlns:a16="http://schemas.microsoft.com/office/drawing/2014/main" id="{00000000-0008-0000-0300-0000AC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19050</xdr:rowOff>
        </xdr:from>
        <xdr:to>
          <xdr:col>5</xdr:col>
          <xdr:colOff>247650</xdr:colOff>
          <xdr:row>7</xdr:row>
          <xdr:rowOff>228600</xdr:rowOff>
        </xdr:to>
        <xdr:sp macro="" textlink="">
          <xdr:nvSpPr>
            <xdr:cNvPr id="44205" name="Check Box 173" hidden="1">
              <a:extLst>
                <a:ext uri="{63B3BB69-23CF-44E3-9099-C40C66FF867C}">
                  <a14:compatExt spid="_x0000_s44205"/>
                </a:ext>
                <a:ext uri="{FF2B5EF4-FFF2-40B4-BE49-F238E27FC236}">
                  <a16:creationId xmlns:a16="http://schemas.microsoft.com/office/drawing/2014/main" id="{00000000-0008-0000-0300-0000A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228600</xdr:rowOff>
        </xdr:from>
        <xdr:to>
          <xdr:col>5</xdr:col>
          <xdr:colOff>247650</xdr:colOff>
          <xdr:row>7</xdr:row>
          <xdr:rowOff>450850</xdr:rowOff>
        </xdr:to>
        <xdr:sp macro="" textlink="">
          <xdr:nvSpPr>
            <xdr:cNvPr id="44206" name="Check Box 174" hidden="1">
              <a:extLst>
                <a:ext uri="{63B3BB69-23CF-44E3-9099-C40C66FF867C}">
                  <a14:compatExt spid="_x0000_s44206"/>
                </a:ext>
                <a:ext uri="{FF2B5EF4-FFF2-40B4-BE49-F238E27FC236}">
                  <a16:creationId xmlns:a16="http://schemas.microsoft.com/office/drawing/2014/main" id="{00000000-0008-0000-0300-0000A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450850</xdr:rowOff>
        </xdr:from>
        <xdr:to>
          <xdr:col>5</xdr:col>
          <xdr:colOff>247650</xdr:colOff>
          <xdr:row>7</xdr:row>
          <xdr:rowOff>660400</xdr:rowOff>
        </xdr:to>
        <xdr:sp macro="" textlink="">
          <xdr:nvSpPr>
            <xdr:cNvPr id="44207" name="Check Box 175" hidden="1">
              <a:extLst>
                <a:ext uri="{63B3BB69-23CF-44E3-9099-C40C66FF867C}">
                  <a14:compatExt spid="_x0000_s44207"/>
                </a:ext>
                <a:ext uri="{FF2B5EF4-FFF2-40B4-BE49-F238E27FC236}">
                  <a16:creationId xmlns:a16="http://schemas.microsoft.com/office/drawing/2014/main" id="{00000000-0008-0000-0300-0000A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27</xdr:row>
          <xdr:rowOff>19050</xdr:rowOff>
        </xdr:from>
        <xdr:to>
          <xdr:col>5</xdr:col>
          <xdr:colOff>260350</xdr:colOff>
          <xdr:row>27</xdr:row>
          <xdr:rowOff>228600</xdr:rowOff>
        </xdr:to>
        <xdr:sp macro="" textlink="">
          <xdr:nvSpPr>
            <xdr:cNvPr id="44208" name="Check Box 176" hidden="1">
              <a:extLst>
                <a:ext uri="{63B3BB69-23CF-44E3-9099-C40C66FF867C}">
                  <a14:compatExt spid="_x0000_s44208"/>
                </a:ext>
                <a:ext uri="{FF2B5EF4-FFF2-40B4-BE49-F238E27FC236}">
                  <a16:creationId xmlns:a16="http://schemas.microsoft.com/office/drawing/2014/main" id="{00000000-0008-0000-0300-0000B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27</xdr:row>
          <xdr:rowOff>228600</xdr:rowOff>
        </xdr:from>
        <xdr:to>
          <xdr:col>5</xdr:col>
          <xdr:colOff>260350</xdr:colOff>
          <xdr:row>27</xdr:row>
          <xdr:rowOff>450850</xdr:rowOff>
        </xdr:to>
        <xdr:sp macro="" textlink="">
          <xdr:nvSpPr>
            <xdr:cNvPr id="44209" name="Check Box 177" hidden="1">
              <a:extLst>
                <a:ext uri="{63B3BB69-23CF-44E3-9099-C40C66FF867C}">
                  <a14:compatExt spid="_x0000_s44209"/>
                </a:ext>
                <a:ext uri="{FF2B5EF4-FFF2-40B4-BE49-F238E27FC236}">
                  <a16:creationId xmlns:a16="http://schemas.microsoft.com/office/drawing/2014/main" id="{00000000-0008-0000-0300-0000B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27</xdr:row>
          <xdr:rowOff>450850</xdr:rowOff>
        </xdr:from>
        <xdr:to>
          <xdr:col>5</xdr:col>
          <xdr:colOff>260350</xdr:colOff>
          <xdr:row>27</xdr:row>
          <xdr:rowOff>660400</xdr:rowOff>
        </xdr:to>
        <xdr:sp macro="" textlink="">
          <xdr:nvSpPr>
            <xdr:cNvPr id="44210" name="Check Box 178" hidden="1">
              <a:extLst>
                <a:ext uri="{63B3BB69-23CF-44E3-9099-C40C66FF867C}">
                  <a14:compatExt spid="_x0000_s44210"/>
                </a:ext>
                <a:ext uri="{FF2B5EF4-FFF2-40B4-BE49-F238E27FC236}">
                  <a16:creationId xmlns:a16="http://schemas.microsoft.com/office/drawing/2014/main" id="{00000000-0008-0000-0300-0000B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19050</xdr:rowOff>
        </xdr:from>
        <xdr:to>
          <xdr:col>5</xdr:col>
          <xdr:colOff>247650</xdr:colOff>
          <xdr:row>35</xdr:row>
          <xdr:rowOff>228600</xdr:rowOff>
        </xdr:to>
        <xdr:sp macro="" textlink="">
          <xdr:nvSpPr>
            <xdr:cNvPr id="44211" name="Check Box 179" hidden="1">
              <a:extLst>
                <a:ext uri="{63B3BB69-23CF-44E3-9099-C40C66FF867C}">
                  <a14:compatExt spid="_x0000_s44211"/>
                </a:ext>
                <a:ext uri="{FF2B5EF4-FFF2-40B4-BE49-F238E27FC236}">
                  <a16:creationId xmlns:a16="http://schemas.microsoft.com/office/drawing/2014/main" id="{00000000-0008-0000-0300-0000B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228600</xdr:rowOff>
        </xdr:from>
        <xdr:to>
          <xdr:col>5</xdr:col>
          <xdr:colOff>247650</xdr:colOff>
          <xdr:row>35</xdr:row>
          <xdr:rowOff>450850</xdr:rowOff>
        </xdr:to>
        <xdr:sp macro="" textlink="">
          <xdr:nvSpPr>
            <xdr:cNvPr id="44212" name="Check Box 180" hidden="1">
              <a:extLst>
                <a:ext uri="{63B3BB69-23CF-44E3-9099-C40C66FF867C}">
                  <a14:compatExt spid="_x0000_s44212"/>
                </a:ext>
                <a:ext uri="{FF2B5EF4-FFF2-40B4-BE49-F238E27FC236}">
                  <a16:creationId xmlns:a16="http://schemas.microsoft.com/office/drawing/2014/main" id="{00000000-0008-0000-0300-0000B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450850</xdr:rowOff>
        </xdr:from>
        <xdr:to>
          <xdr:col>5</xdr:col>
          <xdr:colOff>247650</xdr:colOff>
          <xdr:row>35</xdr:row>
          <xdr:rowOff>660400</xdr:rowOff>
        </xdr:to>
        <xdr:sp macro="" textlink="">
          <xdr:nvSpPr>
            <xdr:cNvPr id="44213" name="Check Box 181" hidden="1">
              <a:extLst>
                <a:ext uri="{63B3BB69-23CF-44E3-9099-C40C66FF867C}">
                  <a14:compatExt spid="_x0000_s44213"/>
                </a:ext>
                <a:ext uri="{FF2B5EF4-FFF2-40B4-BE49-F238E27FC236}">
                  <a16:creationId xmlns:a16="http://schemas.microsoft.com/office/drawing/2014/main" id="{00000000-0008-0000-0300-0000B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38100</xdr:rowOff>
        </xdr:from>
        <xdr:to>
          <xdr:col>6</xdr:col>
          <xdr:colOff>114300</xdr:colOff>
          <xdr:row>10</xdr:row>
          <xdr:rowOff>31750</xdr:rowOff>
        </xdr:to>
        <xdr:sp macro="" textlink="">
          <xdr:nvSpPr>
            <xdr:cNvPr id="44214" name="Group Box 182" hidden="1">
              <a:extLst>
                <a:ext uri="{63B3BB69-23CF-44E3-9099-C40C66FF867C}">
                  <a14:compatExt spid="_x0000_s44214"/>
                </a:ext>
                <a:ext uri="{FF2B5EF4-FFF2-40B4-BE49-F238E27FC236}">
                  <a16:creationId xmlns:a16="http://schemas.microsoft.com/office/drawing/2014/main" id="{00000000-0008-0000-0300-0000B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10</xdr:row>
          <xdr:rowOff>38100</xdr:rowOff>
        </xdr:from>
        <xdr:to>
          <xdr:col>6</xdr:col>
          <xdr:colOff>107950</xdr:colOff>
          <xdr:row>11</xdr:row>
          <xdr:rowOff>114300</xdr:rowOff>
        </xdr:to>
        <xdr:sp macro="" textlink="">
          <xdr:nvSpPr>
            <xdr:cNvPr id="44215" name="Group Box 183" hidden="1">
              <a:extLst>
                <a:ext uri="{63B3BB69-23CF-44E3-9099-C40C66FF867C}">
                  <a14:compatExt spid="_x0000_s44215"/>
                </a:ext>
                <a:ext uri="{FF2B5EF4-FFF2-40B4-BE49-F238E27FC236}">
                  <a16:creationId xmlns:a16="http://schemas.microsoft.com/office/drawing/2014/main" id="{00000000-0008-0000-0300-0000B7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6381750</xdr:colOff>
          <xdr:row>11</xdr:row>
          <xdr:rowOff>38100</xdr:rowOff>
        </xdr:from>
        <xdr:to>
          <xdr:col>6</xdr:col>
          <xdr:colOff>114300</xdr:colOff>
          <xdr:row>11</xdr:row>
          <xdr:rowOff>342900</xdr:rowOff>
        </xdr:to>
        <xdr:sp macro="" textlink="">
          <xdr:nvSpPr>
            <xdr:cNvPr id="44216" name="Group Box 184" hidden="1">
              <a:extLst>
                <a:ext uri="{63B3BB69-23CF-44E3-9099-C40C66FF867C}">
                  <a14:compatExt spid="_x0000_s44216"/>
                </a:ext>
                <a:ext uri="{FF2B5EF4-FFF2-40B4-BE49-F238E27FC236}">
                  <a16:creationId xmlns:a16="http://schemas.microsoft.com/office/drawing/2014/main" id="{00000000-0008-0000-0300-0000B8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11</xdr:row>
          <xdr:rowOff>400050</xdr:rowOff>
        </xdr:from>
        <xdr:to>
          <xdr:col>6</xdr:col>
          <xdr:colOff>38100</xdr:colOff>
          <xdr:row>13</xdr:row>
          <xdr:rowOff>31750</xdr:rowOff>
        </xdr:to>
        <xdr:sp macro="" textlink="">
          <xdr:nvSpPr>
            <xdr:cNvPr id="44217" name="Group Box 185" hidden="1">
              <a:extLst>
                <a:ext uri="{63B3BB69-23CF-44E3-9099-C40C66FF867C}">
                  <a14:compatExt spid="_x0000_s44217"/>
                </a:ext>
                <a:ext uri="{FF2B5EF4-FFF2-40B4-BE49-F238E27FC236}">
                  <a16:creationId xmlns:a16="http://schemas.microsoft.com/office/drawing/2014/main" id="{00000000-0008-0000-0300-0000B9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57150</xdr:rowOff>
        </xdr:from>
        <xdr:to>
          <xdr:col>6</xdr:col>
          <xdr:colOff>298450</xdr:colOff>
          <xdr:row>13</xdr:row>
          <xdr:rowOff>361950</xdr:rowOff>
        </xdr:to>
        <xdr:sp macro="" textlink="">
          <xdr:nvSpPr>
            <xdr:cNvPr id="44218" name="Group Box 186" hidden="1">
              <a:extLst>
                <a:ext uri="{63B3BB69-23CF-44E3-9099-C40C66FF867C}">
                  <a14:compatExt spid="_x0000_s44218"/>
                </a:ext>
                <a:ext uri="{FF2B5EF4-FFF2-40B4-BE49-F238E27FC236}">
                  <a16:creationId xmlns:a16="http://schemas.microsoft.com/office/drawing/2014/main" id="{00000000-0008-0000-0300-0000B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15</xdr:row>
          <xdr:rowOff>50800</xdr:rowOff>
        </xdr:from>
        <xdr:to>
          <xdr:col>6</xdr:col>
          <xdr:colOff>0</xdr:colOff>
          <xdr:row>15</xdr:row>
          <xdr:rowOff>381000</xdr:rowOff>
        </xdr:to>
        <xdr:sp macro="" textlink="">
          <xdr:nvSpPr>
            <xdr:cNvPr id="44220" name="Group Box 188" hidden="1">
              <a:extLst>
                <a:ext uri="{63B3BB69-23CF-44E3-9099-C40C66FF867C}">
                  <a14:compatExt spid="_x0000_s44220"/>
                </a:ext>
                <a:ext uri="{FF2B5EF4-FFF2-40B4-BE49-F238E27FC236}">
                  <a16:creationId xmlns:a16="http://schemas.microsoft.com/office/drawing/2014/main" id="{00000000-0008-0000-0300-0000BC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16</xdr:row>
          <xdr:rowOff>38100</xdr:rowOff>
        </xdr:from>
        <xdr:to>
          <xdr:col>6</xdr:col>
          <xdr:colOff>133350</xdr:colOff>
          <xdr:row>16</xdr:row>
          <xdr:rowOff>374650</xdr:rowOff>
        </xdr:to>
        <xdr:sp macro="" textlink="">
          <xdr:nvSpPr>
            <xdr:cNvPr id="44221" name="Group Box 189" hidden="1">
              <a:extLst>
                <a:ext uri="{63B3BB69-23CF-44E3-9099-C40C66FF867C}">
                  <a14:compatExt spid="_x0000_s44221"/>
                </a:ext>
                <a:ext uri="{FF2B5EF4-FFF2-40B4-BE49-F238E27FC236}">
                  <a16:creationId xmlns:a16="http://schemas.microsoft.com/office/drawing/2014/main" id="{00000000-0008-0000-0300-0000BD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18</xdr:row>
          <xdr:rowOff>69850</xdr:rowOff>
        </xdr:from>
        <xdr:to>
          <xdr:col>6</xdr:col>
          <xdr:colOff>76200</xdr:colOff>
          <xdr:row>19</xdr:row>
          <xdr:rowOff>12700</xdr:rowOff>
        </xdr:to>
        <xdr:sp macro="" textlink="">
          <xdr:nvSpPr>
            <xdr:cNvPr id="44223" name="Group Box 191" hidden="1">
              <a:extLst>
                <a:ext uri="{63B3BB69-23CF-44E3-9099-C40C66FF867C}">
                  <a14:compatExt spid="_x0000_s44223"/>
                </a:ext>
                <a:ext uri="{FF2B5EF4-FFF2-40B4-BE49-F238E27FC236}">
                  <a16:creationId xmlns:a16="http://schemas.microsoft.com/office/drawing/2014/main" id="{00000000-0008-0000-0300-0000B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31750</xdr:rowOff>
        </xdr:from>
        <xdr:to>
          <xdr:col>6</xdr:col>
          <xdr:colOff>57150</xdr:colOff>
          <xdr:row>19</xdr:row>
          <xdr:rowOff>361950</xdr:rowOff>
        </xdr:to>
        <xdr:sp macro="" textlink="">
          <xdr:nvSpPr>
            <xdr:cNvPr id="44225" name="Group Box 193" hidden="1">
              <a:extLst>
                <a:ext uri="{63B3BB69-23CF-44E3-9099-C40C66FF867C}">
                  <a14:compatExt spid="_x0000_s44225"/>
                </a:ext>
                <a:ext uri="{FF2B5EF4-FFF2-40B4-BE49-F238E27FC236}">
                  <a16:creationId xmlns:a16="http://schemas.microsoft.com/office/drawing/2014/main" id="{00000000-0008-0000-0300-0000C1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6838950</xdr:colOff>
          <xdr:row>20</xdr:row>
          <xdr:rowOff>0</xdr:rowOff>
        </xdr:from>
        <xdr:to>
          <xdr:col>6</xdr:col>
          <xdr:colOff>247650</xdr:colOff>
          <xdr:row>21</xdr:row>
          <xdr:rowOff>31750</xdr:rowOff>
        </xdr:to>
        <xdr:sp macro="" textlink="">
          <xdr:nvSpPr>
            <xdr:cNvPr id="44226" name="Group Box 194" hidden="1">
              <a:extLst>
                <a:ext uri="{63B3BB69-23CF-44E3-9099-C40C66FF867C}">
                  <a14:compatExt spid="_x0000_s44226"/>
                </a:ext>
                <a:ext uri="{FF2B5EF4-FFF2-40B4-BE49-F238E27FC236}">
                  <a16:creationId xmlns:a16="http://schemas.microsoft.com/office/drawing/2014/main" id="{00000000-0008-0000-0300-0000C2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25</xdr:row>
          <xdr:rowOff>50800</xdr:rowOff>
        </xdr:from>
        <xdr:to>
          <xdr:col>6</xdr:col>
          <xdr:colOff>107950</xdr:colOff>
          <xdr:row>25</xdr:row>
          <xdr:rowOff>336550</xdr:rowOff>
        </xdr:to>
        <xdr:sp macro="" textlink="">
          <xdr:nvSpPr>
            <xdr:cNvPr id="44231" name="Group Box 199" hidden="1">
              <a:extLst>
                <a:ext uri="{63B3BB69-23CF-44E3-9099-C40C66FF867C}">
                  <a14:compatExt spid="_x0000_s44231"/>
                </a:ext>
                <a:ext uri="{FF2B5EF4-FFF2-40B4-BE49-F238E27FC236}">
                  <a16:creationId xmlns:a16="http://schemas.microsoft.com/office/drawing/2014/main" id="{00000000-0008-0000-0300-0000C7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76200</xdr:rowOff>
        </xdr:from>
        <xdr:to>
          <xdr:col>6</xdr:col>
          <xdr:colOff>323850</xdr:colOff>
          <xdr:row>27</xdr:row>
          <xdr:rowOff>0</xdr:rowOff>
        </xdr:to>
        <xdr:sp macro="" textlink="">
          <xdr:nvSpPr>
            <xdr:cNvPr id="44232" name="Group Box 200" hidden="1">
              <a:extLst>
                <a:ext uri="{63B3BB69-23CF-44E3-9099-C40C66FF867C}">
                  <a14:compatExt spid="_x0000_s44232"/>
                </a:ext>
                <a:ext uri="{FF2B5EF4-FFF2-40B4-BE49-F238E27FC236}">
                  <a16:creationId xmlns:a16="http://schemas.microsoft.com/office/drawing/2014/main" id="{00000000-0008-0000-0300-0000C8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12700</xdr:rowOff>
        </xdr:from>
        <xdr:to>
          <xdr:col>5</xdr:col>
          <xdr:colOff>762000</xdr:colOff>
          <xdr:row>29</xdr:row>
          <xdr:rowOff>12700</xdr:rowOff>
        </xdr:to>
        <xdr:sp macro="" textlink="">
          <xdr:nvSpPr>
            <xdr:cNvPr id="44233" name="Group Box 201" hidden="1">
              <a:extLst>
                <a:ext uri="{63B3BB69-23CF-44E3-9099-C40C66FF867C}">
                  <a14:compatExt spid="_x0000_s44233"/>
                </a:ext>
                <a:ext uri="{FF2B5EF4-FFF2-40B4-BE49-F238E27FC236}">
                  <a16:creationId xmlns:a16="http://schemas.microsoft.com/office/drawing/2014/main" id="{00000000-0008-0000-0300-0000C9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29</xdr:row>
          <xdr:rowOff>31750</xdr:rowOff>
        </xdr:from>
        <xdr:to>
          <xdr:col>6</xdr:col>
          <xdr:colOff>31750</xdr:colOff>
          <xdr:row>30</xdr:row>
          <xdr:rowOff>19050</xdr:rowOff>
        </xdr:to>
        <xdr:sp macro="" textlink="">
          <xdr:nvSpPr>
            <xdr:cNvPr id="44234" name="Group Box 202" hidden="1">
              <a:extLst>
                <a:ext uri="{63B3BB69-23CF-44E3-9099-C40C66FF867C}">
                  <a14:compatExt spid="_x0000_s44234"/>
                </a:ext>
                <a:ext uri="{FF2B5EF4-FFF2-40B4-BE49-F238E27FC236}">
                  <a16:creationId xmlns:a16="http://schemas.microsoft.com/office/drawing/2014/main" id="{00000000-0008-0000-0300-0000C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xdr:rowOff>
        </xdr:from>
        <xdr:to>
          <xdr:col>6</xdr:col>
          <xdr:colOff>19050</xdr:colOff>
          <xdr:row>30</xdr:row>
          <xdr:rowOff>381000</xdr:rowOff>
        </xdr:to>
        <xdr:sp macro="" textlink="">
          <xdr:nvSpPr>
            <xdr:cNvPr id="44235" name="Group Box 203" hidden="1">
              <a:extLst>
                <a:ext uri="{63B3BB69-23CF-44E3-9099-C40C66FF867C}">
                  <a14:compatExt spid="_x0000_s44235"/>
                </a:ext>
                <a:ext uri="{FF2B5EF4-FFF2-40B4-BE49-F238E27FC236}">
                  <a16:creationId xmlns:a16="http://schemas.microsoft.com/office/drawing/2014/main" id="{00000000-0008-0000-0300-0000CB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31</xdr:row>
          <xdr:rowOff>57150</xdr:rowOff>
        </xdr:from>
        <xdr:to>
          <xdr:col>6</xdr:col>
          <xdr:colOff>31750</xdr:colOff>
          <xdr:row>32</xdr:row>
          <xdr:rowOff>38100</xdr:rowOff>
        </xdr:to>
        <xdr:sp macro="" textlink="">
          <xdr:nvSpPr>
            <xdr:cNvPr id="44236" name="Group Box 204" hidden="1">
              <a:extLst>
                <a:ext uri="{63B3BB69-23CF-44E3-9099-C40C66FF867C}">
                  <a14:compatExt spid="_x0000_s44236"/>
                </a:ext>
                <a:ext uri="{FF2B5EF4-FFF2-40B4-BE49-F238E27FC236}">
                  <a16:creationId xmlns:a16="http://schemas.microsoft.com/office/drawing/2014/main" id="{00000000-0008-0000-0300-0000CC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6</xdr:col>
          <xdr:colOff>57150</xdr:colOff>
          <xdr:row>33</xdr:row>
          <xdr:rowOff>0</xdr:rowOff>
        </xdr:to>
        <xdr:sp macro="" textlink="">
          <xdr:nvSpPr>
            <xdr:cNvPr id="44237" name="Group Box 205" hidden="1">
              <a:extLst>
                <a:ext uri="{63B3BB69-23CF-44E3-9099-C40C66FF867C}">
                  <a14:compatExt spid="_x0000_s44237"/>
                </a:ext>
                <a:ext uri="{FF2B5EF4-FFF2-40B4-BE49-F238E27FC236}">
                  <a16:creationId xmlns:a16="http://schemas.microsoft.com/office/drawing/2014/main" id="{00000000-0008-0000-0300-0000CD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38100</xdr:rowOff>
        </xdr:from>
        <xdr:to>
          <xdr:col>5</xdr:col>
          <xdr:colOff>774700</xdr:colOff>
          <xdr:row>33</xdr:row>
          <xdr:rowOff>400050</xdr:rowOff>
        </xdr:to>
        <xdr:sp macro="" textlink="">
          <xdr:nvSpPr>
            <xdr:cNvPr id="44238" name="Group Box 206" hidden="1">
              <a:extLst>
                <a:ext uri="{63B3BB69-23CF-44E3-9099-C40C66FF867C}">
                  <a14:compatExt spid="_x0000_s44238"/>
                </a:ext>
                <a:ext uri="{FF2B5EF4-FFF2-40B4-BE49-F238E27FC236}">
                  <a16:creationId xmlns:a16="http://schemas.microsoft.com/office/drawing/2014/main" id="{00000000-0008-0000-0300-0000CE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34</xdr:row>
          <xdr:rowOff>50800</xdr:rowOff>
        </xdr:from>
        <xdr:to>
          <xdr:col>5</xdr:col>
          <xdr:colOff>800100</xdr:colOff>
          <xdr:row>34</xdr:row>
          <xdr:rowOff>457200</xdr:rowOff>
        </xdr:to>
        <xdr:sp macro="" textlink="">
          <xdr:nvSpPr>
            <xdr:cNvPr id="44239" name="Group Box 207" hidden="1">
              <a:extLst>
                <a:ext uri="{63B3BB69-23CF-44E3-9099-C40C66FF867C}">
                  <a14:compatExt spid="_x0000_s44239"/>
                </a:ext>
                <a:ext uri="{FF2B5EF4-FFF2-40B4-BE49-F238E27FC236}">
                  <a16:creationId xmlns:a16="http://schemas.microsoft.com/office/drawing/2014/main" id="{00000000-0008-0000-0300-0000C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19050</xdr:rowOff>
        </xdr:from>
        <xdr:to>
          <xdr:col>6</xdr:col>
          <xdr:colOff>0</xdr:colOff>
          <xdr:row>37</xdr:row>
          <xdr:rowOff>0</xdr:rowOff>
        </xdr:to>
        <xdr:sp macro="" textlink="">
          <xdr:nvSpPr>
            <xdr:cNvPr id="44240" name="Group Box 208" hidden="1">
              <a:extLst>
                <a:ext uri="{63B3BB69-23CF-44E3-9099-C40C66FF867C}">
                  <a14:compatExt spid="_x0000_s44240"/>
                </a:ext>
                <a:ext uri="{FF2B5EF4-FFF2-40B4-BE49-F238E27FC236}">
                  <a16:creationId xmlns:a16="http://schemas.microsoft.com/office/drawing/2014/main" id="{00000000-0008-0000-0300-0000D0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38100</xdr:rowOff>
        </xdr:from>
        <xdr:to>
          <xdr:col>6</xdr:col>
          <xdr:colOff>12700</xdr:colOff>
          <xdr:row>37</xdr:row>
          <xdr:rowOff>412750</xdr:rowOff>
        </xdr:to>
        <xdr:sp macro="" textlink="">
          <xdr:nvSpPr>
            <xdr:cNvPr id="44241" name="Group Box 209" hidden="1">
              <a:extLst>
                <a:ext uri="{63B3BB69-23CF-44E3-9099-C40C66FF867C}">
                  <a14:compatExt spid="_x0000_s44241"/>
                </a:ext>
                <a:ext uri="{FF2B5EF4-FFF2-40B4-BE49-F238E27FC236}">
                  <a16:creationId xmlns:a16="http://schemas.microsoft.com/office/drawing/2014/main" id="{00000000-0008-0000-0300-0000D1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38</xdr:row>
          <xdr:rowOff>38100</xdr:rowOff>
        </xdr:from>
        <xdr:to>
          <xdr:col>6</xdr:col>
          <xdr:colOff>0</xdr:colOff>
          <xdr:row>39</xdr:row>
          <xdr:rowOff>0</xdr:rowOff>
        </xdr:to>
        <xdr:sp macro="" textlink="">
          <xdr:nvSpPr>
            <xdr:cNvPr id="44242" name="Group Box 210" hidden="1">
              <a:extLst>
                <a:ext uri="{63B3BB69-23CF-44E3-9099-C40C66FF867C}">
                  <a14:compatExt spid="_x0000_s44242"/>
                </a:ext>
                <a:ext uri="{FF2B5EF4-FFF2-40B4-BE49-F238E27FC236}">
                  <a16:creationId xmlns:a16="http://schemas.microsoft.com/office/drawing/2014/main" id="{00000000-0008-0000-0300-0000D2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41</xdr:row>
          <xdr:rowOff>38100</xdr:rowOff>
        </xdr:from>
        <xdr:to>
          <xdr:col>6</xdr:col>
          <xdr:colOff>57150</xdr:colOff>
          <xdr:row>42</xdr:row>
          <xdr:rowOff>0</xdr:rowOff>
        </xdr:to>
        <xdr:sp macro="" textlink="">
          <xdr:nvSpPr>
            <xdr:cNvPr id="44245" name="Group Box 213" hidden="1">
              <a:extLst>
                <a:ext uri="{63B3BB69-23CF-44E3-9099-C40C66FF867C}">
                  <a14:compatExt spid="_x0000_s44245"/>
                </a:ext>
                <a:ext uri="{FF2B5EF4-FFF2-40B4-BE49-F238E27FC236}">
                  <a16:creationId xmlns:a16="http://schemas.microsoft.com/office/drawing/2014/main" id="{00000000-0008-0000-0300-0000D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57150</xdr:rowOff>
        </xdr:from>
        <xdr:to>
          <xdr:col>6</xdr:col>
          <xdr:colOff>241300</xdr:colOff>
          <xdr:row>42</xdr:row>
          <xdr:rowOff>381000</xdr:rowOff>
        </xdr:to>
        <xdr:sp macro="" textlink="">
          <xdr:nvSpPr>
            <xdr:cNvPr id="44246" name="Group Box 214" hidden="1">
              <a:extLst>
                <a:ext uri="{63B3BB69-23CF-44E3-9099-C40C66FF867C}">
                  <a14:compatExt spid="_x0000_s44246"/>
                </a:ext>
                <a:ext uri="{FF2B5EF4-FFF2-40B4-BE49-F238E27FC236}">
                  <a16:creationId xmlns:a16="http://schemas.microsoft.com/office/drawing/2014/main" id="{00000000-0008-0000-0300-0000D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69850</xdr:rowOff>
        </xdr:from>
        <xdr:to>
          <xdr:col>6</xdr:col>
          <xdr:colOff>260350</xdr:colOff>
          <xdr:row>44</xdr:row>
          <xdr:rowOff>19050</xdr:rowOff>
        </xdr:to>
        <xdr:sp macro="" textlink="">
          <xdr:nvSpPr>
            <xdr:cNvPr id="44247" name="Group Box 215" hidden="1">
              <a:extLst>
                <a:ext uri="{63B3BB69-23CF-44E3-9099-C40C66FF867C}">
                  <a14:compatExt spid="_x0000_s44247"/>
                </a:ext>
                <a:ext uri="{FF2B5EF4-FFF2-40B4-BE49-F238E27FC236}">
                  <a16:creationId xmlns:a16="http://schemas.microsoft.com/office/drawing/2014/main" id="{00000000-0008-0000-0300-0000D7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88900</xdr:rowOff>
        </xdr:from>
        <xdr:to>
          <xdr:col>6</xdr:col>
          <xdr:colOff>127000</xdr:colOff>
          <xdr:row>44</xdr:row>
          <xdr:rowOff>450850</xdr:rowOff>
        </xdr:to>
        <xdr:sp macro="" textlink="">
          <xdr:nvSpPr>
            <xdr:cNvPr id="44248" name="Group Box 216" hidden="1">
              <a:extLst>
                <a:ext uri="{63B3BB69-23CF-44E3-9099-C40C66FF867C}">
                  <a14:compatExt spid="_x0000_s44248"/>
                </a:ext>
                <a:ext uri="{FF2B5EF4-FFF2-40B4-BE49-F238E27FC236}">
                  <a16:creationId xmlns:a16="http://schemas.microsoft.com/office/drawing/2014/main" id="{00000000-0008-0000-0300-0000D8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6375400</xdr:colOff>
          <xdr:row>45</xdr:row>
          <xdr:rowOff>69850</xdr:rowOff>
        </xdr:from>
        <xdr:to>
          <xdr:col>6</xdr:col>
          <xdr:colOff>203200</xdr:colOff>
          <xdr:row>45</xdr:row>
          <xdr:rowOff>488950</xdr:rowOff>
        </xdr:to>
        <xdr:sp macro="" textlink="">
          <xdr:nvSpPr>
            <xdr:cNvPr id="44249" name="Group Box 217" hidden="1">
              <a:extLst>
                <a:ext uri="{63B3BB69-23CF-44E3-9099-C40C66FF867C}">
                  <a14:compatExt spid="_x0000_s44249"/>
                </a:ext>
                <a:ext uri="{FF2B5EF4-FFF2-40B4-BE49-F238E27FC236}">
                  <a16:creationId xmlns:a16="http://schemas.microsoft.com/office/drawing/2014/main" id="{00000000-0008-0000-0300-0000D9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46</xdr:row>
          <xdr:rowOff>0</xdr:rowOff>
        </xdr:from>
        <xdr:to>
          <xdr:col>6</xdr:col>
          <xdr:colOff>88900</xdr:colOff>
          <xdr:row>46</xdr:row>
          <xdr:rowOff>361950</xdr:rowOff>
        </xdr:to>
        <xdr:sp macro="" textlink="">
          <xdr:nvSpPr>
            <xdr:cNvPr id="44250" name="Group Box 218" hidden="1">
              <a:extLst>
                <a:ext uri="{63B3BB69-23CF-44E3-9099-C40C66FF867C}">
                  <a14:compatExt spid="_x0000_s44250"/>
                </a:ext>
                <a:ext uri="{FF2B5EF4-FFF2-40B4-BE49-F238E27FC236}">
                  <a16:creationId xmlns:a16="http://schemas.microsoft.com/office/drawing/2014/main" id="{00000000-0008-0000-0300-0000D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47</xdr:row>
          <xdr:rowOff>31750</xdr:rowOff>
        </xdr:from>
        <xdr:to>
          <xdr:col>6</xdr:col>
          <xdr:colOff>133350</xdr:colOff>
          <xdr:row>48</xdr:row>
          <xdr:rowOff>12700</xdr:rowOff>
        </xdr:to>
        <xdr:sp macro="" textlink="">
          <xdr:nvSpPr>
            <xdr:cNvPr id="44251" name="Group Box 219" hidden="1">
              <a:extLst>
                <a:ext uri="{63B3BB69-23CF-44E3-9099-C40C66FF867C}">
                  <a14:compatExt spid="_x0000_s44251"/>
                </a:ext>
                <a:ext uri="{FF2B5EF4-FFF2-40B4-BE49-F238E27FC236}">
                  <a16:creationId xmlns:a16="http://schemas.microsoft.com/office/drawing/2014/main" id="{00000000-0008-0000-0300-0000DB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6318250</xdr:colOff>
          <xdr:row>48</xdr:row>
          <xdr:rowOff>50800</xdr:rowOff>
        </xdr:from>
        <xdr:to>
          <xdr:col>6</xdr:col>
          <xdr:colOff>247650</xdr:colOff>
          <xdr:row>49</xdr:row>
          <xdr:rowOff>12700</xdr:rowOff>
        </xdr:to>
        <xdr:sp macro="" textlink="">
          <xdr:nvSpPr>
            <xdr:cNvPr id="44252" name="Group Box 220" hidden="1">
              <a:extLst>
                <a:ext uri="{63B3BB69-23CF-44E3-9099-C40C66FF867C}">
                  <a14:compatExt spid="_x0000_s44252"/>
                </a:ext>
                <a:ext uri="{FF2B5EF4-FFF2-40B4-BE49-F238E27FC236}">
                  <a16:creationId xmlns:a16="http://schemas.microsoft.com/office/drawing/2014/main" id="{00000000-0008-0000-0300-0000DC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19050</xdr:rowOff>
        </xdr:from>
        <xdr:to>
          <xdr:col>6</xdr:col>
          <xdr:colOff>88900</xdr:colOff>
          <xdr:row>50</xdr:row>
          <xdr:rowOff>38100</xdr:rowOff>
        </xdr:to>
        <xdr:sp macro="" textlink="">
          <xdr:nvSpPr>
            <xdr:cNvPr id="44253" name="Group Box 221" hidden="1">
              <a:extLst>
                <a:ext uri="{63B3BB69-23CF-44E3-9099-C40C66FF867C}">
                  <a14:compatExt spid="_x0000_s44253"/>
                </a:ext>
                <a:ext uri="{FF2B5EF4-FFF2-40B4-BE49-F238E27FC236}">
                  <a16:creationId xmlns:a16="http://schemas.microsoft.com/office/drawing/2014/main" id="{00000000-0008-0000-0300-0000DD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88900</xdr:rowOff>
        </xdr:from>
        <xdr:to>
          <xdr:col>6</xdr:col>
          <xdr:colOff>228600</xdr:colOff>
          <xdr:row>50</xdr:row>
          <xdr:rowOff>374650</xdr:rowOff>
        </xdr:to>
        <xdr:sp macro="" textlink="">
          <xdr:nvSpPr>
            <xdr:cNvPr id="44254" name="Group Box 222" hidden="1">
              <a:extLst>
                <a:ext uri="{63B3BB69-23CF-44E3-9099-C40C66FF867C}">
                  <a14:compatExt spid="_x0000_s44254"/>
                </a:ext>
                <a:ext uri="{FF2B5EF4-FFF2-40B4-BE49-F238E27FC236}">
                  <a16:creationId xmlns:a16="http://schemas.microsoft.com/office/drawing/2014/main" id="{00000000-0008-0000-0300-0000DE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51</xdr:row>
          <xdr:rowOff>31750</xdr:rowOff>
        </xdr:from>
        <xdr:to>
          <xdr:col>6</xdr:col>
          <xdr:colOff>127000</xdr:colOff>
          <xdr:row>51</xdr:row>
          <xdr:rowOff>419100</xdr:rowOff>
        </xdr:to>
        <xdr:sp macro="" textlink="">
          <xdr:nvSpPr>
            <xdr:cNvPr id="44255" name="Group Box 223" hidden="1">
              <a:extLst>
                <a:ext uri="{63B3BB69-23CF-44E3-9099-C40C66FF867C}">
                  <a14:compatExt spid="_x0000_s44255"/>
                </a:ext>
                <a:ext uri="{FF2B5EF4-FFF2-40B4-BE49-F238E27FC236}">
                  <a16:creationId xmlns:a16="http://schemas.microsoft.com/office/drawing/2014/main" id="{00000000-0008-0000-0300-0000D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6680200</xdr:colOff>
          <xdr:row>7</xdr:row>
          <xdr:rowOff>838200</xdr:rowOff>
        </xdr:from>
        <xdr:to>
          <xdr:col>6</xdr:col>
          <xdr:colOff>19050</xdr:colOff>
          <xdr:row>8</xdr:row>
          <xdr:rowOff>495300</xdr:rowOff>
        </xdr:to>
        <xdr:sp macro="" textlink="">
          <xdr:nvSpPr>
            <xdr:cNvPr id="44256" name="Group Box 224" hidden="1">
              <a:extLst>
                <a:ext uri="{63B3BB69-23CF-44E3-9099-C40C66FF867C}">
                  <a14:compatExt spid="_x0000_s44256"/>
                </a:ext>
                <a:ext uri="{FF2B5EF4-FFF2-40B4-BE49-F238E27FC236}">
                  <a16:creationId xmlns:a16="http://schemas.microsoft.com/office/drawing/2014/main" id="{00000000-0008-0000-0300-0000E0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400050</xdr:rowOff>
        </xdr:from>
        <xdr:to>
          <xdr:col>6</xdr:col>
          <xdr:colOff>12700</xdr:colOff>
          <xdr:row>14</xdr:row>
          <xdr:rowOff>438150</xdr:rowOff>
        </xdr:to>
        <xdr:sp macro="" textlink="">
          <xdr:nvSpPr>
            <xdr:cNvPr id="44257" name="Group Box 225" hidden="1">
              <a:extLst>
                <a:ext uri="{63B3BB69-23CF-44E3-9099-C40C66FF867C}">
                  <a14:compatExt spid="_x0000_s44257"/>
                </a:ext>
                <a:ext uri="{FF2B5EF4-FFF2-40B4-BE49-F238E27FC236}">
                  <a16:creationId xmlns:a16="http://schemas.microsoft.com/office/drawing/2014/main" id="{00000000-0008-0000-0300-0000E1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6</xdr:col>
          <xdr:colOff>19050</xdr:colOff>
          <xdr:row>18</xdr:row>
          <xdr:rowOff>57150</xdr:rowOff>
        </xdr:to>
        <xdr:sp macro="" textlink="">
          <xdr:nvSpPr>
            <xdr:cNvPr id="44259" name="Group Box 227" hidden="1">
              <a:extLst>
                <a:ext uri="{63B3BB69-23CF-44E3-9099-C40C66FF867C}">
                  <a14:compatExt spid="_x0000_s44259"/>
                </a:ext>
                <a:ext uri="{FF2B5EF4-FFF2-40B4-BE49-F238E27FC236}">
                  <a16:creationId xmlns:a16="http://schemas.microsoft.com/office/drawing/2014/main" id="{00000000-0008-0000-0300-0000E3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6838950</xdr:colOff>
          <xdr:row>21</xdr:row>
          <xdr:rowOff>19050</xdr:rowOff>
        </xdr:from>
        <xdr:to>
          <xdr:col>6</xdr:col>
          <xdr:colOff>31750</xdr:colOff>
          <xdr:row>21</xdr:row>
          <xdr:rowOff>374650</xdr:rowOff>
        </xdr:to>
        <xdr:sp macro="" textlink="">
          <xdr:nvSpPr>
            <xdr:cNvPr id="44260" name="Group Box 228" hidden="1">
              <a:extLst>
                <a:ext uri="{63B3BB69-23CF-44E3-9099-C40C66FF867C}">
                  <a14:compatExt spid="_x0000_s44260"/>
                </a:ext>
                <a:ext uri="{FF2B5EF4-FFF2-40B4-BE49-F238E27FC236}">
                  <a16:creationId xmlns:a16="http://schemas.microsoft.com/office/drawing/2014/main" id="{00000000-0008-0000-0300-0000E4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12700</xdr:rowOff>
        </xdr:from>
        <xdr:to>
          <xdr:col>6</xdr:col>
          <xdr:colOff>323850</xdr:colOff>
          <xdr:row>23</xdr:row>
          <xdr:rowOff>12700</xdr:rowOff>
        </xdr:to>
        <xdr:sp macro="" textlink="">
          <xdr:nvSpPr>
            <xdr:cNvPr id="44261" name="Group Box 229" hidden="1">
              <a:extLst>
                <a:ext uri="{63B3BB69-23CF-44E3-9099-C40C66FF867C}">
                  <a14:compatExt spid="_x0000_s44261"/>
                </a:ext>
                <a:ext uri="{FF2B5EF4-FFF2-40B4-BE49-F238E27FC236}">
                  <a16:creationId xmlns:a16="http://schemas.microsoft.com/office/drawing/2014/main" id="{00000000-0008-0000-0300-0000E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6</xdr:col>
          <xdr:colOff>0</xdr:colOff>
          <xdr:row>24</xdr:row>
          <xdr:rowOff>19050</xdr:rowOff>
        </xdr:to>
        <xdr:sp macro="" textlink="">
          <xdr:nvSpPr>
            <xdr:cNvPr id="44262" name="Group Box 230" hidden="1">
              <a:extLst>
                <a:ext uri="{63B3BB69-23CF-44E3-9099-C40C66FF867C}">
                  <a14:compatExt spid="_x0000_s44262"/>
                </a:ext>
                <a:ext uri="{FF2B5EF4-FFF2-40B4-BE49-F238E27FC236}">
                  <a16:creationId xmlns:a16="http://schemas.microsoft.com/office/drawing/2014/main" id="{00000000-0008-0000-0300-0000E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57150</xdr:rowOff>
        </xdr:from>
        <xdr:to>
          <xdr:col>6</xdr:col>
          <xdr:colOff>38100</xdr:colOff>
          <xdr:row>24</xdr:row>
          <xdr:rowOff>419100</xdr:rowOff>
        </xdr:to>
        <xdr:sp macro="" textlink="">
          <xdr:nvSpPr>
            <xdr:cNvPr id="44264" name="Group Box 232" hidden="1">
              <a:extLst>
                <a:ext uri="{63B3BB69-23CF-44E3-9099-C40C66FF867C}">
                  <a14:compatExt spid="_x0000_s44264"/>
                </a:ext>
                <a:ext uri="{FF2B5EF4-FFF2-40B4-BE49-F238E27FC236}">
                  <a16:creationId xmlns:a16="http://schemas.microsoft.com/office/drawing/2014/main" id="{00000000-0008-0000-0300-0000E8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6832600</xdr:colOff>
          <xdr:row>39</xdr:row>
          <xdr:rowOff>628650</xdr:rowOff>
        </xdr:from>
        <xdr:to>
          <xdr:col>6</xdr:col>
          <xdr:colOff>0</xdr:colOff>
          <xdr:row>39</xdr:row>
          <xdr:rowOff>1009650</xdr:rowOff>
        </xdr:to>
        <xdr:sp macro="" textlink="">
          <xdr:nvSpPr>
            <xdr:cNvPr id="44265" name="Group Box 233" hidden="1">
              <a:extLst>
                <a:ext uri="{63B3BB69-23CF-44E3-9099-C40C66FF867C}">
                  <a14:compatExt spid="_x0000_s44265"/>
                </a:ext>
                <a:ext uri="{FF2B5EF4-FFF2-40B4-BE49-F238E27FC236}">
                  <a16:creationId xmlns:a16="http://schemas.microsoft.com/office/drawing/2014/main" id="{00000000-0008-0000-0300-0000E9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88900</xdr:rowOff>
        </xdr:from>
        <xdr:to>
          <xdr:col>4</xdr:col>
          <xdr:colOff>628650</xdr:colOff>
          <xdr:row>39</xdr:row>
          <xdr:rowOff>317500</xdr:rowOff>
        </xdr:to>
        <xdr:sp macro="" textlink="">
          <xdr:nvSpPr>
            <xdr:cNvPr id="44267" name="Option Button 235" hidden="1">
              <a:extLst>
                <a:ext uri="{63B3BB69-23CF-44E3-9099-C40C66FF867C}">
                  <a14:compatExt spid="_x0000_s44267"/>
                </a:ext>
                <a:ext uri="{FF2B5EF4-FFF2-40B4-BE49-F238E27FC236}">
                  <a16:creationId xmlns:a16="http://schemas.microsoft.com/office/drawing/2014/main" id="{00000000-0008-0000-0300-0000E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38100</xdr:rowOff>
        </xdr:from>
        <xdr:to>
          <xdr:col>5</xdr:col>
          <xdr:colOff>793750</xdr:colOff>
          <xdr:row>39</xdr:row>
          <xdr:rowOff>488950</xdr:rowOff>
        </xdr:to>
        <xdr:sp macro="" textlink="">
          <xdr:nvSpPr>
            <xdr:cNvPr id="44269" name="Group Box 237" hidden="1">
              <a:extLst>
                <a:ext uri="{63B3BB69-23CF-44E3-9099-C40C66FF867C}">
                  <a14:compatExt spid="_x0000_s44269"/>
                </a:ext>
                <a:ext uri="{FF2B5EF4-FFF2-40B4-BE49-F238E27FC236}">
                  <a16:creationId xmlns:a16="http://schemas.microsoft.com/office/drawing/2014/main" id="{00000000-0008-0000-0300-0000ED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88900</xdr:rowOff>
        </xdr:from>
        <xdr:to>
          <xdr:col>3</xdr:col>
          <xdr:colOff>628650</xdr:colOff>
          <xdr:row>40</xdr:row>
          <xdr:rowOff>317500</xdr:rowOff>
        </xdr:to>
        <xdr:sp macro="" textlink="">
          <xdr:nvSpPr>
            <xdr:cNvPr id="44270" name="Option Button 238" hidden="1">
              <a:extLst>
                <a:ext uri="{63B3BB69-23CF-44E3-9099-C40C66FF867C}">
                  <a14:compatExt spid="_x0000_s44270"/>
                </a:ext>
                <a:ext uri="{FF2B5EF4-FFF2-40B4-BE49-F238E27FC236}">
                  <a16:creationId xmlns:a16="http://schemas.microsoft.com/office/drawing/2014/main" id="{00000000-0008-0000-0300-0000E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88900</xdr:rowOff>
        </xdr:from>
        <xdr:to>
          <xdr:col>4</xdr:col>
          <xdr:colOff>628650</xdr:colOff>
          <xdr:row>40</xdr:row>
          <xdr:rowOff>317500</xdr:rowOff>
        </xdr:to>
        <xdr:sp macro="" textlink="">
          <xdr:nvSpPr>
            <xdr:cNvPr id="44271" name="Option Button 239" hidden="1">
              <a:extLst>
                <a:ext uri="{63B3BB69-23CF-44E3-9099-C40C66FF867C}">
                  <a14:compatExt spid="_x0000_s44271"/>
                </a:ext>
                <a:ext uri="{FF2B5EF4-FFF2-40B4-BE49-F238E27FC236}">
                  <a16:creationId xmlns:a16="http://schemas.microsoft.com/office/drawing/2014/main" id="{00000000-0008-0000-0300-0000E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88900</xdr:rowOff>
        </xdr:from>
        <xdr:to>
          <xdr:col>5</xdr:col>
          <xdr:colOff>628650</xdr:colOff>
          <xdr:row>40</xdr:row>
          <xdr:rowOff>317500</xdr:rowOff>
        </xdr:to>
        <xdr:sp macro="" textlink="">
          <xdr:nvSpPr>
            <xdr:cNvPr id="44272" name="Option Button 240" hidden="1">
              <a:extLst>
                <a:ext uri="{63B3BB69-23CF-44E3-9099-C40C66FF867C}">
                  <a14:compatExt spid="_x0000_s44272"/>
                </a:ext>
                <a:ext uri="{FF2B5EF4-FFF2-40B4-BE49-F238E27FC236}">
                  <a16:creationId xmlns:a16="http://schemas.microsoft.com/office/drawing/2014/main" id="{00000000-0008-0000-0300-0000F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46084" name="Option Button 4" hidden="1">
              <a:extLst>
                <a:ext uri="{63B3BB69-23CF-44E3-9099-C40C66FF867C}">
                  <a14:compatExt spid="_x0000_s46084"/>
                </a:ext>
                <a:ext uri="{FF2B5EF4-FFF2-40B4-BE49-F238E27FC236}">
                  <a16:creationId xmlns:a16="http://schemas.microsoft.com/office/drawing/2014/main" id="{00000000-0008-0000-04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46085" name="Option Button 5" hidden="1">
              <a:extLst>
                <a:ext uri="{63B3BB69-23CF-44E3-9099-C40C66FF867C}">
                  <a14:compatExt spid="_x0000_s46085"/>
                </a:ext>
                <a:ext uri="{FF2B5EF4-FFF2-40B4-BE49-F238E27FC236}">
                  <a16:creationId xmlns:a16="http://schemas.microsoft.com/office/drawing/2014/main" id="{00000000-0008-0000-04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46086" name="Option Button 6" hidden="1">
              <a:extLst>
                <a:ext uri="{63B3BB69-23CF-44E3-9099-C40C66FF867C}">
                  <a14:compatExt spid="_x0000_s46086"/>
                </a:ext>
                <a:ext uri="{FF2B5EF4-FFF2-40B4-BE49-F238E27FC236}">
                  <a16:creationId xmlns:a16="http://schemas.microsoft.com/office/drawing/2014/main" id="{00000000-0008-0000-04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46087" name="Option Button 7" hidden="1">
              <a:extLst>
                <a:ext uri="{63B3BB69-23CF-44E3-9099-C40C66FF867C}">
                  <a14:compatExt spid="_x0000_s46087"/>
                </a:ext>
                <a:ext uri="{FF2B5EF4-FFF2-40B4-BE49-F238E27FC236}">
                  <a16:creationId xmlns:a16="http://schemas.microsoft.com/office/drawing/2014/main" id="{00000000-0008-0000-04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46088" name="Option Button 8" hidden="1">
              <a:extLst>
                <a:ext uri="{63B3BB69-23CF-44E3-9099-C40C66FF867C}">
                  <a14:compatExt spid="_x0000_s46088"/>
                </a:ext>
                <a:ext uri="{FF2B5EF4-FFF2-40B4-BE49-F238E27FC236}">
                  <a16:creationId xmlns:a16="http://schemas.microsoft.com/office/drawing/2014/main" id="{00000000-0008-0000-04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46089" name="Option Button 9" hidden="1">
              <a:extLst>
                <a:ext uri="{63B3BB69-23CF-44E3-9099-C40C66FF867C}">
                  <a14:compatExt spid="_x0000_s46089"/>
                </a:ext>
                <a:ext uri="{FF2B5EF4-FFF2-40B4-BE49-F238E27FC236}">
                  <a16:creationId xmlns:a16="http://schemas.microsoft.com/office/drawing/2014/main" id="{00000000-0008-0000-04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46090" name="Option Button 10" hidden="1">
              <a:extLst>
                <a:ext uri="{63B3BB69-23CF-44E3-9099-C40C66FF867C}">
                  <a14:compatExt spid="_x0000_s46090"/>
                </a:ext>
                <a:ext uri="{FF2B5EF4-FFF2-40B4-BE49-F238E27FC236}">
                  <a16:creationId xmlns:a16="http://schemas.microsoft.com/office/drawing/2014/main" id="{00000000-0008-0000-04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46091" name="Option Button 11" hidden="1">
              <a:extLst>
                <a:ext uri="{63B3BB69-23CF-44E3-9099-C40C66FF867C}">
                  <a14:compatExt spid="_x0000_s46091"/>
                </a:ext>
                <a:ext uri="{FF2B5EF4-FFF2-40B4-BE49-F238E27FC236}">
                  <a16:creationId xmlns:a16="http://schemas.microsoft.com/office/drawing/2014/main" id="{00000000-0008-0000-04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46092" name="Option Button 12" hidden="1">
              <a:extLst>
                <a:ext uri="{63B3BB69-23CF-44E3-9099-C40C66FF867C}">
                  <a14:compatExt spid="_x0000_s46092"/>
                </a:ext>
                <a:ext uri="{FF2B5EF4-FFF2-40B4-BE49-F238E27FC236}">
                  <a16:creationId xmlns:a16="http://schemas.microsoft.com/office/drawing/2014/main" id="{00000000-0008-0000-04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46093" name="Option Button 13" hidden="1">
              <a:extLst>
                <a:ext uri="{63B3BB69-23CF-44E3-9099-C40C66FF867C}">
                  <a14:compatExt spid="_x0000_s46093"/>
                </a:ext>
                <a:ext uri="{FF2B5EF4-FFF2-40B4-BE49-F238E27FC236}">
                  <a16:creationId xmlns:a16="http://schemas.microsoft.com/office/drawing/2014/main" id="{00000000-0008-0000-04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46094" name="Option Button 14" hidden="1">
              <a:extLst>
                <a:ext uri="{63B3BB69-23CF-44E3-9099-C40C66FF867C}">
                  <a14:compatExt spid="_x0000_s46094"/>
                </a:ext>
                <a:ext uri="{FF2B5EF4-FFF2-40B4-BE49-F238E27FC236}">
                  <a16:creationId xmlns:a16="http://schemas.microsoft.com/office/drawing/2014/main" id="{00000000-0008-0000-04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46095" name="Option Button 15" hidden="1">
              <a:extLst>
                <a:ext uri="{63B3BB69-23CF-44E3-9099-C40C66FF867C}">
                  <a14:compatExt spid="_x0000_s46095"/>
                </a:ext>
                <a:ext uri="{FF2B5EF4-FFF2-40B4-BE49-F238E27FC236}">
                  <a16:creationId xmlns:a16="http://schemas.microsoft.com/office/drawing/2014/main" id="{00000000-0008-0000-04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46096" name="Option Button 16" hidden="1">
              <a:extLst>
                <a:ext uri="{63B3BB69-23CF-44E3-9099-C40C66FF867C}">
                  <a14:compatExt spid="_x0000_s46096"/>
                </a:ext>
                <a:ext uri="{FF2B5EF4-FFF2-40B4-BE49-F238E27FC236}">
                  <a16:creationId xmlns:a16="http://schemas.microsoft.com/office/drawing/2014/main" id="{00000000-0008-0000-04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46097" name="Option Button 17" hidden="1">
              <a:extLst>
                <a:ext uri="{63B3BB69-23CF-44E3-9099-C40C66FF867C}">
                  <a14:compatExt spid="_x0000_s46097"/>
                </a:ext>
                <a:ext uri="{FF2B5EF4-FFF2-40B4-BE49-F238E27FC236}">
                  <a16:creationId xmlns:a16="http://schemas.microsoft.com/office/drawing/2014/main" id="{00000000-0008-0000-04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88900</xdr:rowOff>
        </xdr:from>
        <xdr:to>
          <xdr:col>5</xdr:col>
          <xdr:colOff>628650</xdr:colOff>
          <xdr:row>6</xdr:row>
          <xdr:rowOff>317500</xdr:rowOff>
        </xdr:to>
        <xdr:sp macro="" textlink="">
          <xdr:nvSpPr>
            <xdr:cNvPr id="46098" name="Option Button 18" hidden="1">
              <a:extLst>
                <a:ext uri="{63B3BB69-23CF-44E3-9099-C40C66FF867C}">
                  <a14:compatExt spid="_x0000_s46098"/>
                </a:ext>
                <a:ext uri="{FF2B5EF4-FFF2-40B4-BE49-F238E27FC236}">
                  <a16:creationId xmlns:a16="http://schemas.microsoft.com/office/drawing/2014/main" id="{00000000-0008-0000-04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46099" name="Option Button 19" hidden="1">
              <a:extLst>
                <a:ext uri="{63B3BB69-23CF-44E3-9099-C40C66FF867C}">
                  <a14:compatExt spid="_x0000_s46099"/>
                </a:ext>
                <a:ext uri="{FF2B5EF4-FFF2-40B4-BE49-F238E27FC236}">
                  <a16:creationId xmlns:a16="http://schemas.microsoft.com/office/drawing/2014/main" id="{00000000-0008-0000-04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46100" name="Option Button 20" hidden="1">
              <a:extLst>
                <a:ext uri="{63B3BB69-23CF-44E3-9099-C40C66FF867C}">
                  <a14:compatExt spid="_x0000_s46100"/>
                </a:ext>
                <a:ext uri="{FF2B5EF4-FFF2-40B4-BE49-F238E27FC236}">
                  <a16:creationId xmlns:a16="http://schemas.microsoft.com/office/drawing/2014/main" id="{00000000-0008-0000-04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46101" name="Option Button 21" hidden="1">
              <a:extLst>
                <a:ext uri="{63B3BB69-23CF-44E3-9099-C40C66FF867C}">
                  <a14:compatExt spid="_x0000_s46101"/>
                </a:ext>
                <a:ext uri="{FF2B5EF4-FFF2-40B4-BE49-F238E27FC236}">
                  <a16:creationId xmlns:a16="http://schemas.microsoft.com/office/drawing/2014/main" id="{00000000-0008-0000-04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46102" name="Option Button 22" hidden="1">
              <a:extLst>
                <a:ext uri="{63B3BB69-23CF-44E3-9099-C40C66FF867C}">
                  <a14:compatExt spid="_x0000_s46102"/>
                </a:ext>
                <a:ext uri="{FF2B5EF4-FFF2-40B4-BE49-F238E27FC236}">
                  <a16:creationId xmlns:a16="http://schemas.microsoft.com/office/drawing/2014/main" id="{00000000-0008-0000-04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46103" name="Option Button 23" hidden="1">
              <a:extLst>
                <a:ext uri="{63B3BB69-23CF-44E3-9099-C40C66FF867C}">
                  <a14:compatExt spid="_x0000_s46103"/>
                </a:ext>
                <a:ext uri="{FF2B5EF4-FFF2-40B4-BE49-F238E27FC236}">
                  <a16:creationId xmlns:a16="http://schemas.microsoft.com/office/drawing/2014/main" id="{00000000-0008-0000-04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46104" name="Option Button 24" hidden="1">
              <a:extLst>
                <a:ext uri="{63B3BB69-23CF-44E3-9099-C40C66FF867C}">
                  <a14:compatExt spid="_x0000_s46104"/>
                </a:ext>
                <a:ext uri="{FF2B5EF4-FFF2-40B4-BE49-F238E27FC236}">
                  <a16:creationId xmlns:a16="http://schemas.microsoft.com/office/drawing/2014/main" id="{00000000-0008-0000-04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46105" name="Option Button 25" hidden="1">
              <a:extLst>
                <a:ext uri="{63B3BB69-23CF-44E3-9099-C40C66FF867C}">
                  <a14:compatExt spid="_x0000_s46105"/>
                </a:ext>
                <a:ext uri="{FF2B5EF4-FFF2-40B4-BE49-F238E27FC236}">
                  <a16:creationId xmlns:a16="http://schemas.microsoft.com/office/drawing/2014/main" id="{00000000-0008-0000-04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46106" name="Option Button 26" hidden="1">
              <a:extLst>
                <a:ext uri="{63B3BB69-23CF-44E3-9099-C40C66FF867C}">
                  <a14:compatExt spid="_x0000_s46106"/>
                </a:ext>
                <a:ext uri="{FF2B5EF4-FFF2-40B4-BE49-F238E27FC236}">
                  <a16:creationId xmlns:a16="http://schemas.microsoft.com/office/drawing/2014/main" id="{00000000-0008-0000-04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46107" name="Option Button 27" hidden="1">
              <a:extLst>
                <a:ext uri="{63B3BB69-23CF-44E3-9099-C40C66FF867C}">
                  <a14:compatExt spid="_x0000_s46107"/>
                </a:ext>
                <a:ext uri="{FF2B5EF4-FFF2-40B4-BE49-F238E27FC236}">
                  <a16:creationId xmlns:a16="http://schemas.microsoft.com/office/drawing/2014/main" id="{00000000-0008-0000-04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46108" name="Option Button 28" hidden="1">
              <a:extLst>
                <a:ext uri="{63B3BB69-23CF-44E3-9099-C40C66FF867C}">
                  <a14:compatExt spid="_x0000_s46108"/>
                </a:ext>
                <a:ext uri="{FF2B5EF4-FFF2-40B4-BE49-F238E27FC236}">
                  <a16:creationId xmlns:a16="http://schemas.microsoft.com/office/drawing/2014/main" id="{00000000-0008-0000-04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46109" name="Option Button 29" hidden="1">
              <a:extLst>
                <a:ext uri="{63B3BB69-23CF-44E3-9099-C40C66FF867C}">
                  <a14:compatExt spid="_x0000_s46109"/>
                </a:ext>
                <a:ext uri="{FF2B5EF4-FFF2-40B4-BE49-F238E27FC236}">
                  <a16:creationId xmlns:a16="http://schemas.microsoft.com/office/drawing/2014/main" id="{00000000-0008-0000-04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46110" name="Option Button 30" hidden="1">
              <a:extLst>
                <a:ext uri="{63B3BB69-23CF-44E3-9099-C40C66FF867C}">
                  <a14:compatExt spid="_x0000_s46110"/>
                </a:ext>
                <a:ext uri="{FF2B5EF4-FFF2-40B4-BE49-F238E27FC236}">
                  <a16:creationId xmlns:a16="http://schemas.microsoft.com/office/drawing/2014/main" id="{00000000-0008-0000-04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3</xdr:col>
          <xdr:colOff>628650</xdr:colOff>
          <xdr:row>11</xdr:row>
          <xdr:rowOff>317500</xdr:rowOff>
        </xdr:to>
        <xdr:sp macro="" textlink="">
          <xdr:nvSpPr>
            <xdr:cNvPr id="46111" name="Option Button 31" hidden="1">
              <a:extLst>
                <a:ext uri="{63B3BB69-23CF-44E3-9099-C40C66FF867C}">
                  <a14:compatExt spid="_x0000_s46111"/>
                </a:ext>
                <a:ext uri="{FF2B5EF4-FFF2-40B4-BE49-F238E27FC236}">
                  <a16:creationId xmlns:a16="http://schemas.microsoft.com/office/drawing/2014/main" id="{00000000-0008-0000-04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88900</xdr:rowOff>
        </xdr:from>
        <xdr:to>
          <xdr:col>4</xdr:col>
          <xdr:colOff>628650</xdr:colOff>
          <xdr:row>11</xdr:row>
          <xdr:rowOff>317500</xdr:rowOff>
        </xdr:to>
        <xdr:sp macro="" textlink="">
          <xdr:nvSpPr>
            <xdr:cNvPr id="46112" name="Option Button 32" hidden="1">
              <a:extLst>
                <a:ext uri="{63B3BB69-23CF-44E3-9099-C40C66FF867C}">
                  <a14:compatExt spid="_x0000_s46112"/>
                </a:ext>
                <a:ext uri="{FF2B5EF4-FFF2-40B4-BE49-F238E27FC236}">
                  <a16:creationId xmlns:a16="http://schemas.microsoft.com/office/drawing/2014/main" id="{00000000-0008-0000-04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88900</xdr:rowOff>
        </xdr:from>
        <xdr:to>
          <xdr:col>5</xdr:col>
          <xdr:colOff>628650</xdr:colOff>
          <xdr:row>11</xdr:row>
          <xdr:rowOff>317500</xdr:rowOff>
        </xdr:to>
        <xdr:sp macro="" textlink="">
          <xdr:nvSpPr>
            <xdr:cNvPr id="46113" name="Option Button 33" hidden="1">
              <a:extLst>
                <a:ext uri="{63B3BB69-23CF-44E3-9099-C40C66FF867C}">
                  <a14:compatExt spid="_x0000_s46113"/>
                </a:ext>
                <a:ext uri="{FF2B5EF4-FFF2-40B4-BE49-F238E27FC236}">
                  <a16:creationId xmlns:a16="http://schemas.microsoft.com/office/drawing/2014/main" id="{00000000-0008-0000-04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88900</xdr:rowOff>
        </xdr:from>
        <xdr:to>
          <xdr:col>3</xdr:col>
          <xdr:colOff>628650</xdr:colOff>
          <xdr:row>12</xdr:row>
          <xdr:rowOff>317500</xdr:rowOff>
        </xdr:to>
        <xdr:sp macro="" textlink="">
          <xdr:nvSpPr>
            <xdr:cNvPr id="46114" name="Option Button 34" hidden="1">
              <a:extLst>
                <a:ext uri="{63B3BB69-23CF-44E3-9099-C40C66FF867C}">
                  <a14:compatExt spid="_x0000_s46114"/>
                </a:ext>
                <a:ext uri="{FF2B5EF4-FFF2-40B4-BE49-F238E27FC236}">
                  <a16:creationId xmlns:a16="http://schemas.microsoft.com/office/drawing/2014/main" id="{00000000-0008-0000-04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88900</xdr:rowOff>
        </xdr:from>
        <xdr:to>
          <xdr:col>4</xdr:col>
          <xdr:colOff>628650</xdr:colOff>
          <xdr:row>12</xdr:row>
          <xdr:rowOff>317500</xdr:rowOff>
        </xdr:to>
        <xdr:sp macro="" textlink="">
          <xdr:nvSpPr>
            <xdr:cNvPr id="46115" name="Option Button 35" hidden="1">
              <a:extLst>
                <a:ext uri="{63B3BB69-23CF-44E3-9099-C40C66FF867C}">
                  <a14:compatExt spid="_x0000_s46115"/>
                </a:ext>
                <a:ext uri="{FF2B5EF4-FFF2-40B4-BE49-F238E27FC236}">
                  <a16:creationId xmlns:a16="http://schemas.microsoft.com/office/drawing/2014/main" id="{00000000-0008-0000-04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88900</xdr:rowOff>
        </xdr:from>
        <xdr:to>
          <xdr:col>5</xdr:col>
          <xdr:colOff>628650</xdr:colOff>
          <xdr:row>12</xdr:row>
          <xdr:rowOff>317500</xdr:rowOff>
        </xdr:to>
        <xdr:sp macro="" textlink="">
          <xdr:nvSpPr>
            <xdr:cNvPr id="46116" name="Option Button 36" hidden="1">
              <a:extLst>
                <a:ext uri="{63B3BB69-23CF-44E3-9099-C40C66FF867C}">
                  <a14:compatExt spid="_x0000_s46116"/>
                </a:ext>
                <a:ext uri="{FF2B5EF4-FFF2-40B4-BE49-F238E27FC236}">
                  <a16:creationId xmlns:a16="http://schemas.microsoft.com/office/drawing/2014/main" id="{00000000-0008-0000-04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46117" name="Option Button 37" hidden="1">
              <a:extLst>
                <a:ext uri="{63B3BB69-23CF-44E3-9099-C40C66FF867C}">
                  <a14:compatExt spid="_x0000_s46117"/>
                </a:ext>
                <a:ext uri="{FF2B5EF4-FFF2-40B4-BE49-F238E27FC236}">
                  <a16:creationId xmlns:a16="http://schemas.microsoft.com/office/drawing/2014/main" id="{00000000-0008-0000-04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46118" name="Option Button 38" hidden="1">
              <a:extLst>
                <a:ext uri="{63B3BB69-23CF-44E3-9099-C40C66FF867C}">
                  <a14:compatExt spid="_x0000_s46118"/>
                </a:ext>
                <a:ext uri="{FF2B5EF4-FFF2-40B4-BE49-F238E27FC236}">
                  <a16:creationId xmlns:a16="http://schemas.microsoft.com/office/drawing/2014/main" id="{00000000-0008-0000-04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46119" name="Option Button 39" hidden="1">
              <a:extLst>
                <a:ext uri="{63B3BB69-23CF-44E3-9099-C40C66FF867C}">
                  <a14:compatExt spid="_x0000_s46119"/>
                </a:ext>
                <a:ext uri="{FF2B5EF4-FFF2-40B4-BE49-F238E27FC236}">
                  <a16:creationId xmlns:a16="http://schemas.microsoft.com/office/drawing/2014/main" id="{00000000-0008-0000-04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46120" name="Option Button 40" hidden="1">
              <a:extLst>
                <a:ext uri="{63B3BB69-23CF-44E3-9099-C40C66FF867C}">
                  <a14:compatExt spid="_x0000_s46120"/>
                </a:ext>
                <a:ext uri="{FF2B5EF4-FFF2-40B4-BE49-F238E27FC236}">
                  <a16:creationId xmlns:a16="http://schemas.microsoft.com/office/drawing/2014/main" id="{00000000-0008-0000-04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46121" name="Option Button 41" hidden="1">
              <a:extLst>
                <a:ext uri="{63B3BB69-23CF-44E3-9099-C40C66FF867C}">
                  <a14:compatExt spid="_x0000_s46121"/>
                </a:ext>
                <a:ext uri="{FF2B5EF4-FFF2-40B4-BE49-F238E27FC236}">
                  <a16:creationId xmlns:a16="http://schemas.microsoft.com/office/drawing/2014/main" id="{00000000-0008-0000-04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46122" name="Option Button 42" hidden="1">
              <a:extLst>
                <a:ext uri="{63B3BB69-23CF-44E3-9099-C40C66FF867C}">
                  <a14:compatExt spid="_x0000_s46122"/>
                </a:ext>
                <a:ext uri="{FF2B5EF4-FFF2-40B4-BE49-F238E27FC236}">
                  <a16:creationId xmlns:a16="http://schemas.microsoft.com/office/drawing/2014/main" id="{00000000-0008-0000-04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46123" name="Option Button 43" hidden="1">
              <a:extLst>
                <a:ext uri="{63B3BB69-23CF-44E3-9099-C40C66FF867C}">
                  <a14:compatExt spid="_x0000_s46123"/>
                </a:ext>
                <a:ext uri="{FF2B5EF4-FFF2-40B4-BE49-F238E27FC236}">
                  <a16:creationId xmlns:a16="http://schemas.microsoft.com/office/drawing/2014/main" id="{00000000-0008-0000-04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46124" name="Option Button 44" hidden="1">
              <a:extLst>
                <a:ext uri="{63B3BB69-23CF-44E3-9099-C40C66FF867C}">
                  <a14:compatExt spid="_x0000_s46124"/>
                </a:ext>
                <a:ext uri="{FF2B5EF4-FFF2-40B4-BE49-F238E27FC236}">
                  <a16:creationId xmlns:a16="http://schemas.microsoft.com/office/drawing/2014/main" id="{00000000-0008-0000-04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46125" name="Option Button 45" hidden="1">
              <a:extLst>
                <a:ext uri="{63B3BB69-23CF-44E3-9099-C40C66FF867C}">
                  <a14:compatExt spid="_x0000_s46125"/>
                </a:ext>
                <a:ext uri="{FF2B5EF4-FFF2-40B4-BE49-F238E27FC236}">
                  <a16:creationId xmlns:a16="http://schemas.microsoft.com/office/drawing/2014/main" id="{00000000-0008-0000-04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46126" name="Option Button 46" hidden="1">
              <a:extLst>
                <a:ext uri="{63B3BB69-23CF-44E3-9099-C40C66FF867C}">
                  <a14:compatExt spid="_x0000_s46126"/>
                </a:ext>
                <a:ext uri="{FF2B5EF4-FFF2-40B4-BE49-F238E27FC236}">
                  <a16:creationId xmlns:a16="http://schemas.microsoft.com/office/drawing/2014/main" id="{00000000-0008-0000-04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46127" name="Option Button 47" hidden="1">
              <a:extLst>
                <a:ext uri="{63B3BB69-23CF-44E3-9099-C40C66FF867C}">
                  <a14:compatExt spid="_x0000_s46127"/>
                </a:ext>
                <a:ext uri="{FF2B5EF4-FFF2-40B4-BE49-F238E27FC236}">
                  <a16:creationId xmlns:a16="http://schemas.microsoft.com/office/drawing/2014/main" id="{00000000-0008-0000-04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46128" name="Option Button 48" hidden="1">
              <a:extLst>
                <a:ext uri="{63B3BB69-23CF-44E3-9099-C40C66FF867C}">
                  <a14:compatExt spid="_x0000_s46128"/>
                </a:ext>
                <a:ext uri="{FF2B5EF4-FFF2-40B4-BE49-F238E27FC236}">
                  <a16:creationId xmlns:a16="http://schemas.microsoft.com/office/drawing/2014/main" id="{00000000-0008-0000-04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46132" name="Option Button 52" hidden="1">
              <a:extLst>
                <a:ext uri="{63B3BB69-23CF-44E3-9099-C40C66FF867C}">
                  <a14:compatExt spid="_x0000_s46132"/>
                </a:ext>
                <a:ext uri="{FF2B5EF4-FFF2-40B4-BE49-F238E27FC236}">
                  <a16:creationId xmlns:a16="http://schemas.microsoft.com/office/drawing/2014/main" id="{00000000-0008-0000-04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46133" name="Option Button 53" hidden="1">
              <a:extLst>
                <a:ext uri="{63B3BB69-23CF-44E3-9099-C40C66FF867C}">
                  <a14:compatExt spid="_x0000_s46133"/>
                </a:ext>
                <a:ext uri="{FF2B5EF4-FFF2-40B4-BE49-F238E27FC236}">
                  <a16:creationId xmlns:a16="http://schemas.microsoft.com/office/drawing/2014/main" id="{00000000-0008-0000-04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46134" name="Option Button 54" hidden="1">
              <a:extLst>
                <a:ext uri="{63B3BB69-23CF-44E3-9099-C40C66FF867C}">
                  <a14:compatExt spid="_x0000_s46134"/>
                </a:ext>
                <a:ext uri="{FF2B5EF4-FFF2-40B4-BE49-F238E27FC236}">
                  <a16:creationId xmlns:a16="http://schemas.microsoft.com/office/drawing/2014/main" id="{00000000-0008-0000-04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88900</xdr:rowOff>
        </xdr:from>
        <xdr:to>
          <xdr:col>3</xdr:col>
          <xdr:colOff>628650</xdr:colOff>
          <xdr:row>20</xdr:row>
          <xdr:rowOff>317500</xdr:rowOff>
        </xdr:to>
        <xdr:sp macro="" textlink="">
          <xdr:nvSpPr>
            <xdr:cNvPr id="46135" name="Option Button 55" hidden="1">
              <a:extLst>
                <a:ext uri="{63B3BB69-23CF-44E3-9099-C40C66FF867C}">
                  <a14:compatExt spid="_x0000_s46135"/>
                </a:ext>
                <a:ext uri="{FF2B5EF4-FFF2-40B4-BE49-F238E27FC236}">
                  <a16:creationId xmlns:a16="http://schemas.microsoft.com/office/drawing/2014/main" id="{00000000-0008-0000-04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88900</xdr:rowOff>
        </xdr:from>
        <xdr:to>
          <xdr:col>4</xdr:col>
          <xdr:colOff>628650</xdr:colOff>
          <xdr:row>20</xdr:row>
          <xdr:rowOff>317500</xdr:rowOff>
        </xdr:to>
        <xdr:sp macro="" textlink="">
          <xdr:nvSpPr>
            <xdr:cNvPr id="46136" name="Option Button 56" hidden="1">
              <a:extLst>
                <a:ext uri="{63B3BB69-23CF-44E3-9099-C40C66FF867C}">
                  <a14:compatExt spid="_x0000_s46136"/>
                </a:ext>
                <a:ext uri="{FF2B5EF4-FFF2-40B4-BE49-F238E27FC236}">
                  <a16:creationId xmlns:a16="http://schemas.microsoft.com/office/drawing/2014/main" id="{00000000-0008-0000-04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88900</xdr:rowOff>
        </xdr:from>
        <xdr:to>
          <xdr:col>5</xdr:col>
          <xdr:colOff>628650</xdr:colOff>
          <xdr:row>20</xdr:row>
          <xdr:rowOff>317500</xdr:rowOff>
        </xdr:to>
        <xdr:sp macro="" textlink="">
          <xdr:nvSpPr>
            <xdr:cNvPr id="46137" name="Option Button 57" hidden="1">
              <a:extLst>
                <a:ext uri="{63B3BB69-23CF-44E3-9099-C40C66FF867C}">
                  <a14:compatExt spid="_x0000_s46137"/>
                </a:ext>
                <a:ext uri="{FF2B5EF4-FFF2-40B4-BE49-F238E27FC236}">
                  <a16:creationId xmlns:a16="http://schemas.microsoft.com/office/drawing/2014/main" id="{00000000-0008-0000-04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46141" name="Option Button 61" hidden="1">
              <a:extLst>
                <a:ext uri="{63B3BB69-23CF-44E3-9099-C40C66FF867C}">
                  <a14:compatExt spid="_x0000_s46141"/>
                </a:ext>
                <a:ext uri="{FF2B5EF4-FFF2-40B4-BE49-F238E27FC236}">
                  <a16:creationId xmlns:a16="http://schemas.microsoft.com/office/drawing/2014/main" id="{00000000-0008-0000-04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46142" name="Option Button 62" hidden="1">
              <a:extLst>
                <a:ext uri="{63B3BB69-23CF-44E3-9099-C40C66FF867C}">
                  <a14:compatExt spid="_x0000_s46142"/>
                </a:ext>
                <a:ext uri="{FF2B5EF4-FFF2-40B4-BE49-F238E27FC236}">
                  <a16:creationId xmlns:a16="http://schemas.microsoft.com/office/drawing/2014/main" id="{00000000-0008-0000-0400-00003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46143" name="Option Button 63" hidden="1">
              <a:extLst>
                <a:ext uri="{63B3BB69-23CF-44E3-9099-C40C66FF867C}">
                  <a14:compatExt spid="_x0000_s46143"/>
                </a:ext>
                <a:ext uri="{FF2B5EF4-FFF2-40B4-BE49-F238E27FC236}">
                  <a16:creationId xmlns:a16="http://schemas.microsoft.com/office/drawing/2014/main" id="{00000000-0008-0000-0400-00003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88900</xdr:rowOff>
        </xdr:from>
        <xdr:to>
          <xdr:col>3</xdr:col>
          <xdr:colOff>628650</xdr:colOff>
          <xdr:row>2</xdr:row>
          <xdr:rowOff>317500</xdr:rowOff>
        </xdr:to>
        <xdr:sp macro="" textlink="">
          <xdr:nvSpPr>
            <xdr:cNvPr id="46144" name="Option Button 64" hidden="1">
              <a:extLst>
                <a:ext uri="{63B3BB69-23CF-44E3-9099-C40C66FF867C}">
                  <a14:compatExt spid="_x0000_s46144"/>
                </a:ext>
                <a:ext uri="{FF2B5EF4-FFF2-40B4-BE49-F238E27FC236}">
                  <a16:creationId xmlns:a16="http://schemas.microsoft.com/office/drawing/2014/main" id="{00000000-0008-0000-04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88900</xdr:rowOff>
        </xdr:from>
        <xdr:to>
          <xdr:col>4</xdr:col>
          <xdr:colOff>628650</xdr:colOff>
          <xdr:row>2</xdr:row>
          <xdr:rowOff>317500</xdr:rowOff>
        </xdr:to>
        <xdr:sp macro="" textlink="">
          <xdr:nvSpPr>
            <xdr:cNvPr id="46145" name="Option Button 65" hidden="1">
              <a:extLst>
                <a:ext uri="{63B3BB69-23CF-44E3-9099-C40C66FF867C}">
                  <a14:compatExt spid="_x0000_s46145"/>
                </a:ext>
                <a:ext uri="{FF2B5EF4-FFF2-40B4-BE49-F238E27FC236}">
                  <a16:creationId xmlns:a16="http://schemas.microsoft.com/office/drawing/2014/main" id="{00000000-0008-0000-0400-00004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88900</xdr:rowOff>
        </xdr:from>
        <xdr:to>
          <xdr:col>5</xdr:col>
          <xdr:colOff>628650</xdr:colOff>
          <xdr:row>2</xdr:row>
          <xdr:rowOff>317500</xdr:rowOff>
        </xdr:to>
        <xdr:sp macro="" textlink="">
          <xdr:nvSpPr>
            <xdr:cNvPr id="46146" name="Option Button 66" hidden="1">
              <a:extLst>
                <a:ext uri="{63B3BB69-23CF-44E3-9099-C40C66FF867C}">
                  <a14:compatExt spid="_x0000_s46146"/>
                </a:ext>
                <a:ext uri="{FF2B5EF4-FFF2-40B4-BE49-F238E27FC236}">
                  <a16:creationId xmlns:a16="http://schemas.microsoft.com/office/drawing/2014/main" id="{00000000-0008-0000-0400-00004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46147" name="Option Button 67" hidden="1">
              <a:extLst>
                <a:ext uri="{63B3BB69-23CF-44E3-9099-C40C66FF867C}">
                  <a14:compatExt spid="_x0000_s46147"/>
                </a:ext>
                <a:ext uri="{FF2B5EF4-FFF2-40B4-BE49-F238E27FC236}">
                  <a16:creationId xmlns:a16="http://schemas.microsoft.com/office/drawing/2014/main" id="{00000000-0008-0000-0400-00004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46148" name="Option Button 68" hidden="1">
              <a:extLst>
                <a:ext uri="{63B3BB69-23CF-44E3-9099-C40C66FF867C}">
                  <a14:compatExt spid="_x0000_s46148"/>
                </a:ext>
                <a:ext uri="{FF2B5EF4-FFF2-40B4-BE49-F238E27FC236}">
                  <a16:creationId xmlns:a16="http://schemas.microsoft.com/office/drawing/2014/main" id="{00000000-0008-0000-0400-00004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46149" name="Option Button 69" hidden="1">
              <a:extLst>
                <a:ext uri="{63B3BB69-23CF-44E3-9099-C40C66FF867C}">
                  <a14:compatExt spid="_x0000_s46149"/>
                </a:ext>
                <a:ext uri="{FF2B5EF4-FFF2-40B4-BE49-F238E27FC236}">
                  <a16:creationId xmlns:a16="http://schemas.microsoft.com/office/drawing/2014/main" id="{00000000-0008-0000-0400-00004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88900</xdr:rowOff>
        </xdr:from>
        <xdr:to>
          <xdr:col>3</xdr:col>
          <xdr:colOff>628650</xdr:colOff>
          <xdr:row>24</xdr:row>
          <xdr:rowOff>317500</xdr:rowOff>
        </xdr:to>
        <xdr:sp macro="" textlink="">
          <xdr:nvSpPr>
            <xdr:cNvPr id="46150" name="Option Button 70" hidden="1">
              <a:extLst>
                <a:ext uri="{63B3BB69-23CF-44E3-9099-C40C66FF867C}">
                  <a14:compatExt spid="_x0000_s46150"/>
                </a:ext>
                <a:ext uri="{FF2B5EF4-FFF2-40B4-BE49-F238E27FC236}">
                  <a16:creationId xmlns:a16="http://schemas.microsoft.com/office/drawing/2014/main" id="{00000000-0008-0000-0400-00004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88900</xdr:rowOff>
        </xdr:from>
        <xdr:to>
          <xdr:col>4</xdr:col>
          <xdr:colOff>628650</xdr:colOff>
          <xdr:row>24</xdr:row>
          <xdr:rowOff>317500</xdr:rowOff>
        </xdr:to>
        <xdr:sp macro="" textlink="">
          <xdr:nvSpPr>
            <xdr:cNvPr id="46151" name="Option Button 71" hidden="1">
              <a:extLst>
                <a:ext uri="{63B3BB69-23CF-44E3-9099-C40C66FF867C}">
                  <a14:compatExt spid="_x0000_s46151"/>
                </a:ext>
                <a:ext uri="{FF2B5EF4-FFF2-40B4-BE49-F238E27FC236}">
                  <a16:creationId xmlns:a16="http://schemas.microsoft.com/office/drawing/2014/main" id="{00000000-0008-0000-0400-00004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88900</xdr:rowOff>
        </xdr:from>
        <xdr:to>
          <xdr:col>5</xdr:col>
          <xdr:colOff>628650</xdr:colOff>
          <xdr:row>24</xdr:row>
          <xdr:rowOff>317500</xdr:rowOff>
        </xdr:to>
        <xdr:sp macro="" textlink="">
          <xdr:nvSpPr>
            <xdr:cNvPr id="46152" name="Option Button 72" hidden="1">
              <a:extLst>
                <a:ext uri="{63B3BB69-23CF-44E3-9099-C40C66FF867C}">
                  <a14:compatExt spid="_x0000_s46152"/>
                </a:ext>
                <a:ext uri="{FF2B5EF4-FFF2-40B4-BE49-F238E27FC236}">
                  <a16:creationId xmlns:a16="http://schemas.microsoft.com/office/drawing/2014/main" id="{00000000-0008-0000-0400-00004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46153" name="Option Button 73" hidden="1">
              <a:extLst>
                <a:ext uri="{63B3BB69-23CF-44E3-9099-C40C66FF867C}">
                  <a14:compatExt spid="_x0000_s46153"/>
                </a:ext>
                <a:ext uri="{FF2B5EF4-FFF2-40B4-BE49-F238E27FC236}">
                  <a16:creationId xmlns:a16="http://schemas.microsoft.com/office/drawing/2014/main" id="{00000000-0008-0000-0400-00004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46154" name="Option Button 74" hidden="1">
              <a:extLst>
                <a:ext uri="{63B3BB69-23CF-44E3-9099-C40C66FF867C}">
                  <a14:compatExt spid="_x0000_s46154"/>
                </a:ext>
                <a:ext uri="{FF2B5EF4-FFF2-40B4-BE49-F238E27FC236}">
                  <a16:creationId xmlns:a16="http://schemas.microsoft.com/office/drawing/2014/main" id="{00000000-0008-0000-0400-00004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46155" name="Option Button 75" hidden="1">
              <a:extLst>
                <a:ext uri="{63B3BB69-23CF-44E3-9099-C40C66FF867C}">
                  <a14:compatExt spid="_x0000_s46155"/>
                </a:ext>
                <a:ext uri="{FF2B5EF4-FFF2-40B4-BE49-F238E27FC236}">
                  <a16:creationId xmlns:a16="http://schemas.microsoft.com/office/drawing/2014/main" id="{00000000-0008-0000-0400-00004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88900</xdr:rowOff>
        </xdr:from>
        <xdr:to>
          <xdr:col>3</xdr:col>
          <xdr:colOff>628650</xdr:colOff>
          <xdr:row>26</xdr:row>
          <xdr:rowOff>317500</xdr:rowOff>
        </xdr:to>
        <xdr:sp macro="" textlink="">
          <xdr:nvSpPr>
            <xdr:cNvPr id="46156" name="Option Button 76" hidden="1">
              <a:extLst>
                <a:ext uri="{63B3BB69-23CF-44E3-9099-C40C66FF867C}">
                  <a14:compatExt spid="_x0000_s46156"/>
                </a:ext>
                <a:ext uri="{FF2B5EF4-FFF2-40B4-BE49-F238E27FC236}">
                  <a16:creationId xmlns:a16="http://schemas.microsoft.com/office/drawing/2014/main" id="{00000000-0008-0000-0400-00004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88900</xdr:rowOff>
        </xdr:from>
        <xdr:to>
          <xdr:col>4</xdr:col>
          <xdr:colOff>628650</xdr:colOff>
          <xdr:row>26</xdr:row>
          <xdr:rowOff>317500</xdr:rowOff>
        </xdr:to>
        <xdr:sp macro="" textlink="">
          <xdr:nvSpPr>
            <xdr:cNvPr id="46157" name="Option Button 77" hidden="1">
              <a:extLst>
                <a:ext uri="{63B3BB69-23CF-44E3-9099-C40C66FF867C}">
                  <a14:compatExt spid="_x0000_s46157"/>
                </a:ext>
                <a:ext uri="{FF2B5EF4-FFF2-40B4-BE49-F238E27FC236}">
                  <a16:creationId xmlns:a16="http://schemas.microsoft.com/office/drawing/2014/main" id="{00000000-0008-0000-0400-00004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88900</xdr:rowOff>
        </xdr:from>
        <xdr:to>
          <xdr:col>5</xdr:col>
          <xdr:colOff>628650</xdr:colOff>
          <xdr:row>26</xdr:row>
          <xdr:rowOff>317500</xdr:rowOff>
        </xdr:to>
        <xdr:sp macro="" textlink="">
          <xdr:nvSpPr>
            <xdr:cNvPr id="46158" name="Option Button 78" hidden="1">
              <a:extLst>
                <a:ext uri="{63B3BB69-23CF-44E3-9099-C40C66FF867C}">
                  <a14:compatExt spid="_x0000_s46158"/>
                </a:ext>
                <a:ext uri="{FF2B5EF4-FFF2-40B4-BE49-F238E27FC236}">
                  <a16:creationId xmlns:a16="http://schemas.microsoft.com/office/drawing/2014/main" id="{00000000-0008-0000-0400-00004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88900</xdr:rowOff>
        </xdr:from>
        <xdr:to>
          <xdr:col>3</xdr:col>
          <xdr:colOff>628650</xdr:colOff>
          <xdr:row>27</xdr:row>
          <xdr:rowOff>317500</xdr:rowOff>
        </xdr:to>
        <xdr:sp macro="" textlink="">
          <xdr:nvSpPr>
            <xdr:cNvPr id="46159" name="Option Button 79" hidden="1">
              <a:extLst>
                <a:ext uri="{63B3BB69-23CF-44E3-9099-C40C66FF867C}">
                  <a14:compatExt spid="_x0000_s46159"/>
                </a:ext>
                <a:ext uri="{FF2B5EF4-FFF2-40B4-BE49-F238E27FC236}">
                  <a16:creationId xmlns:a16="http://schemas.microsoft.com/office/drawing/2014/main" id="{00000000-0008-0000-0400-00004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88900</xdr:rowOff>
        </xdr:from>
        <xdr:to>
          <xdr:col>4</xdr:col>
          <xdr:colOff>628650</xdr:colOff>
          <xdr:row>27</xdr:row>
          <xdr:rowOff>317500</xdr:rowOff>
        </xdr:to>
        <xdr:sp macro="" textlink="">
          <xdr:nvSpPr>
            <xdr:cNvPr id="46160" name="Option Button 80" hidden="1">
              <a:extLst>
                <a:ext uri="{63B3BB69-23CF-44E3-9099-C40C66FF867C}">
                  <a14:compatExt spid="_x0000_s46160"/>
                </a:ext>
                <a:ext uri="{FF2B5EF4-FFF2-40B4-BE49-F238E27FC236}">
                  <a16:creationId xmlns:a16="http://schemas.microsoft.com/office/drawing/2014/main" id="{00000000-0008-0000-0400-00005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88900</xdr:rowOff>
        </xdr:from>
        <xdr:to>
          <xdr:col>5</xdr:col>
          <xdr:colOff>628650</xdr:colOff>
          <xdr:row>27</xdr:row>
          <xdr:rowOff>317500</xdr:rowOff>
        </xdr:to>
        <xdr:sp macro="" textlink="">
          <xdr:nvSpPr>
            <xdr:cNvPr id="46161" name="Option Button 81" hidden="1">
              <a:extLst>
                <a:ext uri="{63B3BB69-23CF-44E3-9099-C40C66FF867C}">
                  <a14:compatExt spid="_x0000_s46161"/>
                </a:ext>
                <a:ext uri="{FF2B5EF4-FFF2-40B4-BE49-F238E27FC236}">
                  <a16:creationId xmlns:a16="http://schemas.microsoft.com/office/drawing/2014/main" id="{00000000-0008-0000-0400-00005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88900</xdr:rowOff>
        </xdr:from>
        <xdr:to>
          <xdr:col>3</xdr:col>
          <xdr:colOff>628650</xdr:colOff>
          <xdr:row>28</xdr:row>
          <xdr:rowOff>317500</xdr:rowOff>
        </xdr:to>
        <xdr:sp macro="" textlink="">
          <xdr:nvSpPr>
            <xdr:cNvPr id="46162" name="Option Button 82" hidden="1">
              <a:extLst>
                <a:ext uri="{63B3BB69-23CF-44E3-9099-C40C66FF867C}">
                  <a14:compatExt spid="_x0000_s46162"/>
                </a:ext>
                <a:ext uri="{FF2B5EF4-FFF2-40B4-BE49-F238E27FC236}">
                  <a16:creationId xmlns:a16="http://schemas.microsoft.com/office/drawing/2014/main" id="{00000000-0008-0000-0400-00005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88900</xdr:rowOff>
        </xdr:from>
        <xdr:to>
          <xdr:col>4</xdr:col>
          <xdr:colOff>628650</xdr:colOff>
          <xdr:row>28</xdr:row>
          <xdr:rowOff>317500</xdr:rowOff>
        </xdr:to>
        <xdr:sp macro="" textlink="">
          <xdr:nvSpPr>
            <xdr:cNvPr id="46163" name="Option Button 83" hidden="1">
              <a:extLst>
                <a:ext uri="{63B3BB69-23CF-44E3-9099-C40C66FF867C}">
                  <a14:compatExt spid="_x0000_s46163"/>
                </a:ext>
                <a:ext uri="{FF2B5EF4-FFF2-40B4-BE49-F238E27FC236}">
                  <a16:creationId xmlns:a16="http://schemas.microsoft.com/office/drawing/2014/main" id="{00000000-0008-0000-0400-00005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88900</xdr:rowOff>
        </xdr:from>
        <xdr:to>
          <xdr:col>5</xdr:col>
          <xdr:colOff>628650</xdr:colOff>
          <xdr:row>28</xdr:row>
          <xdr:rowOff>317500</xdr:rowOff>
        </xdr:to>
        <xdr:sp macro="" textlink="">
          <xdr:nvSpPr>
            <xdr:cNvPr id="46164" name="Option Button 84" hidden="1">
              <a:extLst>
                <a:ext uri="{63B3BB69-23CF-44E3-9099-C40C66FF867C}">
                  <a14:compatExt spid="_x0000_s46164"/>
                </a:ext>
                <a:ext uri="{FF2B5EF4-FFF2-40B4-BE49-F238E27FC236}">
                  <a16:creationId xmlns:a16="http://schemas.microsoft.com/office/drawing/2014/main" id="{00000000-0008-0000-0400-00005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3</xdr:col>
          <xdr:colOff>628650</xdr:colOff>
          <xdr:row>29</xdr:row>
          <xdr:rowOff>317500</xdr:rowOff>
        </xdr:to>
        <xdr:sp macro="" textlink="">
          <xdr:nvSpPr>
            <xdr:cNvPr id="46165" name="Option Button 85" hidden="1">
              <a:extLst>
                <a:ext uri="{63B3BB69-23CF-44E3-9099-C40C66FF867C}">
                  <a14:compatExt spid="_x0000_s46165"/>
                </a:ext>
                <a:ext uri="{FF2B5EF4-FFF2-40B4-BE49-F238E27FC236}">
                  <a16:creationId xmlns:a16="http://schemas.microsoft.com/office/drawing/2014/main" id="{00000000-0008-0000-0400-00005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88900</xdr:rowOff>
        </xdr:from>
        <xdr:to>
          <xdr:col>4</xdr:col>
          <xdr:colOff>628650</xdr:colOff>
          <xdr:row>29</xdr:row>
          <xdr:rowOff>317500</xdr:rowOff>
        </xdr:to>
        <xdr:sp macro="" textlink="">
          <xdr:nvSpPr>
            <xdr:cNvPr id="46166" name="Option Button 86" hidden="1">
              <a:extLst>
                <a:ext uri="{63B3BB69-23CF-44E3-9099-C40C66FF867C}">
                  <a14:compatExt spid="_x0000_s46166"/>
                </a:ext>
                <a:ext uri="{FF2B5EF4-FFF2-40B4-BE49-F238E27FC236}">
                  <a16:creationId xmlns:a16="http://schemas.microsoft.com/office/drawing/2014/main" id="{00000000-0008-0000-0400-00005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88900</xdr:rowOff>
        </xdr:from>
        <xdr:to>
          <xdr:col>5</xdr:col>
          <xdr:colOff>628650</xdr:colOff>
          <xdr:row>29</xdr:row>
          <xdr:rowOff>317500</xdr:rowOff>
        </xdr:to>
        <xdr:sp macro="" textlink="">
          <xdr:nvSpPr>
            <xdr:cNvPr id="46167" name="Option Button 87" hidden="1">
              <a:extLst>
                <a:ext uri="{63B3BB69-23CF-44E3-9099-C40C66FF867C}">
                  <a14:compatExt spid="_x0000_s46167"/>
                </a:ext>
                <a:ext uri="{FF2B5EF4-FFF2-40B4-BE49-F238E27FC236}">
                  <a16:creationId xmlns:a16="http://schemas.microsoft.com/office/drawing/2014/main" id="{00000000-0008-0000-0400-00005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88900</xdr:rowOff>
        </xdr:from>
        <xdr:to>
          <xdr:col>3</xdr:col>
          <xdr:colOff>628650</xdr:colOff>
          <xdr:row>30</xdr:row>
          <xdr:rowOff>317500</xdr:rowOff>
        </xdr:to>
        <xdr:sp macro="" textlink="">
          <xdr:nvSpPr>
            <xdr:cNvPr id="46168" name="Option Button 88" hidden="1">
              <a:extLst>
                <a:ext uri="{63B3BB69-23CF-44E3-9099-C40C66FF867C}">
                  <a14:compatExt spid="_x0000_s46168"/>
                </a:ext>
                <a:ext uri="{FF2B5EF4-FFF2-40B4-BE49-F238E27FC236}">
                  <a16:creationId xmlns:a16="http://schemas.microsoft.com/office/drawing/2014/main" id="{00000000-0008-0000-0400-00005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88900</xdr:rowOff>
        </xdr:from>
        <xdr:to>
          <xdr:col>4</xdr:col>
          <xdr:colOff>628650</xdr:colOff>
          <xdr:row>30</xdr:row>
          <xdr:rowOff>317500</xdr:rowOff>
        </xdr:to>
        <xdr:sp macro="" textlink="">
          <xdr:nvSpPr>
            <xdr:cNvPr id="46169" name="Option Button 89" hidden="1">
              <a:extLst>
                <a:ext uri="{63B3BB69-23CF-44E3-9099-C40C66FF867C}">
                  <a14:compatExt spid="_x0000_s46169"/>
                </a:ext>
                <a:ext uri="{FF2B5EF4-FFF2-40B4-BE49-F238E27FC236}">
                  <a16:creationId xmlns:a16="http://schemas.microsoft.com/office/drawing/2014/main" id="{00000000-0008-0000-0400-00005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88900</xdr:rowOff>
        </xdr:from>
        <xdr:to>
          <xdr:col>5</xdr:col>
          <xdr:colOff>628650</xdr:colOff>
          <xdr:row>30</xdr:row>
          <xdr:rowOff>317500</xdr:rowOff>
        </xdr:to>
        <xdr:sp macro="" textlink="">
          <xdr:nvSpPr>
            <xdr:cNvPr id="46170" name="Option Button 90" hidden="1">
              <a:extLst>
                <a:ext uri="{63B3BB69-23CF-44E3-9099-C40C66FF867C}">
                  <a14:compatExt spid="_x0000_s46170"/>
                </a:ext>
                <a:ext uri="{FF2B5EF4-FFF2-40B4-BE49-F238E27FC236}">
                  <a16:creationId xmlns:a16="http://schemas.microsoft.com/office/drawing/2014/main" id="{00000000-0008-0000-0400-00005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88900</xdr:rowOff>
        </xdr:from>
        <xdr:to>
          <xdr:col>3</xdr:col>
          <xdr:colOff>628650</xdr:colOff>
          <xdr:row>31</xdr:row>
          <xdr:rowOff>317500</xdr:rowOff>
        </xdr:to>
        <xdr:sp macro="" textlink="">
          <xdr:nvSpPr>
            <xdr:cNvPr id="46171" name="Option Button 91" hidden="1">
              <a:extLst>
                <a:ext uri="{63B3BB69-23CF-44E3-9099-C40C66FF867C}">
                  <a14:compatExt spid="_x0000_s46171"/>
                </a:ext>
                <a:ext uri="{FF2B5EF4-FFF2-40B4-BE49-F238E27FC236}">
                  <a16:creationId xmlns:a16="http://schemas.microsoft.com/office/drawing/2014/main" id="{00000000-0008-0000-0400-00005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88900</xdr:rowOff>
        </xdr:from>
        <xdr:to>
          <xdr:col>4</xdr:col>
          <xdr:colOff>628650</xdr:colOff>
          <xdr:row>31</xdr:row>
          <xdr:rowOff>317500</xdr:rowOff>
        </xdr:to>
        <xdr:sp macro="" textlink="">
          <xdr:nvSpPr>
            <xdr:cNvPr id="46172" name="Option Button 92" hidden="1">
              <a:extLst>
                <a:ext uri="{63B3BB69-23CF-44E3-9099-C40C66FF867C}">
                  <a14:compatExt spid="_x0000_s46172"/>
                </a:ext>
                <a:ext uri="{FF2B5EF4-FFF2-40B4-BE49-F238E27FC236}">
                  <a16:creationId xmlns:a16="http://schemas.microsoft.com/office/drawing/2014/main" id="{00000000-0008-0000-0400-00005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88900</xdr:rowOff>
        </xdr:from>
        <xdr:to>
          <xdr:col>5</xdr:col>
          <xdr:colOff>628650</xdr:colOff>
          <xdr:row>31</xdr:row>
          <xdr:rowOff>317500</xdr:rowOff>
        </xdr:to>
        <xdr:sp macro="" textlink="">
          <xdr:nvSpPr>
            <xdr:cNvPr id="46173" name="Option Button 93" hidden="1">
              <a:extLst>
                <a:ext uri="{63B3BB69-23CF-44E3-9099-C40C66FF867C}">
                  <a14:compatExt spid="_x0000_s46173"/>
                </a:ext>
                <a:ext uri="{FF2B5EF4-FFF2-40B4-BE49-F238E27FC236}">
                  <a16:creationId xmlns:a16="http://schemas.microsoft.com/office/drawing/2014/main" id="{00000000-0008-0000-0400-00005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88900</xdr:rowOff>
        </xdr:from>
        <xdr:to>
          <xdr:col>3</xdr:col>
          <xdr:colOff>628650</xdr:colOff>
          <xdr:row>32</xdr:row>
          <xdr:rowOff>317500</xdr:rowOff>
        </xdr:to>
        <xdr:sp macro="" textlink="">
          <xdr:nvSpPr>
            <xdr:cNvPr id="46174" name="Option Button 94" hidden="1">
              <a:extLst>
                <a:ext uri="{63B3BB69-23CF-44E3-9099-C40C66FF867C}">
                  <a14:compatExt spid="_x0000_s46174"/>
                </a:ext>
                <a:ext uri="{FF2B5EF4-FFF2-40B4-BE49-F238E27FC236}">
                  <a16:creationId xmlns:a16="http://schemas.microsoft.com/office/drawing/2014/main" id="{00000000-0008-0000-0400-00005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88900</xdr:rowOff>
        </xdr:from>
        <xdr:to>
          <xdr:col>4</xdr:col>
          <xdr:colOff>628650</xdr:colOff>
          <xdr:row>32</xdr:row>
          <xdr:rowOff>317500</xdr:rowOff>
        </xdr:to>
        <xdr:sp macro="" textlink="">
          <xdr:nvSpPr>
            <xdr:cNvPr id="46175" name="Option Button 95" hidden="1">
              <a:extLst>
                <a:ext uri="{63B3BB69-23CF-44E3-9099-C40C66FF867C}">
                  <a14:compatExt spid="_x0000_s46175"/>
                </a:ext>
                <a:ext uri="{FF2B5EF4-FFF2-40B4-BE49-F238E27FC236}">
                  <a16:creationId xmlns:a16="http://schemas.microsoft.com/office/drawing/2014/main" id="{00000000-0008-0000-0400-00005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88900</xdr:rowOff>
        </xdr:from>
        <xdr:to>
          <xdr:col>5</xdr:col>
          <xdr:colOff>628650</xdr:colOff>
          <xdr:row>32</xdr:row>
          <xdr:rowOff>317500</xdr:rowOff>
        </xdr:to>
        <xdr:sp macro="" textlink="">
          <xdr:nvSpPr>
            <xdr:cNvPr id="46176" name="Option Button 96" hidden="1">
              <a:extLst>
                <a:ext uri="{63B3BB69-23CF-44E3-9099-C40C66FF867C}">
                  <a14:compatExt spid="_x0000_s46176"/>
                </a:ext>
                <a:ext uri="{FF2B5EF4-FFF2-40B4-BE49-F238E27FC236}">
                  <a16:creationId xmlns:a16="http://schemas.microsoft.com/office/drawing/2014/main" id="{00000000-0008-0000-0400-00006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88900</xdr:rowOff>
        </xdr:from>
        <xdr:to>
          <xdr:col>3</xdr:col>
          <xdr:colOff>628650</xdr:colOff>
          <xdr:row>33</xdr:row>
          <xdr:rowOff>317500</xdr:rowOff>
        </xdr:to>
        <xdr:sp macro="" textlink="">
          <xdr:nvSpPr>
            <xdr:cNvPr id="46177" name="Option Button 97" hidden="1">
              <a:extLst>
                <a:ext uri="{63B3BB69-23CF-44E3-9099-C40C66FF867C}">
                  <a14:compatExt spid="_x0000_s46177"/>
                </a:ext>
                <a:ext uri="{FF2B5EF4-FFF2-40B4-BE49-F238E27FC236}">
                  <a16:creationId xmlns:a16="http://schemas.microsoft.com/office/drawing/2014/main" id="{00000000-0008-0000-0400-00006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88900</xdr:rowOff>
        </xdr:from>
        <xdr:to>
          <xdr:col>4</xdr:col>
          <xdr:colOff>628650</xdr:colOff>
          <xdr:row>33</xdr:row>
          <xdr:rowOff>317500</xdr:rowOff>
        </xdr:to>
        <xdr:sp macro="" textlink="">
          <xdr:nvSpPr>
            <xdr:cNvPr id="46178" name="Option Button 98" hidden="1">
              <a:extLst>
                <a:ext uri="{63B3BB69-23CF-44E3-9099-C40C66FF867C}">
                  <a14:compatExt spid="_x0000_s46178"/>
                </a:ext>
                <a:ext uri="{FF2B5EF4-FFF2-40B4-BE49-F238E27FC236}">
                  <a16:creationId xmlns:a16="http://schemas.microsoft.com/office/drawing/2014/main" id="{00000000-0008-0000-0400-00006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88900</xdr:rowOff>
        </xdr:from>
        <xdr:to>
          <xdr:col>5</xdr:col>
          <xdr:colOff>628650</xdr:colOff>
          <xdr:row>33</xdr:row>
          <xdr:rowOff>317500</xdr:rowOff>
        </xdr:to>
        <xdr:sp macro="" textlink="">
          <xdr:nvSpPr>
            <xdr:cNvPr id="46179" name="Option Button 99" hidden="1">
              <a:extLst>
                <a:ext uri="{63B3BB69-23CF-44E3-9099-C40C66FF867C}">
                  <a14:compatExt spid="_x0000_s46179"/>
                </a:ext>
                <a:ext uri="{FF2B5EF4-FFF2-40B4-BE49-F238E27FC236}">
                  <a16:creationId xmlns:a16="http://schemas.microsoft.com/office/drawing/2014/main" id="{00000000-0008-0000-0400-00006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88900</xdr:rowOff>
        </xdr:from>
        <xdr:to>
          <xdr:col>3</xdr:col>
          <xdr:colOff>628650</xdr:colOff>
          <xdr:row>34</xdr:row>
          <xdr:rowOff>317500</xdr:rowOff>
        </xdr:to>
        <xdr:sp macro="" textlink="">
          <xdr:nvSpPr>
            <xdr:cNvPr id="46180" name="Option Button 100" hidden="1">
              <a:extLst>
                <a:ext uri="{63B3BB69-23CF-44E3-9099-C40C66FF867C}">
                  <a14:compatExt spid="_x0000_s46180"/>
                </a:ext>
                <a:ext uri="{FF2B5EF4-FFF2-40B4-BE49-F238E27FC236}">
                  <a16:creationId xmlns:a16="http://schemas.microsoft.com/office/drawing/2014/main" id="{00000000-0008-0000-0400-00006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88900</xdr:rowOff>
        </xdr:from>
        <xdr:to>
          <xdr:col>4</xdr:col>
          <xdr:colOff>628650</xdr:colOff>
          <xdr:row>34</xdr:row>
          <xdr:rowOff>317500</xdr:rowOff>
        </xdr:to>
        <xdr:sp macro="" textlink="">
          <xdr:nvSpPr>
            <xdr:cNvPr id="46181" name="Option Button 101" hidden="1">
              <a:extLst>
                <a:ext uri="{63B3BB69-23CF-44E3-9099-C40C66FF867C}">
                  <a14:compatExt spid="_x0000_s46181"/>
                </a:ext>
                <a:ext uri="{FF2B5EF4-FFF2-40B4-BE49-F238E27FC236}">
                  <a16:creationId xmlns:a16="http://schemas.microsoft.com/office/drawing/2014/main" id="{00000000-0008-0000-0400-00006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88900</xdr:rowOff>
        </xdr:from>
        <xdr:to>
          <xdr:col>5</xdr:col>
          <xdr:colOff>628650</xdr:colOff>
          <xdr:row>34</xdr:row>
          <xdr:rowOff>317500</xdr:rowOff>
        </xdr:to>
        <xdr:sp macro="" textlink="">
          <xdr:nvSpPr>
            <xdr:cNvPr id="46182" name="Option Button 102" hidden="1">
              <a:extLst>
                <a:ext uri="{63B3BB69-23CF-44E3-9099-C40C66FF867C}">
                  <a14:compatExt spid="_x0000_s46182"/>
                </a:ext>
                <a:ext uri="{FF2B5EF4-FFF2-40B4-BE49-F238E27FC236}">
                  <a16:creationId xmlns:a16="http://schemas.microsoft.com/office/drawing/2014/main" id="{00000000-0008-0000-0400-00006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88900</xdr:rowOff>
        </xdr:from>
        <xdr:to>
          <xdr:col>3</xdr:col>
          <xdr:colOff>628650</xdr:colOff>
          <xdr:row>35</xdr:row>
          <xdr:rowOff>317500</xdr:rowOff>
        </xdr:to>
        <xdr:sp macro="" textlink="">
          <xdr:nvSpPr>
            <xdr:cNvPr id="46183" name="Option Button 103" hidden="1">
              <a:extLst>
                <a:ext uri="{63B3BB69-23CF-44E3-9099-C40C66FF867C}">
                  <a14:compatExt spid="_x0000_s46183"/>
                </a:ext>
                <a:ext uri="{FF2B5EF4-FFF2-40B4-BE49-F238E27FC236}">
                  <a16:creationId xmlns:a16="http://schemas.microsoft.com/office/drawing/2014/main" id="{00000000-0008-0000-0400-00006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88900</xdr:rowOff>
        </xdr:from>
        <xdr:to>
          <xdr:col>4</xdr:col>
          <xdr:colOff>628650</xdr:colOff>
          <xdr:row>35</xdr:row>
          <xdr:rowOff>317500</xdr:rowOff>
        </xdr:to>
        <xdr:sp macro="" textlink="">
          <xdr:nvSpPr>
            <xdr:cNvPr id="46184" name="Option Button 104" hidden="1">
              <a:extLst>
                <a:ext uri="{63B3BB69-23CF-44E3-9099-C40C66FF867C}">
                  <a14:compatExt spid="_x0000_s46184"/>
                </a:ext>
                <a:ext uri="{FF2B5EF4-FFF2-40B4-BE49-F238E27FC236}">
                  <a16:creationId xmlns:a16="http://schemas.microsoft.com/office/drawing/2014/main" id="{00000000-0008-0000-0400-00006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88900</xdr:rowOff>
        </xdr:from>
        <xdr:to>
          <xdr:col>5</xdr:col>
          <xdr:colOff>628650</xdr:colOff>
          <xdr:row>35</xdr:row>
          <xdr:rowOff>317500</xdr:rowOff>
        </xdr:to>
        <xdr:sp macro="" textlink="">
          <xdr:nvSpPr>
            <xdr:cNvPr id="46185" name="Option Button 105" hidden="1">
              <a:extLst>
                <a:ext uri="{63B3BB69-23CF-44E3-9099-C40C66FF867C}">
                  <a14:compatExt spid="_x0000_s46185"/>
                </a:ext>
                <a:ext uri="{FF2B5EF4-FFF2-40B4-BE49-F238E27FC236}">
                  <a16:creationId xmlns:a16="http://schemas.microsoft.com/office/drawing/2014/main" id="{00000000-0008-0000-0400-00006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88900</xdr:rowOff>
        </xdr:from>
        <xdr:to>
          <xdr:col>3</xdr:col>
          <xdr:colOff>628650</xdr:colOff>
          <xdr:row>36</xdr:row>
          <xdr:rowOff>317500</xdr:rowOff>
        </xdr:to>
        <xdr:sp macro="" textlink="">
          <xdr:nvSpPr>
            <xdr:cNvPr id="46186" name="Option Button 106" hidden="1">
              <a:extLst>
                <a:ext uri="{63B3BB69-23CF-44E3-9099-C40C66FF867C}">
                  <a14:compatExt spid="_x0000_s46186"/>
                </a:ext>
                <a:ext uri="{FF2B5EF4-FFF2-40B4-BE49-F238E27FC236}">
                  <a16:creationId xmlns:a16="http://schemas.microsoft.com/office/drawing/2014/main" id="{00000000-0008-0000-0400-00006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88900</xdr:rowOff>
        </xdr:from>
        <xdr:to>
          <xdr:col>4</xdr:col>
          <xdr:colOff>628650</xdr:colOff>
          <xdr:row>36</xdr:row>
          <xdr:rowOff>317500</xdr:rowOff>
        </xdr:to>
        <xdr:sp macro="" textlink="">
          <xdr:nvSpPr>
            <xdr:cNvPr id="46187" name="Option Button 107" hidden="1">
              <a:extLst>
                <a:ext uri="{63B3BB69-23CF-44E3-9099-C40C66FF867C}">
                  <a14:compatExt spid="_x0000_s46187"/>
                </a:ext>
                <a:ext uri="{FF2B5EF4-FFF2-40B4-BE49-F238E27FC236}">
                  <a16:creationId xmlns:a16="http://schemas.microsoft.com/office/drawing/2014/main" id="{00000000-0008-0000-0400-00006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88900</xdr:rowOff>
        </xdr:from>
        <xdr:to>
          <xdr:col>5</xdr:col>
          <xdr:colOff>628650</xdr:colOff>
          <xdr:row>36</xdr:row>
          <xdr:rowOff>317500</xdr:rowOff>
        </xdr:to>
        <xdr:sp macro="" textlink="">
          <xdr:nvSpPr>
            <xdr:cNvPr id="46188" name="Option Button 108" hidden="1">
              <a:extLst>
                <a:ext uri="{63B3BB69-23CF-44E3-9099-C40C66FF867C}">
                  <a14:compatExt spid="_x0000_s46188"/>
                </a:ext>
                <a:ext uri="{FF2B5EF4-FFF2-40B4-BE49-F238E27FC236}">
                  <a16:creationId xmlns:a16="http://schemas.microsoft.com/office/drawing/2014/main" id="{00000000-0008-0000-0400-00006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88900</xdr:rowOff>
        </xdr:from>
        <xdr:to>
          <xdr:col>3</xdr:col>
          <xdr:colOff>628650</xdr:colOff>
          <xdr:row>37</xdr:row>
          <xdr:rowOff>317500</xdr:rowOff>
        </xdr:to>
        <xdr:sp macro="" textlink="">
          <xdr:nvSpPr>
            <xdr:cNvPr id="46189" name="Option Button 109" hidden="1">
              <a:extLst>
                <a:ext uri="{63B3BB69-23CF-44E3-9099-C40C66FF867C}">
                  <a14:compatExt spid="_x0000_s46189"/>
                </a:ext>
                <a:ext uri="{FF2B5EF4-FFF2-40B4-BE49-F238E27FC236}">
                  <a16:creationId xmlns:a16="http://schemas.microsoft.com/office/drawing/2014/main" id="{00000000-0008-0000-0400-00006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88900</xdr:rowOff>
        </xdr:from>
        <xdr:to>
          <xdr:col>4</xdr:col>
          <xdr:colOff>628650</xdr:colOff>
          <xdr:row>37</xdr:row>
          <xdr:rowOff>317500</xdr:rowOff>
        </xdr:to>
        <xdr:sp macro="" textlink="">
          <xdr:nvSpPr>
            <xdr:cNvPr id="46190" name="Option Button 110" hidden="1">
              <a:extLst>
                <a:ext uri="{63B3BB69-23CF-44E3-9099-C40C66FF867C}">
                  <a14:compatExt spid="_x0000_s46190"/>
                </a:ext>
                <a:ext uri="{FF2B5EF4-FFF2-40B4-BE49-F238E27FC236}">
                  <a16:creationId xmlns:a16="http://schemas.microsoft.com/office/drawing/2014/main" id="{00000000-0008-0000-0400-00006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88900</xdr:rowOff>
        </xdr:from>
        <xdr:to>
          <xdr:col>5</xdr:col>
          <xdr:colOff>628650</xdr:colOff>
          <xdr:row>37</xdr:row>
          <xdr:rowOff>317500</xdr:rowOff>
        </xdr:to>
        <xdr:sp macro="" textlink="">
          <xdr:nvSpPr>
            <xdr:cNvPr id="46191" name="Option Button 111" hidden="1">
              <a:extLst>
                <a:ext uri="{63B3BB69-23CF-44E3-9099-C40C66FF867C}">
                  <a14:compatExt spid="_x0000_s46191"/>
                </a:ext>
                <a:ext uri="{FF2B5EF4-FFF2-40B4-BE49-F238E27FC236}">
                  <a16:creationId xmlns:a16="http://schemas.microsoft.com/office/drawing/2014/main" id="{00000000-0008-0000-0400-00006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88900</xdr:rowOff>
        </xdr:from>
        <xdr:to>
          <xdr:col>3</xdr:col>
          <xdr:colOff>628650</xdr:colOff>
          <xdr:row>38</xdr:row>
          <xdr:rowOff>317500</xdr:rowOff>
        </xdr:to>
        <xdr:sp macro="" textlink="">
          <xdr:nvSpPr>
            <xdr:cNvPr id="46192" name="Option Button 112" hidden="1">
              <a:extLst>
                <a:ext uri="{63B3BB69-23CF-44E3-9099-C40C66FF867C}">
                  <a14:compatExt spid="_x0000_s46192"/>
                </a:ext>
                <a:ext uri="{FF2B5EF4-FFF2-40B4-BE49-F238E27FC236}">
                  <a16:creationId xmlns:a16="http://schemas.microsoft.com/office/drawing/2014/main" id="{00000000-0008-0000-0400-00007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88900</xdr:rowOff>
        </xdr:from>
        <xdr:to>
          <xdr:col>4</xdr:col>
          <xdr:colOff>628650</xdr:colOff>
          <xdr:row>38</xdr:row>
          <xdr:rowOff>317500</xdr:rowOff>
        </xdr:to>
        <xdr:sp macro="" textlink="">
          <xdr:nvSpPr>
            <xdr:cNvPr id="46193" name="Option Button 113" hidden="1">
              <a:extLst>
                <a:ext uri="{63B3BB69-23CF-44E3-9099-C40C66FF867C}">
                  <a14:compatExt spid="_x0000_s46193"/>
                </a:ext>
                <a:ext uri="{FF2B5EF4-FFF2-40B4-BE49-F238E27FC236}">
                  <a16:creationId xmlns:a16="http://schemas.microsoft.com/office/drawing/2014/main" id="{00000000-0008-0000-0400-00007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88900</xdr:rowOff>
        </xdr:from>
        <xdr:to>
          <xdr:col>5</xdr:col>
          <xdr:colOff>628650</xdr:colOff>
          <xdr:row>38</xdr:row>
          <xdr:rowOff>317500</xdr:rowOff>
        </xdr:to>
        <xdr:sp macro="" textlink="">
          <xdr:nvSpPr>
            <xdr:cNvPr id="46194" name="Option Button 114" hidden="1">
              <a:extLst>
                <a:ext uri="{63B3BB69-23CF-44E3-9099-C40C66FF867C}">
                  <a14:compatExt spid="_x0000_s46194"/>
                </a:ext>
                <a:ext uri="{FF2B5EF4-FFF2-40B4-BE49-F238E27FC236}">
                  <a16:creationId xmlns:a16="http://schemas.microsoft.com/office/drawing/2014/main" id="{00000000-0008-0000-0400-00007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88900</xdr:rowOff>
        </xdr:from>
        <xdr:to>
          <xdr:col>3</xdr:col>
          <xdr:colOff>628650</xdr:colOff>
          <xdr:row>40</xdr:row>
          <xdr:rowOff>317500</xdr:rowOff>
        </xdr:to>
        <xdr:sp macro="" textlink="">
          <xdr:nvSpPr>
            <xdr:cNvPr id="46195" name="Option Button 115" hidden="1">
              <a:extLst>
                <a:ext uri="{63B3BB69-23CF-44E3-9099-C40C66FF867C}">
                  <a14:compatExt spid="_x0000_s46195"/>
                </a:ext>
                <a:ext uri="{FF2B5EF4-FFF2-40B4-BE49-F238E27FC236}">
                  <a16:creationId xmlns:a16="http://schemas.microsoft.com/office/drawing/2014/main" id="{00000000-0008-0000-0400-00007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88900</xdr:rowOff>
        </xdr:from>
        <xdr:to>
          <xdr:col>4</xdr:col>
          <xdr:colOff>628650</xdr:colOff>
          <xdr:row>40</xdr:row>
          <xdr:rowOff>317500</xdr:rowOff>
        </xdr:to>
        <xdr:sp macro="" textlink="">
          <xdr:nvSpPr>
            <xdr:cNvPr id="46196" name="Option Button 116" hidden="1">
              <a:extLst>
                <a:ext uri="{63B3BB69-23CF-44E3-9099-C40C66FF867C}">
                  <a14:compatExt spid="_x0000_s46196"/>
                </a:ext>
                <a:ext uri="{FF2B5EF4-FFF2-40B4-BE49-F238E27FC236}">
                  <a16:creationId xmlns:a16="http://schemas.microsoft.com/office/drawing/2014/main" id="{00000000-0008-0000-0400-00007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88900</xdr:rowOff>
        </xdr:from>
        <xdr:to>
          <xdr:col>5</xdr:col>
          <xdr:colOff>628650</xdr:colOff>
          <xdr:row>40</xdr:row>
          <xdr:rowOff>317500</xdr:rowOff>
        </xdr:to>
        <xdr:sp macro="" textlink="">
          <xdr:nvSpPr>
            <xdr:cNvPr id="46197" name="Option Button 117" hidden="1">
              <a:extLst>
                <a:ext uri="{63B3BB69-23CF-44E3-9099-C40C66FF867C}">
                  <a14:compatExt spid="_x0000_s46197"/>
                </a:ext>
                <a:ext uri="{FF2B5EF4-FFF2-40B4-BE49-F238E27FC236}">
                  <a16:creationId xmlns:a16="http://schemas.microsoft.com/office/drawing/2014/main" id="{00000000-0008-0000-0400-00007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88900</xdr:rowOff>
        </xdr:from>
        <xdr:to>
          <xdr:col>3</xdr:col>
          <xdr:colOff>628650</xdr:colOff>
          <xdr:row>39</xdr:row>
          <xdr:rowOff>317500</xdr:rowOff>
        </xdr:to>
        <xdr:sp macro="" textlink="">
          <xdr:nvSpPr>
            <xdr:cNvPr id="46198" name="Option Button 118" hidden="1">
              <a:extLst>
                <a:ext uri="{63B3BB69-23CF-44E3-9099-C40C66FF867C}">
                  <a14:compatExt spid="_x0000_s46198"/>
                </a:ext>
                <a:ext uri="{FF2B5EF4-FFF2-40B4-BE49-F238E27FC236}">
                  <a16:creationId xmlns:a16="http://schemas.microsoft.com/office/drawing/2014/main" id="{00000000-0008-0000-0400-00007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88900</xdr:rowOff>
        </xdr:from>
        <xdr:to>
          <xdr:col>4</xdr:col>
          <xdr:colOff>628650</xdr:colOff>
          <xdr:row>39</xdr:row>
          <xdr:rowOff>317500</xdr:rowOff>
        </xdr:to>
        <xdr:sp macro="" textlink="">
          <xdr:nvSpPr>
            <xdr:cNvPr id="46199" name="Option Button 119" hidden="1">
              <a:extLst>
                <a:ext uri="{63B3BB69-23CF-44E3-9099-C40C66FF867C}">
                  <a14:compatExt spid="_x0000_s46199"/>
                </a:ext>
                <a:ext uri="{FF2B5EF4-FFF2-40B4-BE49-F238E27FC236}">
                  <a16:creationId xmlns:a16="http://schemas.microsoft.com/office/drawing/2014/main" id="{00000000-0008-0000-0400-00007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88900</xdr:rowOff>
        </xdr:from>
        <xdr:to>
          <xdr:col>5</xdr:col>
          <xdr:colOff>628650</xdr:colOff>
          <xdr:row>39</xdr:row>
          <xdr:rowOff>317500</xdr:rowOff>
        </xdr:to>
        <xdr:sp macro="" textlink="">
          <xdr:nvSpPr>
            <xdr:cNvPr id="46200" name="Option Button 120" hidden="1">
              <a:extLst>
                <a:ext uri="{63B3BB69-23CF-44E3-9099-C40C66FF867C}">
                  <a14:compatExt spid="_x0000_s46200"/>
                </a:ext>
                <a:ext uri="{FF2B5EF4-FFF2-40B4-BE49-F238E27FC236}">
                  <a16:creationId xmlns:a16="http://schemas.microsoft.com/office/drawing/2014/main" id="{00000000-0008-0000-0400-00007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88900</xdr:rowOff>
        </xdr:from>
        <xdr:to>
          <xdr:col>3</xdr:col>
          <xdr:colOff>628650</xdr:colOff>
          <xdr:row>41</xdr:row>
          <xdr:rowOff>317500</xdr:rowOff>
        </xdr:to>
        <xdr:sp macro="" textlink="">
          <xdr:nvSpPr>
            <xdr:cNvPr id="46201" name="Option Button 121" hidden="1">
              <a:extLst>
                <a:ext uri="{63B3BB69-23CF-44E3-9099-C40C66FF867C}">
                  <a14:compatExt spid="_x0000_s46201"/>
                </a:ext>
                <a:ext uri="{FF2B5EF4-FFF2-40B4-BE49-F238E27FC236}">
                  <a16:creationId xmlns:a16="http://schemas.microsoft.com/office/drawing/2014/main" id="{00000000-0008-0000-0400-00007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88900</xdr:rowOff>
        </xdr:from>
        <xdr:to>
          <xdr:col>4</xdr:col>
          <xdr:colOff>628650</xdr:colOff>
          <xdr:row>41</xdr:row>
          <xdr:rowOff>317500</xdr:rowOff>
        </xdr:to>
        <xdr:sp macro="" textlink="">
          <xdr:nvSpPr>
            <xdr:cNvPr id="46202" name="Option Button 122" hidden="1">
              <a:extLst>
                <a:ext uri="{63B3BB69-23CF-44E3-9099-C40C66FF867C}">
                  <a14:compatExt spid="_x0000_s46202"/>
                </a:ext>
                <a:ext uri="{FF2B5EF4-FFF2-40B4-BE49-F238E27FC236}">
                  <a16:creationId xmlns:a16="http://schemas.microsoft.com/office/drawing/2014/main" id="{00000000-0008-0000-0400-00007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88900</xdr:rowOff>
        </xdr:from>
        <xdr:to>
          <xdr:col>5</xdr:col>
          <xdr:colOff>628650</xdr:colOff>
          <xdr:row>41</xdr:row>
          <xdr:rowOff>317500</xdr:rowOff>
        </xdr:to>
        <xdr:sp macro="" textlink="">
          <xdr:nvSpPr>
            <xdr:cNvPr id="46203" name="Option Button 123" hidden="1">
              <a:extLst>
                <a:ext uri="{63B3BB69-23CF-44E3-9099-C40C66FF867C}">
                  <a14:compatExt spid="_x0000_s46203"/>
                </a:ext>
                <a:ext uri="{FF2B5EF4-FFF2-40B4-BE49-F238E27FC236}">
                  <a16:creationId xmlns:a16="http://schemas.microsoft.com/office/drawing/2014/main" id="{00000000-0008-0000-0400-00007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88900</xdr:rowOff>
        </xdr:from>
        <xdr:to>
          <xdr:col>3</xdr:col>
          <xdr:colOff>628650</xdr:colOff>
          <xdr:row>42</xdr:row>
          <xdr:rowOff>317500</xdr:rowOff>
        </xdr:to>
        <xdr:sp macro="" textlink="">
          <xdr:nvSpPr>
            <xdr:cNvPr id="46204" name="Option Button 124" hidden="1">
              <a:extLst>
                <a:ext uri="{63B3BB69-23CF-44E3-9099-C40C66FF867C}">
                  <a14:compatExt spid="_x0000_s46204"/>
                </a:ext>
                <a:ext uri="{FF2B5EF4-FFF2-40B4-BE49-F238E27FC236}">
                  <a16:creationId xmlns:a16="http://schemas.microsoft.com/office/drawing/2014/main" id="{00000000-0008-0000-0400-00007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88900</xdr:rowOff>
        </xdr:from>
        <xdr:to>
          <xdr:col>4</xdr:col>
          <xdr:colOff>628650</xdr:colOff>
          <xdr:row>42</xdr:row>
          <xdr:rowOff>317500</xdr:rowOff>
        </xdr:to>
        <xdr:sp macro="" textlink="">
          <xdr:nvSpPr>
            <xdr:cNvPr id="46205" name="Option Button 125" hidden="1">
              <a:extLst>
                <a:ext uri="{63B3BB69-23CF-44E3-9099-C40C66FF867C}">
                  <a14:compatExt spid="_x0000_s46205"/>
                </a:ext>
                <a:ext uri="{FF2B5EF4-FFF2-40B4-BE49-F238E27FC236}">
                  <a16:creationId xmlns:a16="http://schemas.microsoft.com/office/drawing/2014/main" id="{00000000-0008-0000-0400-00007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88900</xdr:rowOff>
        </xdr:from>
        <xdr:to>
          <xdr:col>5</xdr:col>
          <xdr:colOff>628650</xdr:colOff>
          <xdr:row>42</xdr:row>
          <xdr:rowOff>317500</xdr:rowOff>
        </xdr:to>
        <xdr:sp macro="" textlink="">
          <xdr:nvSpPr>
            <xdr:cNvPr id="46206" name="Option Button 126" hidden="1">
              <a:extLst>
                <a:ext uri="{63B3BB69-23CF-44E3-9099-C40C66FF867C}">
                  <a14:compatExt spid="_x0000_s46206"/>
                </a:ext>
                <a:ext uri="{FF2B5EF4-FFF2-40B4-BE49-F238E27FC236}">
                  <a16:creationId xmlns:a16="http://schemas.microsoft.com/office/drawing/2014/main" id="{00000000-0008-0000-0400-00007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88900</xdr:rowOff>
        </xdr:from>
        <xdr:to>
          <xdr:col>3</xdr:col>
          <xdr:colOff>628650</xdr:colOff>
          <xdr:row>43</xdr:row>
          <xdr:rowOff>317500</xdr:rowOff>
        </xdr:to>
        <xdr:sp macro="" textlink="">
          <xdr:nvSpPr>
            <xdr:cNvPr id="46207" name="Option Button 127" hidden="1">
              <a:extLst>
                <a:ext uri="{63B3BB69-23CF-44E3-9099-C40C66FF867C}">
                  <a14:compatExt spid="_x0000_s46207"/>
                </a:ext>
                <a:ext uri="{FF2B5EF4-FFF2-40B4-BE49-F238E27FC236}">
                  <a16:creationId xmlns:a16="http://schemas.microsoft.com/office/drawing/2014/main" id="{00000000-0008-0000-0400-00007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88900</xdr:rowOff>
        </xdr:from>
        <xdr:to>
          <xdr:col>4</xdr:col>
          <xdr:colOff>628650</xdr:colOff>
          <xdr:row>43</xdr:row>
          <xdr:rowOff>317500</xdr:rowOff>
        </xdr:to>
        <xdr:sp macro="" textlink="">
          <xdr:nvSpPr>
            <xdr:cNvPr id="46208" name="Option Button 128" hidden="1">
              <a:extLst>
                <a:ext uri="{63B3BB69-23CF-44E3-9099-C40C66FF867C}">
                  <a14:compatExt spid="_x0000_s46208"/>
                </a:ext>
                <a:ext uri="{FF2B5EF4-FFF2-40B4-BE49-F238E27FC236}">
                  <a16:creationId xmlns:a16="http://schemas.microsoft.com/office/drawing/2014/main" id="{00000000-0008-0000-0400-00008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88900</xdr:rowOff>
        </xdr:from>
        <xdr:to>
          <xdr:col>5</xdr:col>
          <xdr:colOff>628650</xdr:colOff>
          <xdr:row>43</xdr:row>
          <xdr:rowOff>317500</xdr:rowOff>
        </xdr:to>
        <xdr:sp macro="" textlink="">
          <xdr:nvSpPr>
            <xdr:cNvPr id="46209" name="Option Button 129" hidden="1">
              <a:extLst>
                <a:ext uri="{63B3BB69-23CF-44E3-9099-C40C66FF867C}">
                  <a14:compatExt spid="_x0000_s46209"/>
                </a:ext>
                <a:ext uri="{FF2B5EF4-FFF2-40B4-BE49-F238E27FC236}">
                  <a16:creationId xmlns:a16="http://schemas.microsoft.com/office/drawing/2014/main" id="{00000000-0008-0000-0400-00008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88900</xdr:rowOff>
        </xdr:from>
        <xdr:to>
          <xdr:col>3</xdr:col>
          <xdr:colOff>628650</xdr:colOff>
          <xdr:row>44</xdr:row>
          <xdr:rowOff>317500</xdr:rowOff>
        </xdr:to>
        <xdr:sp macro="" textlink="">
          <xdr:nvSpPr>
            <xdr:cNvPr id="46210" name="Option Button 130" hidden="1">
              <a:extLst>
                <a:ext uri="{63B3BB69-23CF-44E3-9099-C40C66FF867C}">
                  <a14:compatExt spid="_x0000_s46210"/>
                </a:ext>
                <a:ext uri="{FF2B5EF4-FFF2-40B4-BE49-F238E27FC236}">
                  <a16:creationId xmlns:a16="http://schemas.microsoft.com/office/drawing/2014/main" id="{00000000-0008-0000-0400-00008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88900</xdr:rowOff>
        </xdr:from>
        <xdr:to>
          <xdr:col>4</xdr:col>
          <xdr:colOff>628650</xdr:colOff>
          <xdr:row>44</xdr:row>
          <xdr:rowOff>317500</xdr:rowOff>
        </xdr:to>
        <xdr:sp macro="" textlink="">
          <xdr:nvSpPr>
            <xdr:cNvPr id="46211" name="Option Button 131" hidden="1">
              <a:extLst>
                <a:ext uri="{63B3BB69-23CF-44E3-9099-C40C66FF867C}">
                  <a14:compatExt spid="_x0000_s46211"/>
                </a:ext>
                <a:ext uri="{FF2B5EF4-FFF2-40B4-BE49-F238E27FC236}">
                  <a16:creationId xmlns:a16="http://schemas.microsoft.com/office/drawing/2014/main" id="{00000000-0008-0000-0400-00008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88900</xdr:rowOff>
        </xdr:from>
        <xdr:to>
          <xdr:col>5</xdr:col>
          <xdr:colOff>628650</xdr:colOff>
          <xdr:row>44</xdr:row>
          <xdr:rowOff>317500</xdr:rowOff>
        </xdr:to>
        <xdr:sp macro="" textlink="">
          <xdr:nvSpPr>
            <xdr:cNvPr id="46212" name="Option Button 132" hidden="1">
              <a:extLst>
                <a:ext uri="{63B3BB69-23CF-44E3-9099-C40C66FF867C}">
                  <a14:compatExt spid="_x0000_s46212"/>
                </a:ext>
                <a:ext uri="{FF2B5EF4-FFF2-40B4-BE49-F238E27FC236}">
                  <a16:creationId xmlns:a16="http://schemas.microsoft.com/office/drawing/2014/main" id="{00000000-0008-0000-0400-00008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88900</xdr:rowOff>
        </xdr:from>
        <xdr:to>
          <xdr:col>3</xdr:col>
          <xdr:colOff>628650</xdr:colOff>
          <xdr:row>45</xdr:row>
          <xdr:rowOff>317500</xdr:rowOff>
        </xdr:to>
        <xdr:sp macro="" textlink="">
          <xdr:nvSpPr>
            <xdr:cNvPr id="46213" name="Option Button 133" hidden="1">
              <a:extLst>
                <a:ext uri="{63B3BB69-23CF-44E3-9099-C40C66FF867C}">
                  <a14:compatExt spid="_x0000_s46213"/>
                </a:ext>
                <a:ext uri="{FF2B5EF4-FFF2-40B4-BE49-F238E27FC236}">
                  <a16:creationId xmlns:a16="http://schemas.microsoft.com/office/drawing/2014/main" id="{00000000-0008-0000-0400-00008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88900</xdr:rowOff>
        </xdr:from>
        <xdr:to>
          <xdr:col>4</xdr:col>
          <xdr:colOff>628650</xdr:colOff>
          <xdr:row>45</xdr:row>
          <xdr:rowOff>317500</xdr:rowOff>
        </xdr:to>
        <xdr:sp macro="" textlink="">
          <xdr:nvSpPr>
            <xdr:cNvPr id="46214" name="Option Button 134" hidden="1">
              <a:extLst>
                <a:ext uri="{63B3BB69-23CF-44E3-9099-C40C66FF867C}">
                  <a14:compatExt spid="_x0000_s46214"/>
                </a:ext>
                <a:ext uri="{FF2B5EF4-FFF2-40B4-BE49-F238E27FC236}">
                  <a16:creationId xmlns:a16="http://schemas.microsoft.com/office/drawing/2014/main" id="{00000000-0008-0000-0400-00008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88900</xdr:rowOff>
        </xdr:from>
        <xdr:to>
          <xdr:col>5</xdr:col>
          <xdr:colOff>628650</xdr:colOff>
          <xdr:row>45</xdr:row>
          <xdr:rowOff>317500</xdr:rowOff>
        </xdr:to>
        <xdr:sp macro="" textlink="">
          <xdr:nvSpPr>
            <xdr:cNvPr id="46215" name="Option Button 135" hidden="1">
              <a:extLst>
                <a:ext uri="{63B3BB69-23CF-44E3-9099-C40C66FF867C}">
                  <a14:compatExt spid="_x0000_s46215"/>
                </a:ext>
                <a:ext uri="{FF2B5EF4-FFF2-40B4-BE49-F238E27FC236}">
                  <a16:creationId xmlns:a16="http://schemas.microsoft.com/office/drawing/2014/main" id="{00000000-0008-0000-0400-00008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88900</xdr:rowOff>
        </xdr:from>
        <xdr:to>
          <xdr:col>3</xdr:col>
          <xdr:colOff>628650</xdr:colOff>
          <xdr:row>47</xdr:row>
          <xdr:rowOff>317500</xdr:rowOff>
        </xdr:to>
        <xdr:sp macro="" textlink="">
          <xdr:nvSpPr>
            <xdr:cNvPr id="46216" name="Option Button 136" hidden="1">
              <a:extLst>
                <a:ext uri="{63B3BB69-23CF-44E3-9099-C40C66FF867C}">
                  <a14:compatExt spid="_x0000_s46216"/>
                </a:ext>
                <a:ext uri="{FF2B5EF4-FFF2-40B4-BE49-F238E27FC236}">
                  <a16:creationId xmlns:a16="http://schemas.microsoft.com/office/drawing/2014/main" id="{00000000-0008-0000-0400-00008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88900</xdr:rowOff>
        </xdr:from>
        <xdr:to>
          <xdr:col>4</xdr:col>
          <xdr:colOff>628650</xdr:colOff>
          <xdr:row>47</xdr:row>
          <xdr:rowOff>317500</xdr:rowOff>
        </xdr:to>
        <xdr:sp macro="" textlink="">
          <xdr:nvSpPr>
            <xdr:cNvPr id="46217" name="Option Button 137" hidden="1">
              <a:extLst>
                <a:ext uri="{63B3BB69-23CF-44E3-9099-C40C66FF867C}">
                  <a14:compatExt spid="_x0000_s46217"/>
                </a:ext>
                <a:ext uri="{FF2B5EF4-FFF2-40B4-BE49-F238E27FC236}">
                  <a16:creationId xmlns:a16="http://schemas.microsoft.com/office/drawing/2014/main" id="{00000000-0008-0000-0400-00008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88900</xdr:rowOff>
        </xdr:from>
        <xdr:to>
          <xdr:col>5</xdr:col>
          <xdr:colOff>628650</xdr:colOff>
          <xdr:row>47</xdr:row>
          <xdr:rowOff>317500</xdr:rowOff>
        </xdr:to>
        <xdr:sp macro="" textlink="">
          <xdr:nvSpPr>
            <xdr:cNvPr id="46218" name="Option Button 138" hidden="1">
              <a:extLst>
                <a:ext uri="{63B3BB69-23CF-44E3-9099-C40C66FF867C}">
                  <a14:compatExt spid="_x0000_s46218"/>
                </a:ext>
                <a:ext uri="{FF2B5EF4-FFF2-40B4-BE49-F238E27FC236}">
                  <a16:creationId xmlns:a16="http://schemas.microsoft.com/office/drawing/2014/main" id="{00000000-0008-0000-0400-00008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88900</xdr:rowOff>
        </xdr:from>
        <xdr:to>
          <xdr:col>3</xdr:col>
          <xdr:colOff>628650</xdr:colOff>
          <xdr:row>46</xdr:row>
          <xdr:rowOff>317500</xdr:rowOff>
        </xdr:to>
        <xdr:sp macro="" textlink="">
          <xdr:nvSpPr>
            <xdr:cNvPr id="46219" name="Option Button 139" hidden="1">
              <a:extLst>
                <a:ext uri="{63B3BB69-23CF-44E3-9099-C40C66FF867C}">
                  <a14:compatExt spid="_x0000_s46219"/>
                </a:ext>
                <a:ext uri="{FF2B5EF4-FFF2-40B4-BE49-F238E27FC236}">
                  <a16:creationId xmlns:a16="http://schemas.microsoft.com/office/drawing/2014/main" id="{00000000-0008-0000-0400-00008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88900</xdr:rowOff>
        </xdr:from>
        <xdr:to>
          <xdr:col>4</xdr:col>
          <xdr:colOff>628650</xdr:colOff>
          <xdr:row>46</xdr:row>
          <xdr:rowOff>317500</xdr:rowOff>
        </xdr:to>
        <xdr:sp macro="" textlink="">
          <xdr:nvSpPr>
            <xdr:cNvPr id="46220" name="Option Button 140" hidden="1">
              <a:extLst>
                <a:ext uri="{63B3BB69-23CF-44E3-9099-C40C66FF867C}">
                  <a14:compatExt spid="_x0000_s46220"/>
                </a:ext>
                <a:ext uri="{FF2B5EF4-FFF2-40B4-BE49-F238E27FC236}">
                  <a16:creationId xmlns:a16="http://schemas.microsoft.com/office/drawing/2014/main" id="{00000000-0008-0000-0400-00008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88900</xdr:rowOff>
        </xdr:from>
        <xdr:to>
          <xdr:col>5</xdr:col>
          <xdr:colOff>628650</xdr:colOff>
          <xdr:row>46</xdr:row>
          <xdr:rowOff>317500</xdr:rowOff>
        </xdr:to>
        <xdr:sp macro="" textlink="">
          <xdr:nvSpPr>
            <xdr:cNvPr id="46221" name="Option Button 141" hidden="1">
              <a:extLst>
                <a:ext uri="{63B3BB69-23CF-44E3-9099-C40C66FF867C}">
                  <a14:compatExt spid="_x0000_s46221"/>
                </a:ext>
                <a:ext uri="{FF2B5EF4-FFF2-40B4-BE49-F238E27FC236}">
                  <a16:creationId xmlns:a16="http://schemas.microsoft.com/office/drawing/2014/main" id="{00000000-0008-0000-0400-00008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88900</xdr:rowOff>
        </xdr:from>
        <xdr:to>
          <xdr:col>3</xdr:col>
          <xdr:colOff>628650</xdr:colOff>
          <xdr:row>48</xdr:row>
          <xdr:rowOff>317500</xdr:rowOff>
        </xdr:to>
        <xdr:sp macro="" textlink="">
          <xdr:nvSpPr>
            <xdr:cNvPr id="46222" name="Option Button 142" hidden="1">
              <a:extLst>
                <a:ext uri="{63B3BB69-23CF-44E3-9099-C40C66FF867C}">
                  <a14:compatExt spid="_x0000_s46222"/>
                </a:ext>
                <a:ext uri="{FF2B5EF4-FFF2-40B4-BE49-F238E27FC236}">
                  <a16:creationId xmlns:a16="http://schemas.microsoft.com/office/drawing/2014/main" id="{00000000-0008-0000-0400-00008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88900</xdr:rowOff>
        </xdr:from>
        <xdr:to>
          <xdr:col>4</xdr:col>
          <xdr:colOff>628650</xdr:colOff>
          <xdr:row>48</xdr:row>
          <xdr:rowOff>317500</xdr:rowOff>
        </xdr:to>
        <xdr:sp macro="" textlink="">
          <xdr:nvSpPr>
            <xdr:cNvPr id="46223" name="Option Button 143" hidden="1">
              <a:extLst>
                <a:ext uri="{63B3BB69-23CF-44E3-9099-C40C66FF867C}">
                  <a14:compatExt spid="_x0000_s46223"/>
                </a:ext>
                <a:ext uri="{FF2B5EF4-FFF2-40B4-BE49-F238E27FC236}">
                  <a16:creationId xmlns:a16="http://schemas.microsoft.com/office/drawing/2014/main" id="{00000000-0008-0000-0400-00008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88900</xdr:rowOff>
        </xdr:from>
        <xdr:to>
          <xdr:col>5</xdr:col>
          <xdr:colOff>628650</xdr:colOff>
          <xdr:row>48</xdr:row>
          <xdr:rowOff>317500</xdr:rowOff>
        </xdr:to>
        <xdr:sp macro="" textlink="">
          <xdr:nvSpPr>
            <xdr:cNvPr id="46224" name="Option Button 144" hidden="1">
              <a:extLst>
                <a:ext uri="{63B3BB69-23CF-44E3-9099-C40C66FF867C}">
                  <a14:compatExt spid="_x0000_s46224"/>
                </a:ext>
                <a:ext uri="{FF2B5EF4-FFF2-40B4-BE49-F238E27FC236}">
                  <a16:creationId xmlns:a16="http://schemas.microsoft.com/office/drawing/2014/main" id="{00000000-0008-0000-0400-00009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88900</xdr:rowOff>
        </xdr:from>
        <xdr:to>
          <xdr:col>3</xdr:col>
          <xdr:colOff>628650</xdr:colOff>
          <xdr:row>49</xdr:row>
          <xdr:rowOff>317500</xdr:rowOff>
        </xdr:to>
        <xdr:sp macro="" textlink="">
          <xdr:nvSpPr>
            <xdr:cNvPr id="46225" name="Option Button 145" hidden="1">
              <a:extLst>
                <a:ext uri="{63B3BB69-23CF-44E3-9099-C40C66FF867C}">
                  <a14:compatExt spid="_x0000_s46225"/>
                </a:ext>
                <a:ext uri="{FF2B5EF4-FFF2-40B4-BE49-F238E27FC236}">
                  <a16:creationId xmlns:a16="http://schemas.microsoft.com/office/drawing/2014/main" id="{00000000-0008-0000-0400-00009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88900</xdr:rowOff>
        </xdr:from>
        <xdr:to>
          <xdr:col>4</xdr:col>
          <xdr:colOff>628650</xdr:colOff>
          <xdr:row>49</xdr:row>
          <xdr:rowOff>317500</xdr:rowOff>
        </xdr:to>
        <xdr:sp macro="" textlink="">
          <xdr:nvSpPr>
            <xdr:cNvPr id="46226" name="Option Button 146" hidden="1">
              <a:extLst>
                <a:ext uri="{63B3BB69-23CF-44E3-9099-C40C66FF867C}">
                  <a14:compatExt spid="_x0000_s46226"/>
                </a:ext>
                <a:ext uri="{FF2B5EF4-FFF2-40B4-BE49-F238E27FC236}">
                  <a16:creationId xmlns:a16="http://schemas.microsoft.com/office/drawing/2014/main" id="{00000000-0008-0000-0400-00009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88900</xdr:rowOff>
        </xdr:from>
        <xdr:to>
          <xdr:col>5</xdr:col>
          <xdr:colOff>628650</xdr:colOff>
          <xdr:row>49</xdr:row>
          <xdr:rowOff>317500</xdr:rowOff>
        </xdr:to>
        <xdr:sp macro="" textlink="">
          <xdr:nvSpPr>
            <xdr:cNvPr id="46227" name="Option Button 147" hidden="1">
              <a:extLst>
                <a:ext uri="{63B3BB69-23CF-44E3-9099-C40C66FF867C}">
                  <a14:compatExt spid="_x0000_s46227"/>
                </a:ext>
                <a:ext uri="{FF2B5EF4-FFF2-40B4-BE49-F238E27FC236}">
                  <a16:creationId xmlns:a16="http://schemas.microsoft.com/office/drawing/2014/main" id="{00000000-0008-0000-0400-00009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88900</xdr:rowOff>
        </xdr:from>
        <xdr:to>
          <xdr:col>3</xdr:col>
          <xdr:colOff>628650</xdr:colOff>
          <xdr:row>50</xdr:row>
          <xdr:rowOff>317500</xdr:rowOff>
        </xdr:to>
        <xdr:sp macro="" textlink="">
          <xdr:nvSpPr>
            <xdr:cNvPr id="46228" name="Option Button 148" hidden="1">
              <a:extLst>
                <a:ext uri="{63B3BB69-23CF-44E3-9099-C40C66FF867C}">
                  <a14:compatExt spid="_x0000_s46228"/>
                </a:ext>
                <a:ext uri="{FF2B5EF4-FFF2-40B4-BE49-F238E27FC236}">
                  <a16:creationId xmlns:a16="http://schemas.microsoft.com/office/drawing/2014/main" id="{00000000-0008-0000-0400-00009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88900</xdr:rowOff>
        </xdr:from>
        <xdr:to>
          <xdr:col>4</xdr:col>
          <xdr:colOff>628650</xdr:colOff>
          <xdr:row>50</xdr:row>
          <xdr:rowOff>317500</xdr:rowOff>
        </xdr:to>
        <xdr:sp macro="" textlink="">
          <xdr:nvSpPr>
            <xdr:cNvPr id="46229" name="Option Button 149" hidden="1">
              <a:extLst>
                <a:ext uri="{63B3BB69-23CF-44E3-9099-C40C66FF867C}">
                  <a14:compatExt spid="_x0000_s46229"/>
                </a:ext>
                <a:ext uri="{FF2B5EF4-FFF2-40B4-BE49-F238E27FC236}">
                  <a16:creationId xmlns:a16="http://schemas.microsoft.com/office/drawing/2014/main" id="{00000000-0008-0000-0400-00009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88900</xdr:rowOff>
        </xdr:from>
        <xdr:to>
          <xdr:col>5</xdr:col>
          <xdr:colOff>628650</xdr:colOff>
          <xdr:row>50</xdr:row>
          <xdr:rowOff>317500</xdr:rowOff>
        </xdr:to>
        <xdr:sp macro="" textlink="">
          <xdr:nvSpPr>
            <xdr:cNvPr id="46230" name="Option Button 150" hidden="1">
              <a:extLst>
                <a:ext uri="{63B3BB69-23CF-44E3-9099-C40C66FF867C}">
                  <a14:compatExt spid="_x0000_s46230"/>
                </a:ext>
                <a:ext uri="{FF2B5EF4-FFF2-40B4-BE49-F238E27FC236}">
                  <a16:creationId xmlns:a16="http://schemas.microsoft.com/office/drawing/2014/main" id="{00000000-0008-0000-0400-00009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88900</xdr:rowOff>
        </xdr:from>
        <xdr:to>
          <xdr:col>3</xdr:col>
          <xdr:colOff>628650</xdr:colOff>
          <xdr:row>51</xdr:row>
          <xdr:rowOff>317500</xdr:rowOff>
        </xdr:to>
        <xdr:sp macro="" textlink="">
          <xdr:nvSpPr>
            <xdr:cNvPr id="46231" name="Option Button 151" hidden="1">
              <a:extLst>
                <a:ext uri="{63B3BB69-23CF-44E3-9099-C40C66FF867C}">
                  <a14:compatExt spid="_x0000_s46231"/>
                </a:ext>
                <a:ext uri="{FF2B5EF4-FFF2-40B4-BE49-F238E27FC236}">
                  <a16:creationId xmlns:a16="http://schemas.microsoft.com/office/drawing/2014/main" id="{00000000-0008-0000-0400-00009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88900</xdr:rowOff>
        </xdr:from>
        <xdr:to>
          <xdr:col>4</xdr:col>
          <xdr:colOff>628650</xdr:colOff>
          <xdr:row>51</xdr:row>
          <xdr:rowOff>317500</xdr:rowOff>
        </xdr:to>
        <xdr:sp macro="" textlink="">
          <xdr:nvSpPr>
            <xdr:cNvPr id="46232" name="Option Button 152" hidden="1">
              <a:extLst>
                <a:ext uri="{63B3BB69-23CF-44E3-9099-C40C66FF867C}">
                  <a14:compatExt spid="_x0000_s46232"/>
                </a:ext>
                <a:ext uri="{FF2B5EF4-FFF2-40B4-BE49-F238E27FC236}">
                  <a16:creationId xmlns:a16="http://schemas.microsoft.com/office/drawing/2014/main" id="{00000000-0008-0000-0400-00009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88900</xdr:rowOff>
        </xdr:from>
        <xdr:to>
          <xdr:col>5</xdr:col>
          <xdr:colOff>628650</xdr:colOff>
          <xdr:row>51</xdr:row>
          <xdr:rowOff>317500</xdr:rowOff>
        </xdr:to>
        <xdr:sp macro="" textlink="">
          <xdr:nvSpPr>
            <xdr:cNvPr id="46233" name="Option Button 153" hidden="1">
              <a:extLst>
                <a:ext uri="{63B3BB69-23CF-44E3-9099-C40C66FF867C}">
                  <a14:compatExt spid="_x0000_s46233"/>
                </a:ext>
                <a:ext uri="{FF2B5EF4-FFF2-40B4-BE49-F238E27FC236}">
                  <a16:creationId xmlns:a16="http://schemas.microsoft.com/office/drawing/2014/main" id="{00000000-0008-0000-0400-00009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88900</xdr:rowOff>
        </xdr:from>
        <xdr:to>
          <xdr:col>3</xdr:col>
          <xdr:colOff>628650</xdr:colOff>
          <xdr:row>52</xdr:row>
          <xdr:rowOff>317500</xdr:rowOff>
        </xdr:to>
        <xdr:sp macro="" textlink="">
          <xdr:nvSpPr>
            <xdr:cNvPr id="46234" name="Option Button 154" hidden="1">
              <a:extLst>
                <a:ext uri="{63B3BB69-23CF-44E3-9099-C40C66FF867C}">
                  <a14:compatExt spid="_x0000_s46234"/>
                </a:ext>
                <a:ext uri="{FF2B5EF4-FFF2-40B4-BE49-F238E27FC236}">
                  <a16:creationId xmlns:a16="http://schemas.microsoft.com/office/drawing/2014/main" id="{00000000-0008-0000-0400-00009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88900</xdr:rowOff>
        </xdr:from>
        <xdr:to>
          <xdr:col>4</xdr:col>
          <xdr:colOff>628650</xdr:colOff>
          <xdr:row>52</xdr:row>
          <xdr:rowOff>317500</xdr:rowOff>
        </xdr:to>
        <xdr:sp macro="" textlink="">
          <xdr:nvSpPr>
            <xdr:cNvPr id="46235" name="Option Button 155" hidden="1">
              <a:extLst>
                <a:ext uri="{63B3BB69-23CF-44E3-9099-C40C66FF867C}">
                  <a14:compatExt spid="_x0000_s46235"/>
                </a:ext>
                <a:ext uri="{FF2B5EF4-FFF2-40B4-BE49-F238E27FC236}">
                  <a16:creationId xmlns:a16="http://schemas.microsoft.com/office/drawing/2014/main" id="{00000000-0008-0000-0400-00009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88900</xdr:rowOff>
        </xdr:from>
        <xdr:to>
          <xdr:col>5</xdr:col>
          <xdr:colOff>628650</xdr:colOff>
          <xdr:row>52</xdr:row>
          <xdr:rowOff>317500</xdr:rowOff>
        </xdr:to>
        <xdr:sp macro="" textlink="">
          <xdr:nvSpPr>
            <xdr:cNvPr id="46236" name="Option Button 156" hidden="1">
              <a:extLst>
                <a:ext uri="{63B3BB69-23CF-44E3-9099-C40C66FF867C}">
                  <a14:compatExt spid="_x0000_s46236"/>
                </a:ext>
                <a:ext uri="{FF2B5EF4-FFF2-40B4-BE49-F238E27FC236}">
                  <a16:creationId xmlns:a16="http://schemas.microsoft.com/office/drawing/2014/main" id="{00000000-0008-0000-0400-00009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88900</xdr:rowOff>
        </xdr:from>
        <xdr:to>
          <xdr:col>3</xdr:col>
          <xdr:colOff>628650</xdr:colOff>
          <xdr:row>53</xdr:row>
          <xdr:rowOff>317500</xdr:rowOff>
        </xdr:to>
        <xdr:sp macro="" textlink="">
          <xdr:nvSpPr>
            <xdr:cNvPr id="46237" name="Option Button 157" hidden="1">
              <a:extLst>
                <a:ext uri="{63B3BB69-23CF-44E3-9099-C40C66FF867C}">
                  <a14:compatExt spid="_x0000_s46237"/>
                </a:ext>
                <a:ext uri="{FF2B5EF4-FFF2-40B4-BE49-F238E27FC236}">
                  <a16:creationId xmlns:a16="http://schemas.microsoft.com/office/drawing/2014/main" id="{00000000-0008-0000-0400-00009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88900</xdr:rowOff>
        </xdr:from>
        <xdr:to>
          <xdr:col>4</xdr:col>
          <xdr:colOff>628650</xdr:colOff>
          <xdr:row>53</xdr:row>
          <xdr:rowOff>317500</xdr:rowOff>
        </xdr:to>
        <xdr:sp macro="" textlink="">
          <xdr:nvSpPr>
            <xdr:cNvPr id="46238" name="Option Button 158" hidden="1">
              <a:extLst>
                <a:ext uri="{63B3BB69-23CF-44E3-9099-C40C66FF867C}">
                  <a14:compatExt spid="_x0000_s46238"/>
                </a:ext>
                <a:ext uri="{FF2B5EF4-FFF2-40B4-BE49-F238E27FC236}">
                  <a16:creationId xmlns:a16="http://schemas.microsoft.com/office/drawing/2014/main" id="{00000000-0008-0000-0400-00009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88900</xdr:rowOff>
        </xdr:from>
        <xdr:to>
          <xdr:col>5</xdr:col>
          <xdr:colOff>628650</xdr:colOff>
          <xdr:row>53</xdr:row>
          <xdr:rowOff>317500</xdr:rowOff>
        </xdr:to>
        <xdr:sp macro="" textlink="">
          <xdr:nvSpPr>
            <xdr:cNvPr id="46239" name="Option Button 159" hidden="1">
              <a:extLst>
                <a:ext uri="{63B3BB69-23CF-44E3-9099-C40C66FF867C}">
                  <a14:compatExt spid="_x0000_s46239"/>
                </a:ext>
                <a:ext uri="{FF2B5EF4-FFF2-40B4-BE49-F238E27FC236}">
                  <a16:creationId xmlns:a16="http://schemas.microsoft.com/office/drawing/2014/main" id="{00000000-0008-0000-0400-00009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88900</xdr:rowOff>
        </xdr:from>
        <xdr:to>
          <xdr:col>3</xdr:col>
          <xdr:colOff>628650</xdr:colOff>
          <xdr:row>54</xdr:row>
          <xdr:rowOff>317500</xdr:rowOff>
        </xdr:to>
        <xdr:sp macro="" textlink="">
          <xdr:nvSpPr>
            <xdr:cNvPr id="46240" name="Option Button 160" hidden="1">
              <a:extLst>
                <a:ext uri="{63B3BB69-23CF-44E3-9099-C40C66FF867C}">
                  <a14:compatExt spid="_x0000_s46240"/>
                </a:ext>
                <a:ext uri="{FF2B5EF4-FFF2-40B4-BE49-F238E27FC236}">
                  <a16:creationId xmlns:a16="http://schemas.microsoft.com/office/drawing/2014/main" id="{00000000-0008-0000-0400-0000A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88900</xdr:rowOff>
        </xdr:from>
        <xdr:to>
          <xdr:col>4</xdr:col>
          <xdr:colOff>628650</xdr:colOff>
          <xdr:row>54</xdr:row>
          <xdr:rowOff>317500</xdr:rowOff>
        </xdr:to>
        <xdr:sp macro="" textlink="">
          <xdr:nvSpPr>
            <xdr:cNvPr id="46241" name="Option Button 161" hidden="1">
              <a:extLst>
                <a:ext uri="{63B3BB69-23CF-44E3-9099-C40C66FF867C}">
                  <a14:compatExt spid="_x0000_s46241"/>
                </a:ext>
                <a:ext uri="{FF2B5EF4-FFF2-40B4-BE49-F238E27FC236}">
                  <a16:creationId xmlns:a16="http://schemas.microsoft.com/office/drawing/2014/main" id="{00000000-0008-0000-0400-0000A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88900</xdr:rowOff>
        </xdr:from>
        <xdr:to>
          <xdr:col>5</xdr:col>
          <xdr:colOff>628650</xdr:colOff>
          <xdr:row>54</xdr:row>
          <xdr:rowOff>317500</xdr:rowOff>
        </xdr:to>
        <xdr:sp macro="" textlink="">
          <xdr:nvSpPr>
            <xdr:cNvPr id="46242" name="Option Button 162" hidden="1">
              <a:extLst>
                <a:ext uri="{63B3BB69-23CF-44E3-9099-C40C66FF867C}">
                  <a14:compatExt spid="_x0000_s46242"/>
                </a:ext>
                <a:ext uri="{FF2B5EF4-FFF2-40B4-BE49-F238E27FC236}">
                  <a16:creationId xmlns:a16="http://schemas.microsoft.com/office/drawing/2014/main" id="{00000000-0008-0000-0400-0000A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88900</xdr:rowOff>
        </xdr:from>
        <xdr:to>
          <xdr:col>3</xdr:col>
          <xdr:colOff>628650</xdr:colOff>
          <xdr:row>55</xdr:row>
          <xdr:rowOff>317500</xdr:rowOff>
        </xdr:to>
        <xdr:sp macro="" textlink="">
          <xdr:nvSpPr>
            <xdr:cNvPr id="46243" name="Option Button 163" hidden="1">
              <a:extLst>
                <a:ext uri="{63B3BB69-23CF-44E3-9099-C40C66FF867C}">
                  <a14:compatExt spid="_x0000_s46243"/>
                </a:ext>
                <a:ext uri="{FF2B5EF4-FFF2-40B4-BE49-F238E27FC236}">
                  <a16:creationId xmlns:a16="http://schemas.microsoft.com/office/drawing/2014/main" id="{00000000-0008-0000-0400-0000A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88900</xdr:rowOff>
        </xdr:from>
        <xdr:to>
          <xdr:col>4</xdr:col>
          <xdr:colOff>628650</xdr:colOff>
          <xdr:row>55</xdr:row>
          <xdr:rowOff>317500</xdr:rowOff>
        </xdr:to>
        <xdr:sp macro="" textlink="">
          <xdr:nvSpPr>
            <xdr:cNvPr id="46244" name="Option Button 164" hidden="1">
              <a:extLst>
                <a:ext uri="{63B3BB69-23CF-44E3-9099-C40C66FF867C}">
                  <a14:compatExt spid="_x0000_s46244"/>
                </a:ext>
                <a:ext uri="{FF2B5EF4-FFF2-40B4-BE49-F238E27FC236}">
                  <a16:creationId xmlns:a16="http://schemas.microsoft.com/office/drawing/2014/main" id="{00000000-0008-0000-0400-0000A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88900</xdr:rowOff>
        </xdr:from>
        <xdr:to>
          <xdr:col>5</xdr:col>
          <xdr:colOff>628650</xdr:colOff>
          <xdr:row>55</xdr:row>
          <xdr:rowOff>317500</xdr:rowOff>
        </xdr:to>
        <xdr:sp macro="" textlink="">
          <xdr:nvSpPr>
            <xdr:cNvPr id="46245" name="Option Button 165" hidden="1">
              <a:extLst>
                <a:ext uri="{63B3BB69-23CF-44E3-9099-C40C66FF867C}">
                  <a14:compatExt spid="_x0000_s46245"/>
                </a:ext>
                <a:ext uri="{FF2B5EF4-FFF2-40B4-BE49-F238E27FC236}">
                  <a16:creationId xmlns:a16="http://schemas.microsoft.com/office/drawing/2014/main" id="{00000000-0008-0000-0400-0000A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88900</xdr:rowOff>
        </xdr:from>
        <xdr:to>
          <xdr:col>3</xdr:col>
          <xdr:colOff>628650</xdr:colOff>
          <xdr:row>56</xdr:row>
          <xdr:rowOff>317500</xdr:rowOff>
        </xdr:to>
        <xdr:sp macro="" textlink="">
          <xdr:nvSpPr>
            <xdr:cNvPr id="46246" name="Option Button 166" hidden="1">
              <a:extLst>
                <a:ext uri="{63B3BB69-23CF-44E3-9099-C40C66FF867C}">
                  <a14:compatExt spid="_x0000_s46246"/>
                </a:ext>
                <a:ext uri="{FF2B5EF4-FFF2-40B4-BE49-F238E27FC236}">
                  <a16:creationId xmlns:a16="http://schemas.microsoft.com/office/drawing/2014/main" id="{00000000-0008-0000-0400-0000A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88900</xdr:rowOff>
        </xdr:from>
        <xdr:to>
          <xdr:col>4</xdr:col>
          <xdr:colOff>628650</xdr:colOff>
          <xdr:row>56</xdr:row>
          <xdr:rowOff>317500</xdr:rowOff>
        </xdr:to>
        <xdr:sp macro="" textlink="">
          <xdr:nvSpPr>
            <xdr:cNvPr id="46247" name="Option Button 167" hidden="1">
              <a:extLst>
                <a:ext uri="{63B3BB69-23CF-44E3-9099-C40C66FF867C}">
                  <a14:compatExt spid="_x0000_s46247"/>
                </a:ext>
                <a:ext uri="{FF2B5EF4-FFF2-40B4-BE49-F238E27FC236}">
                  <a16:creationId xmlns:a16="http://schemas.microsoft.com/office/drawing/2014/main" id="{00000000-0008-0000-0400-0000A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88900</xdr:rowOff>
        </xdr:from>
        <xdr:to>
          <xdr:col>5</xdr:col>
          <xdr:colOff>628650</xdr:colOff>
          <xdr:row>56</xdr:row>
          <xdr:rowOff>317500</xdr:rowOff>
        </xdr:to>
        <xdr:sp macro="" textlink="">
          <xdr:nvSpPr>
            <xdr:cNvPr id="46248" name="Option Button 168" hidden="1">
              <a:extLst>
                <a:ext uri="{63B3BB69-23CF-44E3-9099-C40C66FF867C}">
                  <a14:compatExt spid="_x0000_s46248"/>
                </a:ext>
                <a:ext uri="{FF2B5EF4-FFF2-40B4-BE49-F238E27FC236}">
                  <a16:creationId xmlns:a16="http://schemas.microsoft.com/office/drawing/2014/main" id="{00000000-0008-0000-0400-0000A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88900</xdr:rowOff>
        </xdr:from>
        <xdr:to>
          <xdr:col>3</xdr:col>
          <xdr:colOff>628650</xdr:colOff>
          <xdr:row>57</xdr:row>
          <xdr:rowOff>317500</xdr:rowOff>
        </xdr:to>
        <xdr:sp macro="" textlink="">
          <xdr:nvSpPr>
            <xdr:cNvPr id="46249" name="Option Button 169" hidden="1">
              <a:extLst>
                <a:ext uri="{63B3BB69-23CF-44E3-9099-C40C66FF867C}">
                  <a14:compatExt spid="_x0000_s46249"/>
                </a:ext>
                <a:ext uri="{FF2B5EF4-FFF2-40B4-BE49-F238E27FC236}">
                  <a16:creationId xmlns:a16="http://schemas.microsoft.com/office/drawing/2014/main" id="{00000000-0008-0000-0400-0000A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88900</xdr:rowOff>
        </xdr:from>
        <xdr:to>
          <xdr:col>4</xdr:col>
          <xdr:colOff>628650</xdr:colOff>
          <xdr:row>57</xdr:row>
          <xdr:rowOff>317500</xdr:rowOff>
        </xdr:to>
        <xdr:sp macro="" textlink="">
          <xdr:nvSpPr>
            <xdr:cNvPr id="46250" name="Option Button 170" hidden="1">
              <a:extLst>
                <a:ext uri="{63B3BB69-23CF-44E3-9099-C40C66FF867C}">
                  <a14:compatExt spid="_x0000_s46250"/>
                </a:ext>
                <a:ext uri="{FF2B5EF4-FFF2-40B4-BE49-F238E27FC236}">
                  <a16:creationId xmlns:a16="http://schemas.microsoft.com/office/drawing/2014/main" id="{00000000-0008-0000-0400-0000A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88900</xdr:rowOff>
        </xdr:from>
        <xdr:to>
          <xdr:col>5</xdr:col>
          <xdr:colOff>628650</xdr:colOff>
          <xdr:row>57</xdr:row>
          <xdr:rowOff>317500</xdr:rowOff>
        </xdr:to>
        <xdr:sp macro="" textlink="">
          <xdr:nvSpPr>
            <xdr:cNvPr id="46251" name="Option Button 171" hidden="1">
              <a:extLst>
                <a:ext uri="{63B3BB69-23CF-44E3-9099-C40C66FF867C}">
                  <a14:compatExt spid="_x0000_s46251"/>
                </a:ext>
                <a:ext uri="{FF2B5EF4-FFF2-40B4-BE49-F238E27FC236}">
                  <a16:creationId xmlns:a16="http://schemas.microsoft.com/office/drawing/2014/main" id="{00000000-0008-0000-0400-0000A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88900</xdr:rowOff>
        </xdr:from>
        <xdr:to>
          <xdr:col>3</xdr:col>
          <xdr:colOff>628650</xdr:colOff>
          <xdr:row>58</xdr:row>
          <xdr:rowOff>317500</xdr:rowOff>
        </xdr:to>
        <xdr:sp macro="" textlink="">
          <xdr:nvSpPr>
            <xdr:cNvPr id="46252" name="Option Button 172" hidden="1">
              <a:extLst>
                <a:ext uri="{63B3BB69-23CF-44E3-9099-C40C66FF867C}">
                  <a14:compatExt spid="_x0000_s46252"/>
                </a:ext>
                <a:ext uri="{FF2B5EF4-FFF2-40B4-BE49-F238E27FC236}">
                  <a16:creationId xmlns:a16="http://schemas.microsoft.com/office/drawing/2014/main" id="{00000000-0008-0000-0400-0000A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88900</xdr:rowOff>
        </xdr:from>
        <xdr:to>
          <xdr:col>4</xdr:col>
          <xdr:colOff>628650</xdr:colOff>
          <xdr:row>58</xdr:row>
          <xdr:rowOff>317500</xdr:rowOff>
        </xdr:to>
        <xdr:sp macro="" textlink="">
          <xdr:nvSpPr>
            <xdr:cNvPr id="46253" name="Option Button 173" hidden="1">
              <a:extLst>
                <a:ext uri="{63B3BB69-23CF-44E3-9099-C40C66FF867C}">
                  <a14:compatExt spid="_x0000_s46253"/>
                </a:ext>
                <a:ext uri="{FF2B5EF4-FFF2-40B4-BE49-F238E27FC236}">
                  <a16:creationId xmlns:a16="http://schemas.microsoft.com/office/drawing/2014/main" id="{00000000-0008-0000-0400-0000A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88900</xdr:rowOff>
        </xdr:from>
        <xdr:to>
          <xdr:col>5</xdr:col>
          <xdr:colOff>628650</xdr:colOff>
          <xdr:row>58</xdr:row>
          <xdr:rowOff>317500</xdr:rowOff>
        </xdr:to>
        <xdr:sp macro="" textlink="">
          <xdr:nvSpPr>
            <xdr:cNvPr id="46254" name="Option Button 174" hidden="1">
              <a:extLst>
                <a:ext uri="{63B3BB69-23CF-44E3-9099-C40C66FF867C}">
                  <a14:compatExt spid="_x0000_s46254"/>
                </a:ext>
                <a:ext uri="{FF2B5EF4-FFF2-40B4-BE49-F238E27FC236}">
                  <a16:creationId xmlns:a16="http://schemas.microsoft.com/office/drawing/2014/main" id="{00000000-0008-0000-0400-0000A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88900</xdr:rowOff>
        </xdr:from>
        <xdr:to>
          <xdr:col>3</xdr:col>
          <xdr:colOff>628650</xdr:colOff>
          <xdr:row>59</xdr:row>
          <xdr:rowOff>317500</xdr:rowOff>
        </xdr:to>
        <xdr:sp macro="" textlink="">
          <xdr:nvSpPr>
            <xdr:cNvPr id="46255" name="Option Button 175" hidden="1">
              <a:extLst>
                <a:ext uri="{63B3BB69-23CF-44E3-9099-C40C66FF867C}">
                  <a14:compatExt spid="_x0000_s46255"/>
                </a:ext>
                <a:ext uri="{FF2B5EF4-FFF2-40B4-BE49-F238E27FC236}">
                  <a16:creationId xmlns:a16="http://schemas.microsoft.com/office/drawing/2014/main" id="{00000000-0008-0000-0400-0000A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88900</xdr:rowOff>
        </xdr:from>
        <xdr:to>
          <xdr:col>4</xdr:col>
          <xdr:colOff>628650</xdr:colOff>
          <xdr:row>59</xdr:row>
          <xdr:rowOff>317500</xdr:rowOff>
        </xdr:to>
        <xdr:sp macro="" textlink="">
          <xdr:nvSpPr>
            <xdr:cNvPr id="46256" name="Option Button 176" hidden="1">
              <a:extLst>
                <a:ext uri="{63B3BB69-23CF-44E3-9099-C40C66FF867C}">
                  <a14:compatExt spid="_x0000_s46256"/>
                </a:ext>
                <a:ext uri="{FF2B5EF4-FFF2-40B4-BE49-F238E27FC236}">
                  <a16:creationId xmlns:a16="http://schemas.microsoft.com/office/drawing/2014/main" id="{00000000-0008-0000-0400-0000B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88900</xdr:rowOff>
        </xdr:from>
        <xdr:to>
          <xdr:col>5</xdr:col>
          <xdr:colOff>628650</xdr:colOff>
          <xdr:row>59</xdr:row>
          <xdr:rowOff>317500</xdr:rowOff>
        </xdr:to>
        <xdr:sp macro="" textlink="">
          <xdr:nvSpPr>
            <xdr:cNvPr id="46257" name="Option Button 177" hidden="1">
              <a:extLst>
                <a:ext uri="{63B3BB69-23CF-44E3-9099-C40C66FF867C}">
                  <a14:compatExt spid="_x0000_s46257"/>
                </a:ext>
                <a:ext uri="{FF2B5EF4-FFF2-40B4-BE49-F238E27FC236}">
                  <a16:creationId xmlns:a16="http://schemas.microsoft.com/office/drawing/2014/main" id="{00000000-0008-0000-0400-0000B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88900</xdr:rowOff>
        </xdr:from>
        <xdr:to>
          <xdr:col>3</xdr:col>
          <xdr:colOff>628650</xdr:colOff>
          <xdr:row>60</xdr:row>
          <xdr:rowOff>317500</xdr:rowOff>
        </xdr:to>
        <xdr:sp macro="" textlink="">
          <xdr:nvSpPr>
            <xdr:cNvPr id="46258" name="Option Button 178" hidden="1">
              <a:extLst>
                <a:ext uri="{63B3BB69-23CF-44E3-9099-C40C66FF867C}">
                  <a14:compatExt spid="_x0000_s46258"/>
                </a:ext>
                <a:ext uri="{FF2B5EF4-FFF2-40B4-BE49-F238E27FC236}">
                  <a16:creationId xmlns:a16="http://schemas.microsoft.com/office/drawing/2014/main" id="{00000000-0008-0000-0400-0000B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88900</xdr:rowOff>
        </xdr:from>
        <xdr:to>
          <xdr:col>4</xdr:col>
          <xdr:colOff>628650</xdr:colOff>
          <xdr:row>60</xdr:row>
          <xdr:rowOff>317500</xdr:rowOff>
        </xdr:to>
        <xdr:sp macro="" textlink="">
          <xdr:nvSpPr>
            <xdr:cNvPr id="46259" name="Option Button 179" hidden="1">
              <a:extLst>
                <a:ext uri="{63B3BB69-23CF-44E3-9099-C40C66FF867C}">
                  <a14:compatExt spid="_x0000_s46259"/>
                </a:ext>
                <a:ext uri="{FF2B5EF4-FFF2-40B4-BE49-F238E27FC236}">
                  <a16:creationId xmlns:a16="http://schemas.microsoft.com/office/drawing/2014/main" id="{00000000-0008-0000-0400-0000B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88900</xdr:rowOff>
        </xdr:from>
        <xdr:to>
          <xdr:col>5</xdr:col>
          <xdr:colOff>628650</xdr:colOff>
          <xdr:row>60</xdr:row>
          <xdr:rowOff>317500</xdr:rowOff>
        </xdr:to>
        <xdr:sp macro="" textlink="">
          <xdr:nvSpPr>
            <xdr:cNvPr id="46260" name="Option Button 180" hidden="1">
              <a:extLst>
                <a:ext uri="{63B3BB69-23CF-44E3-9099-C40C66FF867C}">
                  <a14:compatExt spid="_x0000_s46260"/>
                </a:ext>
                <a:ext uri="{FF2B5EF4-FFF2-40B4-BE49-F238E27FC236}">
                  <a16:creationId xmlns:a16="http://schemas.microsoft.com/office/drawing/2014/main" id="{00000000-0008-0000-0400-0000B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88900</xdr:rowOff>
        </xdr:from>
        <xdr:to>
          <xdr:col>3</xdr:col>
          <xdr:colOff>628650</xdr:colOff>
          <xdr:row>61</xdr:row>
          <xdr:rowOff>317500</xdr:rowOff>
        </xdr:to>
        <xdr:sp macro="" textlink="">
          <xdr:nvSpPr>
            <xdr:cNvPr id="46261" name="Option Button 181" hidden="1">
              <a:extLst>
                <a:ext uri="{63B3BB69-23CF-44E3-9099-C40C66FF867C}">
                  <a14:compatExt spid="_x0000_s46261"/>
                </a:ext>
                <a:ext uri="{FF2B5EF4-FFF2-40B4-BE49-F238E27FC236}">
                  <a16:creationId xmlns:a16="http://schemas.microsoft.com/office/drawing/2014/main" id="{00000000-0008-0000-0400-0000B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88900</xdr:rowOff>
        </xdr:from>
        <xdr:to>
          <xdr:col>4</xdr:col>
          <xdr:colOff>628650</xdr:colOff>
          <xdr:row>61</xdr:row>
          <xdr:rowOff>317500</xdr:rowOff>
        </xdr:to>
        <xdr:sp macro="" textlink="">
          <xdr:nvSpPr>
            <xdr:cNvPr id="46262" name="Option Button 182" hidden="1">
              <a:extLst>
                <a:ext uri="{63B3BB69-23CF-44E3-9099-C40C66FF867C}">
                  <a14:compatExt spid="_x0000_s46262"/>
                </a:ext>
                <a:ext uri="{FF2B5EF4-FFF2-40B4-BE49-F238E27FC236}">
                  <a16:creationId xmlns:a16="http://schemas.microsoft.com/office/drawing/2014/main" id="{00000000-0008-0000-0400-0000B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88900</xdr:rowOff>
        </xdr:from>
        <xdr:to>
          <xdr:col>5</xdr:col>
          <xdr:colOff>628650</xdr:colOff>
          <xdr:row>61</xdr:row>
          <xdr:rowOff>317500</xdr:rowOff>
        </xdr:to>
        <xdr:sp macro="" textlink="">
          <xdr:nvSpPr>
            <xdr:cNvPr id="46263" name="Option Button 183" hidden="1">
              <a:extLst>
                <a:ext uri="{63B3BB69-23CF-44E3-9099-C40C66FF867C}">
                  <a14:compatExt spid="_x0000_s46263"/>
                </a:ext>
                <a:ext uri="{FF2B5EF4-FFF2-40B4-BE49-F238E27FC236}">
                  <a16:creationId xmlns:a16="http://schemas.microsoft.com/office/drawing/2014/main" id="{00000000-0008-0000-0400-0000B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62</xdr:row>
          <xdr:rowOff>88900</xdr:rowOff>
        </xdr:from>
        <xdr:to>
          <xdr:col>3</xdr:col>
          <xdr:colOff>628650</xdr:colOff>
          <xdr:row>62</xdr:row>
          <xdr:rowOff>317500</xdr:rowOff>
        </xdr:to>
        <xdr:sp macro="" textlink="">
          <xdr:nvSpPr>
            <xdr:cNvPr id="46264" name="Option Button 184" hidden="1">
              <a:extLst>
                <a:ext uri="{63B3BB69-23CF-44E3-9099-C40C66FF867C}">
                  <a14:compatExt spid="_x0000_s46264"/>
                </a:ext>
                <a:ext uri="{FF2B5EF4-FFF2-40B4-BE49-F238E27FC236}">
                  <a16:creationId xmlns:a16="http://schemas.microsoft.com/office/drawing/2014/main" id="{00000000-0008-0000-0400-0000B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88900</xdr:rowOff>
        </xdr:from>
        <xdr:to>
          <xdr:col>4</xdr:col>
          <xdr:colOff>628650</xdr:colOff>
          <xdr:row>62</xdr:row>
          <xdr:rowOff>317500</xdr:rowOff>
        </xdr:to>
        <xdr:sp macro="" textlink="">
          <xdr:nvSpPr>
            <xdr:cNvPr id="46265" name="Option Button 185" hidden="1">
              <a:extLst>
                <a:ext uri="{63B3BB69-23CF-44E3-9099-C40C66FF867C}">
                  <a14:compatExt spid="_x0000_s46265"/>
                </a:ext>
                <a:ext uri="{FF2B5EF4-FFF2-40B4-BE49-F238E27FC236}">
                  <a16:creationId xmlns:a16="http://schemas.microsoft.com/office/drawing/2014/main" id="{00000000-0008-0000-0400-0000B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88900</xdr:rowOff>
        </xdr:from>
        <xdr:to>
          <xdr:col>5</xdr:col>
          <xdr:colOff>628650</xdr:colOff>
          <xdr:row>62</xdr:row>
          <xdr:rowOff>317500</xdr:rowOff>
        </xdr:to>
        <xdr:sp macro="" textlink="">
          <xdr:nvSpPr>
            <xdr:cNvPr id="46266" name="Option Button 186" hidden="1">
              <a:extLst>
                <a:ext uri="{63B3BB69-23CF-44E3-9099-C40C66FF867C}">
                  <a14:compatExt spid="_x0000_s46266"/>
                </a:ext>
                <a:ext uri="{FF2B5EF4-FFF2-40B4-BE49-F238E27FC236}">
                  <a16:creationId xmlns:a16="http://schemas.microsoft.com/office/drawing/2014/main" id="{00000000-0008-0000-0400-0000B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63</xdr:row>
          <xdr:rowOff>88900</xdr:rowOff>
        </xdr:from>
        <xdr:to>
          <xdr:col>3</xdr:col>
          <xdr:colOff>628650</xdr:colOff>
          <xdr:row>63</xdr:row>
          <xdr:rowOff>317500</xdr:rowOff>
        </xdr:to>
        <xdr:sp macro="" textlink="">
          <xdr:nvSpPr>
            <xdr:cNvPr id="46267" name="Option Button 187" hidden="1">
              <a:extLst>
                <a:ext uri="{63B3BB69-23CF-44E3-9099-C40C66FF867C}">
                  <a14:compatExt spid="_x0000_s46267"/>
                </a:ext>
                <a:ext uri="{FF2B5EF4-FFF2-40B4-BE49-F238E27FC236}">
                  <a16:creationId xmlns:a16="http://schemas.microsoft.com/office/drawing/2014/main" id="{00000000-0008-0000-0400-0000B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88900</xdr:rowOff>
        </xdr:from>
        <xdr:to>
          <xdr:col>4</xdr:col>
          <xdr:colOff>628650</xdr:colOff>
          <xdr:row>63</xdr:row>
          <xdr:rowOff>317500</xdr:rowOff>
        </xdr:to>
        <xdr:sp macro="" textlink="">
          <xdr:nvSpPr>
            <xdr:cNvPr id="46268" name="Option Button 188" hidden="1">
              <a:extLst>
                <a:ext uri="{63B3BB69-23CF-44E3-9099-C40C66FF867C}">
                  <a14:compatExt spid="_x0000_s46268"/>
                </a:ext>
                <a:ext uri="{FF2B5EF4-FFF2-40B4-BE49-F238E27FC236}">
                  <a16:creationId xmlns:a16="http://schemas.microsoft.com/office/drawing/2014/main" id="{00000000-0008-0000-0400-0000B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88900</xdr:rowOff>
        </xdr:from>
        <xdr:to>
          <xdr:col>5</xdr:col>
          <xdr:colOff>628650</xdr:colOff>
          <xdr:row>63</xdr:row>
          <xdr:rowOff>317500</xdr:rowOff>
        </xdr:to>
        <xdr:sp macro="" textlink="">
          <xdr:nvSpPr>
            <xdr:cNvPr id="46269" name="Option Button 189" hidden="1">
              <a:extLst>
                <a:ext uri="{63B3BB69-23CF-44E3-9099-C40C66FF867C}">
                  <a14:compatExt spid="_x0000_s46269"/>
                </a:ext>
                <a:ext uri="{FF2B5EF4-FFF2-40B4-BE49-F238E27FC236}">
                  <a16:creationId xmlns:a16="http://schemas.microsoft.com/office/drawing/2014/main" id="{00000000-0008-0000-0400-0000B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64</xdr:row>
          <xdr:rowOff>88900</xdr:rowOff>
        </xdr:from>
        <xdr:to>
          <xdr:col>3</xdr:col>
          <xdr:colOff>628650</xdr:colOff>
          <xdr:row>64</xdr:row>
          <xdr:rowOff>317500</xdr:rowOff>
        </xdr:to>
        <xdr:sp macro="" textlink="">
          <xdr:nvSpPr>
            <xdr:cNvPr id="46270" name="Option Button 190" hidden="1">
              <a:extLst>
                <a:ext uri="{63B3BB69-23CF-44E3-9099-C40C66FF867C}">
                  <a14:compatExt spid="_x0000_s46270"/>
                </a:ext>
                <a:ext uri="{FF2B5EF4-FFF2-40B4-BE49-F238E27FC236}">
                  <a16:creationId xmlns:a16="http://schemas.microsoft.com/office/drawing/2014/main" id="{00000000-0008-0000-0400-0000B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88900</xdr:rowOff>
        </xdr:from>
        <xdr:to>
          <xdr:col>4</xdr:col>
          <xdr:colOff>628650</xdr:colOff>
          <xdr:row>64</xdr:row>
          <xdr:rowOff>317500</xdr:rowOff>
        </xdr:to>
        <xdr:sp macro="" textlink="">
          <xdr:nvSpPr>
            <xdr:cNvPr id="46271" name="Option Button 191" hidden="1">
              <a:extLst>
                <a:ext uri="{63B3BB69-23CF-44E3-9099-C40C66FF867C}">
                  <a14:compatExt spid="_x0000_s46271"/>
                </a:ext>
                <a:ext uri="{FF2B5EF4-FFF2-40B4-BE49-F238E27FC236}">
                  <a16:creationId xmlns:a16="http://schemas.microsoft.com/office/drawing/2014/main" id="{00000000-0008-0000-0400-0000B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88900</xdr:rowOff>
        </xdr:from>
        <xdr:to>
          <xdr:col>5</xdr:col>
          <xdr:colOff>628650</xdr:colOff>
          <xdr:row>64</xdr:row>
          <xdr:rowOff>317500</xdr:rowOff>
        </xdr:to>
        <xdr:sp macro="" textlink="">
          <xdr:nvSpPr>
            <xdr:cNvPr id="46272" name="Option Button 192" hidden="1">
              <a:extLst>
                <a:ext uri="{63B3BB69-23CF-44E3-9099-C40C66FF867C}">
                  <a14:compatExt spid="_x0000_s46272"/>
                </a:ext>
                <a:ext uri="{FF2B5EF4-FFF2-40B4-BE49-F238E27FC236}">
                  <a16:creationId xmlns:a16="http://schemas.microsoft.com/office/drawing/2014/main" id="{00000000-0008-0000-0400-0000C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65</xdr:row>
          <xdr:rowOff>88900</xdr:rowOff>
        </xdr:from>
        <xdr:to>
          <xdr:col>3</xdr:col>
          <xdr:colOff>628650</xdr:colOff>
          <xdr:row>65</xdr:row>
          <xdr:rowOff>317500</xdr:rowOff>
        </xdr:to>
        <xdr:sp macro="" textlink="">
          <xdr:nvSpPr>
            <xdr:cNvPr id="46273" name="Option Button 193" hidden="1">
              <a:extLst>
                <a:ext uri="{63B3BB69-23CF-44E3-9099-C40C66FF867C}">
                  <a14:compatExt spid="_x0000_s46273"/>
                </a:ext>
                <a:ext uri="{FF2B5EF4-FFF2-40B4-BE49-F238E27FC236}">
                  <a16:creationId xmlns:a16="http://schemas.microsoft.com/office/drawing/2014/main" id="{00000000-0008-0000-0400-0000C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88900</xdr:rowOff>
        </xdr:from>
        <xdr:to>
          <xdr:col>4</xdr:col>
          <xdr:colOff>628650</xdr:colOff>
          <xdr:row>65</xdr:row>
          <xdr:rowOff>317500</xdr:rowOff>
        </xdr:to>
        <xdr:sp macro="" textlink="">
          <xdr:nvSpPr>
            <xdr:cNvPr id="46274" name="Option Button 194" hidden="1">
              <a:extLst>
                <a:ext uri="{63B3BB69-23CF-44E3-9099-C40C66FF867C}">
                  <a14:compatExt spid="_x0000_s46274"/>
                </a:ext>
                <a:ext uri="{FF2B5EF4-FFF2-40B4-BE49-F238E27FC236}">
                  <a16:creationId xmlns:a16="http://schemas.microsoft.com/office/drawing/2014/main" id="{00000000-0008-0000-0400-0000C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88900</xdr:rowOff>
        </xdr:from>
        <xdr:to>
          <xdr:col>5</xdr:col>
          <xdr:colOff>628650</xdr:colOff>
          <xdr:row>65</xdr:row>
          <xdr:rowOff>317500</xdr:rowOff>
        </xdr:to>
        <xdr:sp macro="" textlink="">
          <xdr:nvSpPr>
            <xdr:cNvPr id="46275" name="Option Button 195" hidden="1">
              <a:extLst>
                <a:ext uri="{63B3BB69-23CF-44E3-9099-C40C66FF867C}">
                  <a14:compatExt spid="_x0000_s46275"/>
                </a:ext>
                <a:ext uri="{FF2B5EF4-FFF2-40B4-BE49-F238E27FC236}">
                  <a16:creationId xmlns:a16="http://schemas.microsoft.com/office/drawing/2014/main" id="{00000000-0008-0000-0400-0000C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66</xdr:row>
          <xdr:rowOff>88900</xdr:rowOff>
        </xdr:from>
        <xdr:to>
          <xdr:col>3</xdr:col>
          <xdr:colOff>628650</xdr:colOff>
          <xdr:row>66</xdr:row>
          <xdr:rowOff>317500</xdr:rowOff>
        </xdr:to>
        <xdr:sp macro="" textlink="">
          <xdr:nvSpPr>
            <xdr:cNvPr id="46276" name="Option Button 196" hidden="1">
              <a:extLst>
                <a:ext uri="{63B3BB69-23CF-44E3-9099-C40C66FF867C}">
                  <a14:compatExt spid="_x0000_s46276"/>
                </a:ext>
                <a:ext uri="{FF2B5EF4-FFF2-40B4-BE49-F238E27FC236}">
                  <a16:creationId xmlns:a16="http://schemas.microsoft.com/office/drawing/2014/main" id="{00000000-0008-0000-0400-0000C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88900</xdr:rowOff>
        </xdr:from>
        <xdr:to>
          <xdr:col>4</xdr:col>
          <xdr:colOff>628650</xdr:colOff>
          <xdr:row>66</xdr:row>
          <xdr:rowOff>317500</xdr:rowOff>
        </xdr:to>
        <xdr:sp macro="" textlink="">
          <xdr:nvSpPr>
            <xdr:cNvPr id="46277" name="Option Button 197" hidden="1">
              <a:extLst>
                <a:ext uri="{63B3BB69-23CF-44E3-9099-C40C66FF867C}">
                  <a14:compatExt spid="_x0000_s46277"/>
                </a:ext>
                <a:ext uri="{FF2B5EF4-FFF2-40B4-BE49-F238E27FC236}">
                  <a16:creationId xmlns:a16="http://schemas.microsoft.com/office/drawing/2014/main" id="{00000000-0008-0000-0400-0000C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88900</xdr:rowOff>
        </xdr:from>
        <xdr:to>
          <xdr:col>5</xdr:col>
          <xdr:colOff>628650</xdr:colOff>
          <xdr:row>66</xdr:row>
          <xdr:rowOff>317500</xdr:rowOff>
        </xdr:to>
        <xdr:sp macro="" textlink="">
          <xdr:nvSpPr>
            <xdr:cNvPr id="46278" name="Option Button 198" hidden="1">
              <a:extLst>
                <a:ext uri="{63B3BB69-23CF-44E3-9099-C40C66FF867C}">
                  <a14:compatExt spid="_x0000_s46278"/>
                </a:ext>
                <a:ext uri="{FF2B5EF4-FFF2-40B4-BE49-F238E27FC236}">
                  <a16:creationId xmlns:a16="http://schemas.microsoft.com/office/drawing/2014/main" id="{00000000-0008-0000-0400-0000C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88900</xdr:rowOff>
        </xdr:from>
        <xdr:to>
          <xdr:col>3</xdr:col>
          <xdr:colOff>628650</xdr:colOff>
          <xdr:row>67</xdr:row>
          <xdr:rowOff>317500</xdr:rowOff>
        </xdr:to>
        <xdr:sp macro="" textlink="">
          <xdr:nvSpPr>
            <xdr:cNvPr id="46279" name="Option Button 199" hidden="1">
              <a:extLst>
                <a:ext uri="{63B3BB69-23CF-44E3-9099-C40C66FF867C}">
                  <a14:compatExt spid="_x0000_s46279"/>
                </a:ext>
                <a:ext uri="{FF2B5EF4-FFF2-40B4-BE49-F238E27FC236}">
                  <a16:creationId xmlns:a16="http://schemas.microsoft.com/office/drawing/2014/main" id="{00000000-0008-0000-0400-0000C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88900</xdr:rowOff>
        </xdr:from>
        <xdr:to>
          <xdr:col>4</xdr:col>
          <xdr:colOff>628650</xdr:colOff>
          <xdr:row>67</xdr:row>
          <xdr:rowOff>317500</xdr:rowOff>
        </xdr:to>
        <xdr:sp macro="" textlink="">
          <xdr:nvSpPr>
            <xdr:cNvPr id="46280" name="Option Button 200" hidden="1">
              <a:extLst>
                <a:ext uri="{63B3BB69-23CF-44E3-9099-C40C66FF867C}">
                  <a14:compatExt spid="_x0000_s46280"/>
                </a:ext>
                <a:ext uri="{FF2B5EF4-FFF2-40B4-BE49-F238E27FC236}">
                  <a16:creationId xmlns:a16="http://schemas.microsoft.com/office/drawing/2014/main" id="{00000000-0008-0000-0400-0000C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88900</xdr:rowOff>
        </xdr:from>
        <xdr:to>
          <xdr:col>5</xdr:col>
          <xdr:colOff>628650</xdr:colOff>
          <xdr:row>67</xdr:row>
          <xdr:rowOff>317500</xdr:rowOff>
        </xdr:to>
        <xdr:sp macro="" textlink="">
          <xdr:nvSpPr>
            <xdr:cNvPr id="46281" name="Option Button 201" hidden="1">
              <a:extLst>
                <a:ext uri="{63B3BB69-23CF-44E3-9099-C40C66FF867C}">
                  <a14:compatExt spid="_x0000_s46281"/>
                </a:ext>
                <a:ext uri="{FF2B5EF4-FFF2-40B4-BE49-F238E27FC236}">
                  <a16:creationId xmlns:a16="http://schemas.microsoft.com/office/drawing/2014/main" id="{00000000-0008-0000-0400-0000C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68</xdr:row>
          <xdr:rowOff>88900</xdr:rowOff>
        </xdr:from>
        <xdr:to>
          <xdr:col>3</xdr:col>
          <xdr:colOff>628650</xdr:colOff>
          <xdr:row>68</xdr:row>
          <xdr:rowOff>317500</xdr:rowOff>
        </xdr:to>
        <xdr:sp macro="" textlink="">
          <xdr:nvSpPr>
            <xdr:cNvPr id="46282" name="Option Button 202" hidden="1">
              <a:extLst>
                <a:ext uri="{63B3BB69-23CF-44E3-9099-C40C66FF867C}">
                  <a14:compatExt spid="_x0000_s46282"/>
                </a:ext>
                <a:ext uri="{FF2B5EF4-FFF2-40B4-BE49-F238E27FC236}">
                  <a16:creationId xmlns:a16="http://schemas.microsoft.com/office/drawing/2014/main" id="{00000000-0008-0000-0400-0000C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88900</xdr:rowOff>
        </xdr:from>
        <xdr:to>
          <xdr:col>4</xdr:col>
          <xdr:colOff>628650</xdr:colOff>
          <xdr:row>68</xdr:row>
          <xdr:rowOff>317500</xdr:rowOff>
        </xdr:to>
        <xdr:sp macro="" textlink="">
          <xdr:nvSpPr>
            <xdr:cNvPr id="46283" name="Option Button 203" hidden="1">
              <a:extLst>
                <a:ext uri="{63B3BB69-23CF-44E3-9099-C40C66FF867C}">
                  <a14:compatExt spid="_x0000_s46283"/>
                </a:ext>
                <a:ext uri="{FF2B5EF4-FFF2-40B4-BE49-F238E27FC236}">
                  <a16:creationId xmlns:a16="http://schemas.microsoft.com/office/drawing/2014/main" id="{00000000-0008-0000-0400-0000C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88900</xdr:rowOff>
        </xdr:from>
        <xdr:to>
          <xdr:col>5</xdr:col>
          <xdr:colOff>628650</xdr:colOff>
          <xdr:row>68</xdr:row>
          <xdr:rowOff>317500</xdr:rowOff>
        </xdr:to>
        <xdr:sp macro="" textlink="">
          <xdr:nvSpPr>
            <xdr:cNvPr id="46284" name="Option Button 204" hidden="1">
              <a:extLst>
                <a:ext uri="{63B3BB69-23CF-44E3-9099-C40C66FF867C}">
                  <a14:compatExt spid="_x0000_s46284"/>
                </a:ext>
                <a:ext uri="{FF2B5EF4-FFF2-40B4-BE49-F238E27FC236}">
                  <a16:creationId xmlns:a16="http://schemas.microsoft.com/office/drawing/2014/main" id="{00000000-0008-0000-0400-0000C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88900</xdr:rowOff>
        </xdr:from>
        <xdr:to>
          <xdr:col>3</xdr:col>
          <xdr:colOff>628650</xdr:colOff>
          <xdr:row>69</xdr:row>
          <xdr:rowOff>317500</xdr:rowOff>
        </xdr:to>
        <xdr:sp macro="" textlink="">
          <xdr:nvSpPr>
            <xdr:cNvPr id="46285" name="Option Button 205" hidden="1">
              <a:extLst>
                <a:ext uri="{63B3BB69-23CF-44E3-9099-C40C66FF867C}">
                  <a14:compatExt spid="_x0000_s46285"/>
                </a:ext>
                <a:ext uri="{FF2B5EF4-FFF2-40B4-BE49-F238E27FC236}">
                  <a16:creationId xmlns:a16="http://schemas.microsoft.com/office/drawing/2014/main" id="{00000000-0008-0000-0400-0000C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88900</xdr:rowOff>
        </xdr:from>
        <xdr:to>
          <xdr:col>4</xdr:col>
          <xdr:colOff>628650</xdr:colOff>
          <xdr:row>69</xdr:row>
          <xdr:rowOff>317500</xdr:rowOff>
        </xdr:to>
        <xdr:sp macro="" textlink="">
          <xdr:nvSpPr>
            <xdr:cNvPr id="46286" name="Option Button 206" hidden="1">
              <a:extLst>
                <a:ext uri="{63B3BB69-23CF-44E3-9099-C40C66FF867C}">
                  <a14:compatExt spid="_x0000_s46286"/>
                </a:ext>
                <a:ext uri="{FF2B5EF4-FFF2-40B4-BE49-F238E27FC236}">
                  <a16:creationId xmlns:a16="http://schemas.microsoft.com/office/drawing/2014/main" id="{00000000-0008-0000-0400-0000C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88900</xdr:rowOff>
        </xdr:from>
        <xdr:to>
          <xdr:col>5</xdr:col>
          <xdr:colOff>628650</xdr:colOff>
          <xdr:row>69</xdr:row>
          <xdr:rowOff>317500</xdr:rowOff>
        </xdr:to>
        <xdr:sp macro="" textlink="">
          <xdr:nvSpPr>
            <xdr:cNvPr id="46287" name="Option Button 207" hidden="1">
              <a:extLst>
                <a:ext uri="{63B3BB69-23CF-44E3-9099-C40C66FF867C}">
                  <a14:compatExt spid="_x0000_s46287"/>
                </a:ext>
                <a:ext uri="{FF2B5EF4-FFF2-40B4-BE49-F238E27FC236}">
                  <a16:creationId xmlns:a16="http://schemas.microsoft.com/office/drawing/2014/main" id="{00000000-0008-0000-0400-0000C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88900</xdr:rowOff>
        </xdr:from>
        <xdr:to>
          <xdr:col>3</xdr:col>
          <xdr:colOff>628650</xdr:colOff>
          <xdr:row>70</xdr:row>
          <xdr:rowOff>317500</xdr:rowOff>
        </xdr:to>
        <xdr:sp macro="" textlink="">
          <xdr:nvSpPr>
            <xdr:cNvPr id="46288" name="Option Button 208" hidden="1">
              <a:extLst>
                <a:ext uri="{63B3BB69-23CF-44E3-9099-C40C66FF867C}">
                  <a14:compatExt spid="_x0000_s46288"/>
                </a:ext>
                <a:ext uri="{FF2B5EF4-FFF2-40B4-BE49-F238E27FC236}">
                  <a16:creationId xmlns:a16="http://schemas.microsoft.com/office/drawing/2014/main" id="{00000000-0008-0000-0400-0000D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88900</xdr:rowOff>
        </xdr:from>
        <xdr:to>
          <xdr:col>4</xdr:col>
          <xdr:colOff>628650</xdr:colOff>
          <xdr:row>70</xdr:row>
          <xdr:rowOff>317500</xdr:rowOff>
        </xdr:to>
        <xdr:sp macro="" textlink="">
          <xdr:nvSpPr>
            <xdr:cNvPr id="46289" name="Option Button 209" hidden="1">
              <a:extLst>
                <a:ext uri="{63B3BB69-23CF-44E3-9099-C40C66FF867C}">
                  <a14:compatExt spid="_x0000_s46289"/>
                </a:ext>
                <a:ext uri="{FF2B5EF4-FFF2-40B4-BE49-F238E27FC236}">
                  <a16:creationId xmlns:a16="http://schemas.microsoft.com/office/drawing/2014/main" id="{00000000-0008-0000-0400-0000D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88900</xdr:rowOff>
        </xdr:from>
        <xdr:to>
          <xdr:col>5</xdr:col>
          <xdr:colOff>628650</xdr:colOff>
          <xdr:row>70</xdr:row>
          <xdr:rowOff>317500</xdr:rowOff>
        </xdr:to>
        <xdr:sp macro="" textlink="">
          <xdr:nvSpPr>
            <xdr:cNvPr id="46290" name="Option Button 210" hidden="1">
              <a:extLst>
                <a:ext uri="{63B3BB69-23CF-44E3-9099-C40C66FF867C}">
                  <a14:compatExt spid="_x0000_s46290"/>
                </a:ext>
                <a:ext uri="{FF2B5EF4-FFF2-40B4-BE49-F238E27FC236}">
                  <a16:creationId xmlns:a16="http://schemas.microsoft.com/office/drawing/2014/main" id="{00000000-0008-0000-0400-0000D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88900</xdr:rowOff>
        </xdr:from>
        <xdr:to>
          <xdr:col>3</xdr:col>
          <xdr:colOff>628650</xdr:colOff>
          <xdr:row>71</xdr:row>
          <xdr:rowOff>317500</xdr:rowOff>
        </xdr:to>
        <xdr:sp macro="" textlink="">
          <xdr:nvSpPr>
            <xdr:cNvPr id="46291" name="Option Button 211" hidden="1">
              <a:extLst>
                <a:ext uri="{63B3BB69-23CF-44E3-9099-C40C66FF867C}">
                  <a14:compatExt spid="_x0000_s46291"/>
                </a:ext>
                <a:ext uri="{FF2B5EF4-FFF2-40B4-BE49-F238E27FC236}">
                  <a16:creationId xmlns:a16="http://schemas.microsoft.com/office/drawing/2014/main" id="{00000000-0008-0000-0400-0000D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88900</xdr:rowOff>
        </xdr:from>
        <xdr:to>
          <xdr:col>4</xdr:col>
          <xdr:colOff>628650</xdr:colOff>
          <xdr:row>71</xdr:row>
          <xdr:rowOff>317500</xdr:rowOff>
        </xdr:to>
        <xdr:sp macro="" textlink="">
          <xdr:nvSpPr>
            <xdr:cNvPr id="46292" name="Option Button 212" hidden="1">
              <a:extLst>
                <a:ext uri="{63B3BB69-23CF-44E3-9099-C40C66FF867C}">
                  <a14:compatExt spid="_x0000_s46292"/>
                </a:ext>
                <a:ext uri="{FF2B5EF4-FFF2-40B4-BE49-F238E27FC236}">
                  <a16:creationId xmlns:a16="http://schemas.microsoft.com/office/drawing/2014/main" id="{00000000-0008-0000-0400-0000D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88900</xdr:rowOff>
        </xdr:from>
        <xdr:to>
          <xdr:col>5</xdr:col>
          <xdr:colOff>628650</xdr:colOff>
          <xdr:row>71</xdr:row>
          <xdr:rowOff>317500</xdr:rowOff>
        </xdr:to>
        <xdr:sp macro="" textlink="">
          <xdr:nvSpPr>
            <xdr:cNvPr id="46293" name="Option Button 213" hidden="1">
              <a:extLst>
                <a:ext uri="{63B3BB69-23CF-44E3-9099-C40C66FF867C}">
                  <a14:compatExt spid="_x0000_s46293"/>
                </a:ext>
                <a:ext uri="{FF2B5EF4-FFF2-40B4-BE49-F238E27FC236}">
                  <a16:creationId xmlns:a16="http://schemas.microsoft.com/office/drawing/2014/main" id="{00000000-0008-0000-0400-0000D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88900</xdr:rowOff>
        </xdr:from>
        <xdr:to>
          <xdr:col>3</xdr:col>
          <xdr:colOff>628650</xdr:colOff>
          <xdr:row>72</xdr:row>
          <xdr:rowOff>317500</xdr:rowOff>
        </xdr:to>
        <xdr:sp macro="" textlink="">
          <xdr:nvSpPr>
            <xdr:cNvPr id="46294" name="Option Button 214" hidden="1">
              <a:extLst>
                <a:ext uri="{63B3BB69-23CF-44E3-9099-C40C66FF867C}">
                  <a14:compatExt spid="_x0000_s46294"/>
                </a:ext>
                <a:ext uri="{FF2B5EF4-FFF2-40B4-BE49-F238E27FC236}">
                  <a16:creationId xmlns:a16="http://schemas.microsoft.com/office/drawing/2014/main" id="{00000000-0008-0000-0400-0000D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88900</xdr:rowOff>
        </xdr:from>
        <xdr:to>
          <xdr:col>4</xdr:col>
          <xdr:colOff>628650</xdr:colOff>
          <xdr:row>72</xdr:row>
          <xdr:rowOff>317500</xdr:rowOff>
        </xdr:to>
        <xdr:sp macro="" textlink="">
          <xdr:nvSpPr>
            <xdr:cNvPr id="46295" name="Option Button 215" hidden="1">
              <a:extLst>
                <a:ext uri="{63B3BB69-23CF-44E3-9099-C40C66FF867C}">
                  <a14:compatExt spid="_x0000_s46295"/>
                </a:ext>
                <a:ext uri="{FF2B5EF4-FFF2-40B4-BE49-F238E27FC236}">
                  <a16:creationId xmlns:a16="http://schemas.microsoft.com/office/drawing/2014/main" id="{00000000-0008-0000-0400-0000D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88900</xdr:rowOff>
        </xdr:from>
        <xdr:to>
          <xdr:col>5</xdr:col>
          <xdr:colOff>628650</xdr:colOff>
          <xdr:row>72</xdr:row>
          <xdr:rowOff>317500</xdr:rowOff>
        </xdr:to>
        <xdr:sp macro="" textlink="">
          <xdr:nvSpPr>
            <xdr:cNvPr id="46296" name="Option Button 216" hidden="1">
              <a:extLst>
                <a:ext uri="{63B3BB69-23CF-44E3-9099-C40C66FF867C}">
                  <a14:compatExt spid="_x0000_s46296"/>
                </a:ext>
                <a:ext uri="{FF2B5EF4-FFF2-40B4-BE49-F238E27FC236}">
                  <a16:creationId xmlns:a16="http://schemas.microsoft.com/office/drawing/2014/main" id="{00000000-0008-0000-0400-0000D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73</xdr:row>
          <xdr:rowOff>88900</xdr:rowOff>
        </xdr:from>
        <xdr:to>
          <xdr:col>3</xdr:col>
          <xdr:colOff>628650</xdr:colOff>
          <xdr:row>73</xdr:row>
          <xdr:rowOff>317500</xdr:rowOff>
        </xdr:to>
        <xdr:sp macro="" textlink="">
          <xdr:nvSpPr>
            <xdr:cNvPr id="46297" name="Option Button 217" hidden="1">
              <a:extLst>
                <a:ext uri="{63B3BB69-23CF-44E3-9099-C40C66FF867C}">
                  <a14:compatExt spid="_x0000_s46297"/>
                </a:ext>
                <a:ext uri="{FF2B5EF4-FFF2-40B4-BE49-F238E27FC236}">
                  <a16:creationId xmlns:a16="http://schemas.microsoft.com/office/drawing/2014/main" id="{00000000-0008-0000-0400-0000D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88900</xdr:rowOff>
        </xdr:from>
        <xdr:to>
          <xdr:col>4</xdr:col>
          <xdr:colOff>628650</xdr:colOff>
          <xdr:row>73</xdr:row>
          <xdr:rowOff>317500</xdr:rowOff>
        </xdr:to>
        <xdr:sp macro="" textlink="">
          <xdr:nvSpPr>
            <xdr:cNvPr id="46298" name="Option Button 218" hidden="1">
              <a:extLst>
                <a:ext uri="{63B3BB69-23CF-44E3-9099-C40C66FF867C}">
                  <a14:compatExt spid="_x0000_s46298"/>
                </a:ext>
                <a:ext uri="{FF2B5EF4-FFF2-40B4-BE49-F238E27FC236}">
                  <a16:creationId xmlns:a16="http://schemas.microsoft.com/office/drawing/2014/main" id="{00000000-0008-0000-0400-0000D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88900</xdr:rowOff>
        </xdr:from>
        <xdr:to>
          <xdr:col>5</xdr:col>
          <xdr:colOff>628650</xdr:colOff>
          <xdr:row>73</xdr:row>
          <xdr:rowOff>317500</xdr:rowOff>
        </xdr:to>
        <xdr:sp macro="" textlink="">
          <xdr:nvSpPr>
            <xdr:cNvPr id="46299" name="Option Button 219" hidden="1">
              <a:extLst>
                <a:ext uri="{63B3BB69-23CF-44E3-9099-C40C66FF867C}">
                  <a14:compatExt spid="_x0000_s46299"/>
                </a:ext>
                <a:ext uri="{FF2B5EF4-FFF2-40B4-BE49-F238E27FC236}">
                  <a16:creationId xmlns:a16="http://schemas.microsoft.com/office/drawing/2014/main" id="{00000000-0008-0000-0400-0000D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74</xdr:row>
          <xdr:rowOff>88900</xdr:rowOff>
        </xdr:from>
        <xdr:to>
          <xdr:col>3</xdr:col>
          <xdr:colOff>628650</xdr:colOff>
          <xdr:row>74</xdr:row>
          <xdr:rowOff>317500</xdr:rowOff>
        </xdr:to>
        <xdr:sp macro="" textlink="">
          <xdr:nvSpPr>
            <xdr:cNvPr id="46300" name="Option Button 220" hidden="1">
              <a:extLst>
                <a:ext uri="{63B3BB69-23CF-44E3-9099-C40C66FF867C}">
                  <a14:compatExt spid="_x0000_s46300"/>
                </a:ext>
                <a:ext uri="{FF2B5EF4-FFF2-40B4-BE49-F238E27FC236}">
                  <a16:creationId xmlns:a16="http://schemas.microsoft.com/office/drawing/2014/main" id="{00000000-0008-0000-0400-0000D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88900</xdr:rowOff>
        </xdr:from>
        <xdr:to>
          <xdr:col>4</xdr:col>
          <xdr:colOff>628650</xdr:colOff>
          <xdr:row>74</xdr:row>
          <xdr:rowOff>317500</xdr:rowOff>
        </xdr:to>
        <xdr:sp macro="" textlink="">
          <xdr:nvSpPr>
            <xdr:cNvPr id="46301" name="Option Button 221" hidden="1">
              <a:extLst>
                <a:ext uri="{63B3BB69-23CF-44E3-9099-C40C66FF867C}">
                  <a14:compatExt spid="_x0000_s46301"/>
                </a:ext>
                <a:ext uri="{FF2B5EF4-FFF2-40B4-BE49-F238E27FC236}">
                  <a16:creationId xmlns:a16="http://schemas.microsoft.com/office/drawing/2014/main" id="{00000000-0008-0000-0400-0000D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88900</xdr:rowOff>
        </xdr:from>
        <xdr:to>
          <xdr:col>5</xdr:col>
          <xdr:colOff>628650</xdr:colOff>
          <xdr:row>74</xdr:row>
          <xdr:rowOff>317500</xdr:rowOff>
        </xdr:to>
        <xdr:sp macro="" textlink="">
          <xdr:nvSpPr>
            <xdr:cNvPr id="46302" name="Option Button 222" hidden="1">
              <a:extLst>
                <a:ext uri="{63B3BB69-23CF-44E3-9099-C40C66FF867C}">
                  <a14:compatExt spid="_x0000_s46302"/>
                </a:ext>
                <a:ext uri="{FF2B5EF4-FFF2-40B4-BE49-F238E27FC236}">
                  <a16:creationId xmlns:a16="http://schemas.microsoft.com/office/drawing/2014/main" id="{00000000-0008-0000-0400-0000D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19050</xdr:rowOff>
        </xdr:from>
        <xdr:to>
          <xdr:col>5</xdr:col>
          <xdr:colOff>260350</xdr:colOff>
          <xdr:row>17</xdr:row>
          <xdr:rowOff>228600</xdr:rowOff>
        </xdr:to>
        <xdr:sp macro="" textlink="">
          <xdr:nvSpPr>
            <xdr:cNvPr id="46303" name="Check Box 223" hidden="1">
              <a:extLst>
                <a:ext uri="{63B3BB69-23CF-44E3-9099-C40C66FF867C}">
                  <a14:compatExt spid="_x0000_s46303"/>
                </a:ext>
                <a:ext uri="{FF2B5EF4-FFF2-40B4-BE49-F238E27FC236}">
                  <a16:creationId xmlns:a16="http://schemas.microsoft.com/office/drawing/2014/main" id="{00000000-0008-0000-0400-0000D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228600</xdr:rowOff>
        </xdr:from>
        <xdr:to>
          <xdr:col>5</xdr:col>
          <xdr:colOff>260350</xdr:colOff>
          <xdr:row>17</xdr:row>
          <xdr:rowOff>450850</xdr:rowOff>
        </xdr:to>
        <xdr:sp macro="" textlink="">
          <xdr:nvSpPr>
            <xdr:cNvPr id="46304" name="Check Box 224" hidden="1">
              <a:extLst>
                <a:ext uri="{63B3BB69-23CF-44E3-9099-C40C66FF867C}">
                  <a14:compatExt spid="_x0000_s46304"/>
                </a:ext>
                <a:ext uri="{FF2B5EF4-FFF2-40B4-BE49-F238E27FC236}">
                  <a16:creationId xmlns:a16="http://schemas.microsoft.com/office/drawing/2014/main" id="{00000000-0008-0000-0400-0000E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450850</xdr:rowOff>
        </xdr:from>
        <xdr:to>
          <xdr:col>5</xdr:col>
          <xdr:colOff>260350</xdr:colOff>
          <xdr:row>17</xdr:row>
          <xdr:rowOff>660400</xdr:rowOff>
        </xdr:to>
        <xdr:sp macro="" textlink="">
          <xdr:nvSpPr>
            <xdr:cNvPr id="46305" name="Check Box 225" hidden="1">
              <a:extLst>
                <a:ext uri="{63B3BB69-23CF-44E3-9099-C40C66FF867C}">
                  <a14:compatExt spid="_x0000_s46305"/>
                </a:ext>
                <a:ext uri="{FF2B5EF4-FFF2-40B4-BE49-F238E27FC236}">
                  <a16:creationId xmlns:a16="http://schemas.microsoft.com/office/drawing/2014/main" id="{00000000-0008-0000-0400-0000E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12700</xdr:rowOff>
        </xdr:from>
        <xdr:to>
          <xdr:col>5</xdr:col>
          <xdr:colOff>260350</xdr:colOff>
          <xdr:row>19</xdr:row>
          <xdr:rowOff>222250</xdr:rowOff>
        </xdr:to>
        <xdr:sp macro="" textlink="">
          <xdr:nvSpPr>
            <xdr:cNvPr id="46306" name="Check Box 226" hidden="1">
              <a:extLst>
                <a:ext uri="{63B3BB69-23CF-44E3-9099-C40C66FF867C}">
                  <a14:compatExt spid="_x0000_s46306"/>
                </a:ext>
                <a:ext uri="{FF2B5EF4-FFF2-40B4-BE49-F238E27FC236}">
                  <a16:creationId xmlns:a16="http://schemas.microsoft.com/office/drawing/2014/main" id="{00000000-0008-0000-0400-0000E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222250</xdr:rowOff>
        </xdr:from>
        <xdr:to>
          <xdr:col>5</xdr:col>
          <xdr:colOff>260350</xdr:colOff>
          <xdr:row>19</xdr:row>
          <xdr:rowOff>438150</xdr:rowOff>
        </xdr:to>
        <xdr:sp macro="" textlink="">
          <xdr:nvSpPr>
            <xdr:cNvPr id="46307" name="Check Box 227" hidden="1">
              <a:extLst>
                <a:ext uri="{63B3BB69-23CF-44E3-9099-C40C66FF867C}">
                  <a14:compatExt spid="_x0000_s46307"/>
                </a:ext>
                <a:ext uri="{FF2B5EF4-FFF2-40B4-BE49-F238E27FC236}">
                  <a16:creationId xmlns:a16="http://schemas.microsoft.com/office/drawing/2014/main" id="{00000000-0008-0000-0400-0000E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438150</xdr:rowOff>
        </xdr:from>
        <xdr:to>
          <xdr:col>5</xdr:col>
          <xdr:colOff>260350</xdr:colOff>
          <xdr:row>19</xdr:row>
          <xdr:rowOff>660400</xdr:rowOff>
        </xdr:to>
        <xdr:sp macro="" textlink="">
          <xdr:nvSpPr>
            <xdr:cNvPr id="46308" name="Check Box 228" hidden="1">
              <a:extLst>
                <a:ext uri="{63B3BB69-23CF-44E3-9099-C40C66FF867C}">
                  <a14:compatExt spid="_x0000_s46308"/>
                </a:ext>
                <a:ext uri="{FF2B5EF4-FFF2-40B4-BE49-F238E27FC236}">
                  <a16:creationId xmlns:a16="http://schemas.microsoft.com/office/drawing/2014/main" id="{00000000-0008-0000-0400-0000E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21</xdr:row>
          <xdr:rowOff>19050</xdr:rowOff>
        </xdr:from>
        <xdr:to>
          <xdr:col>5</xdr:col>
          <xdr:colOff>260350</xdr:colOff>
          <xdr:row>21</xdr:row>
          <xdr:rowOff>228600</xdr:rowOff>
        </xdr:to>
        <xdr:sp macro="" textlink="">
          <xdr:nvSpPr>
            <xdr:cNvPr id="46309" name="Check Box 229" hidden="1">
              <a:extLst>
                <a:ext uri="{63B3BB69-23CF-44E3-9099-C40C66FF867C}">
                  <a14:compatExt spid="_x0000_s46309"/>
                </a:ext>
                <a:ext uri="{FF2B5EF4-FFF2-40B4-BE49-F238E27FC236}">
                  <a16:creationId xmlns:a16="http://schemas.microsoft.com/office/drawing/2014/main" id="{00000000-0008-0000-0400-0000E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21</xdr:row>
          <xdr:rowOff>228600</xdr:rowOff>
        </xdr:from>
        <xdr:to>
          <xdr:col>5</xdr:col>
          <xdr:colOff>260350</xdr:colOff>
          <xdr:row>21</xdr:row>
          <xdr:rowOff>450850</xdr:rowOff>
        </xdr:to>
        <xdr:sp macro="" textlink="">
          <xdr:nvSpPr>
            <xdr:cNvPr id="46310" name="Check Box 230" hidden="1">
              <a:extLst>
                <a:ext uri="{63B3BB69-23CF-44E3-9099-C40C66FF867C}">
                  <a14:compatExt spid="_x0000_s46310"/>
                </a:ext>
                <a:ext uri="{FF2B5EF4-FFF2-40B4-BE49-F238E27FC236}">
                  <a16:creationId xmlns:a16="http://schemas.microsoft.com/office/drawing/2014/main" id="{00000000-0008-0000-0400-0000E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21</xdr:row>
          <xdr:rowOff>450850</xdr:rowOff>
        </xdr:from>
        <xdr:to>
          <xdr:col>5</xdr:col>
          <xdr:colOff>260350</xdr:colOff>
          <xdr:row>21</xdr:row>
          <xdr:rowOff>660400</xdr:rowOff>
        </xdr:to>
        <xdr:sp macro="" textlink="">
          <xdr:nvSpPr>
            <xdr:cNvPr id="46311" name="Check Box 231" hidden="1">
              <a:extLst>
                <a:ext uri="{63B3BB69-23CF-44E3-9099-C40C66FF867C}">
                  <a14:compatExt spid="_x0000_s46311"/>
                </a:ext>
                <a:ext uri="{FF2B5EF4-FFF2-40B4-BE49-F238E27FC236}">
                  <a16:creationId xmlns:a16="http://schemas.microsoft.com/office/drawing/2014/main" id="{00000000-0008-0000-0400-0000E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xdr:row>
          <xdr:rowOff>38100</xdr:rowOff>
        </xdr:from>
        <xdr:to>
          <xdr:col>6</xdr:col>
          <xdr:colOff>107950</xdr:colOff>
          <xdr:row>1</xdr:row>
          <xdr:rowOff>400050</xdr:rowOff>
        </xdr:to>
        <xdr:sp macro="" textlink="">
          <xdr:nvSpPr>
            <xdr:cNvPr id="46312" name="Group Box 232" hidden="1">
              <a:extLst>
                <a:ext uri="{63B3BB69-23CF-44E3-9099-C40C66FF867C}">
                  <a14:compatExt spid="_x0000_s46312"/>
                </a:ext>
                <a:ext uri="{FF2B5EF4-FFF2-40B4-BE49-F238E27FC236}">
                  <a16:creationId xmlns:a16="http://schemas.microsoft.com/office/drawing/2014/main" id="{00000000-0008-0000-0400-0000E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xdr:row>
          <xdr:rowOff>57150</xdr:rowOff>
        </xdr:from>
        <xdr:to>
          <xdr:col>6</xdr:col>
          <xdr:colOff>146050</xdr:colOff>
          <xdr:row>3</xdr:row>
          <xdr:rowOff>31750</xdr:rowOff>
        </xdr:to>
        <xdr:sp macro="" textlink="">
          <xdr:nvSpPr>
            <xdr:cNvPr id="46313" name="Group Box 233" hidden="1">
              <a:extLst>
                <a:ext uri="{63B3BB69-23CF-44E3-9099-C40C66FF867C}">
                  <a14:compatExt spid="_x0000_s46313"/>
                </a:ext>
                <a:ext uri="{FF2B5EF4-FFF2-40B4-BE49-F238E27FC236}">
                  <a16:creationId xmlns:a16="http://schemas.microsoft.com/office/drawing/2014/main" id="{00000000-0008-0000-0400-0000E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6705600</xdr:colOff>
          <xdr:row>3</xdr:row>
          <xdr:rowOff>0</xdr:rowOff>
        </xdr:from>
        <xdr:to>
          <xdr:col>6</xdr:col>
          <xdr:colOff>76200</xdr:colOff>
          <xdr:row>3</xdr:row>
          <xdr:rowOff>381000</xdr:rowOff>
        </xdr:to>
        <xdr:sp macro="" textlink="">
          <xdr:nvSpPr>
            <xdr:cNvPr id="46314" name="Group Box 234" hidden="1">
              <a:extLst>
                <a:ext uri="{63B3BB69-23CF-44E3-9099-C40C66FF867C}">
                  <a14:compatExt spid="_x0000_s46314"/>
                </a:ext>
                <a:ext uri="{FF2B5EF4-FFF2-40B4-BE49-F238E27FC236}">
                  <a16:creationId xmlns:a16="http://schemas.microsoft.com/office/drawing/2014/main" id="{00000000-0008-0000-0400-0000E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4</xdr:row>
          <xdr:rowOff>76200</xdr:rowOff>
        </xdr:from>
        <xdr:to>
          <xdr:col>6</xdr:col>
          <xdr:colOff>88900</xdr:colOff>
          <xdr:row>4</xdr:row>
          <xdr:rowOff>355600</xdr:rowOff>
        </xdr:to>
        <xdr:sp macro="" textlink="">
          <xdr:nvSpPr>
            <xdr:cNvPr id="46315" name="Group Box 235" hidden="1">
              <a:extLst>
                <a:ext uri="{63B3BB69-23CF-44E3-9099-C40C66FF867C}">
                  <a14:compatExt spid="_x0000_s46315"/>
                </a:ext>
                <a:ext uri="{FF2B5EF4-FFF2-40B4-BE49-F238E27FC236}">
                  <a16:creationId xmlns:a16="http://schemas.microsoft.com/office/drawing/2014/main" id="{00000000-0008-0000-0400-0000E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6</xdr:row>
          <xdr:rowOff>50800</xdr:rowOff>
        </xdr:from>
        <xdr:to>
          <xdr:col>6</xdr:col>
          <xdr:colOff>95250</xdr:colOff>
          <xdr:row>6</xdr:row>
          <xdr:rowOff>412750</xdr:rowOff>
        </xdr:to>
        <xdr:sp macro="" textlink="">
          <xdr:nvSpPr>
            <xdr:cNvPr id="46317" name="Group Box 237" hidden="1">
              <a:extLst>
                <a:ext uri="{63B3BB69-23CF-44E3-9099-C40C66FF867C}">
                  <a14:compatExt spid="_x0000_s46317"/>
                </a:ext>
                <a:ext uri="{FF2B5EF4-FFF2-40B4-BE49-F238E27FC236}">
                  <a16:creationId xmlns:a16="http://schemas.microsoft.com/office/drawing/2014/main" id="{00000000-0008-0000-0400-0000E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7</xdr:row>
          <xdr:rowOff>38100</xdr:rowOff>
        </xdr:from>
        <xdr:to>
          <xdr:col>6</xdr:col>
          <xdr:colOff>419100</xdr:colOff>
          <xdr:row>8</xdr:row>
          <xdr:rowOff>57150</xdr:rowOff>
        </xdr:to>
        <xdr:sp macro="" textlink="">
          <xdr:nvSpPr>
            <xdr:cNvPr id="46318" name="Group Box 238" hidden="1">
              <a:extLst>
                <a:ext uri="{63B3BB69-23CF-44E3-9099-C40C66FF867C}">
                  <a14:compatExt spid="_x0000_s46318"/>
                </a:ext>
                <a:ext uri="{FF2B5EF4-FFF2-40B4-BE49-F238E27FC236}">
                  <a16:creationId xmlns:a16="http://schemas.microsoft.com/office/drawing/2014/main" id="{00000000-0008-0000-0400-0000E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8</xdr:row>
          <xdr:rowOff>69850</xdr:rowOff>
        </xdr:from>
        <xdr:to>
          <xdr:col>6</xdr:col>
          <xdr:colOff>266700</xdr:colOff>
          <xdr:row>9</xdr:row>
          <xdr:rowOff>38100</xdr:rowOff>
        </xdr:to>
        <xdr:sp macro="" textlink="">
          <xdr:nvSpPr>
            <xdr:cNvPr id="46319" name="Group Box 239" hidden="1">
              <a:extLst>
                <a:ext uri="{63B3BB69-23CF-44E3-9099-C40C66FF867C}">
                  <a14:compatExt spid="_x0000_s46319"/>
                </a:ext>
                <a:ext uri="{FF2B5EF4-FFF2-40B4-BE49-F238E27FC236}">
                  <a16:creationId xmlns:a16="http://schemas.microsoft.com/office/drawing/2014/main" id="{00000000-0008-0000-0400-0000E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76200</xdr:rowOff>
        </xdr:from>
        <xdr:to>
          <xdr:col>6</xdr:col>
          <xdr:colOff>114300</xdr:colOff>
          <xdr:row>10</xdr:row>
          <xdr:rowOff>50800</xdr:rowOff>
        </xdr:to>
        <xdr:sp macro="" textlink="">
          <xdr:nvSpPr>
            <xdr:cNvPr id="46320" name="Group Box 240" hidden="1">
              <a:extLst>
                <a:ext uri="{63B3BB69-23CF-44E3-9099-C40C66FF867C}">
                  <a14:compatExt spid="_x0000_s46320"/>
                </a:ext>
                <a:ext uri="{FF2B5EF4-FFF2-40B4-BE49-F238E27FC236}">
                  <a16:creationId xmlns:a16="http://schemas.microsoft.com/office/drawing/2014/main" id="{00000000-0008-0000-0400-0000F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10</xdr:row>
          <xdr:rowOff>38100</xdr:rowOff>
        </xdr:from>
        <xdr:to>
          <xdr:col>6</xdr:col>
          <xdr:colOff>190500</xdr:colOff>
          <xdr:row>10</xdr:row>
          <xdr:rowOff>381000</xdr:rowOff>
        </xdr:to>
        <xdr:sp macro="" textlink="">
          <xdr:nvSpPr>
            <xdr:cNvPr id="46321" name="Group Box 241" hidden="1">
              <a:extLst>
                <a:ext uri="{63B3BB69-23CF-44E3-9099-C40C66FF867C}">
                  <a14:compatExt spid="_x0000_s46321"/>
                </a:ext>
                <a:ext uri="{FF2B5EF4-FFF2-40B4-BE49-F238E27FC236}">
                  <a16:creationId xmlns:a16="http://schemas.microsoft.com/office/drawing/2014/main" id="{00000000-0008-0000-0400-0000F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11</xdr:row>
          <xdr:rowOff>38100</xdr:rowOff>
        </xdr:from>
        <xdr:to>
          <xdr:col>6</xdr:col>
          <xdr:colOff>107950</xdr:colOff>
          <xdr:row>11</xdr:row>
          <xdr:rowOff>374650</xdr:rowOff>
        </xdr:to>
        <xdr:sp macro="" textlink="">
          <xdr:nvSpPr>
            <xdr:cNvPr id="46322" name="Group Box 242" hidden="1">
              <a:extLst>
                <a:ext uri="{63B3BB69-23CF-44E3-9099-C40C66FF867C}">
                  <a14:compatExt spid="_x0000_s46322"/>
                </a:ext>
                <a:ext uri="{FF2B5EF4-FFF2-40B4-BE49-F238E27FC236}">
                  <a16:creationId xmlns:a16="http://schemas.microsoft.com/office/drawing/2014/main" id="{00000000-0008-0000-0400-0000F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13</xdr:row>
          <xdr:rowOff>38100</xdr:rowOff>
        </xdr:from>
        <xdr:to>
          <xdr:col>6</xdr:col>
          <xdr:colOff>19050</xdr:colOff>
          <xdr:row>13</xdr:row>
          <xdr:rowOff>412750</xdr:rowOff>
        </xdr:to>
        <xdr:sp macro="" textlink="">
          <xdr:nvSpPr>
            <xdr:cNvPr id="46324" name="Group Box 244" hidden="1">
              <a:extLst>
                <a:ext uri="{63B3BB69-23CF-44E3-9099-C40C66FF867C}">
                  <a14:compatExt spid="_x0000_s46324"/>
                </a:ext>
                <a:ext uri="{FF2B5EF4-FFF2-40B4-BE49-F238E27FC236}">
                  <a16:creationId xmlns:a16="http://schemas.microsoft.com/office/drawing/2014/main" id="{00000000-0008-0000-0400-0000F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14</xdr:row>
          <xdr:rowOff>69850</xdr:rowOff>
        </xdr:from>
        <xdr:to>
          <xdr:col>6</xdr:col>
          <xdr:colOff>12700</xdr:colOff>
          <xdr:row>14</xdr:row>
          <xdr:rowOff>317500</xdr:rowOff>
        </xdr:to>
        <xdr:sp macro="" textlink="">
          <xdr:nvSpPr>
            <xdr:cNvPr id="46325" name="Group Box 245" hidden="1">
              <a:extLst>
                <a:ext uri="{63B3BB69-23CF-44E3-9099-C40C66FF867C}">
                  <a14:compatExt spid="_x0000_s46325"/>
                </a:ext>
                <a:ext uri="{FF2B5EF4-FFF2-40B4-BE49-F238E27FC236}">
                  <a16:creationId xmlns:a16="http://schemas.microsoft.com/office/drawing/2014/main" id="{00000000-0008-0000-0400-0000F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15</xdr:row>
          <xdr:rowOff>57150</xdr:rowOff>
        </xdr:from>
        <xdr:to>
          <xdr:col>6</xdr:col>
          <xdr:colOff>114300</xdr:colOff>
          <xdr:row>15</xdr:row>
          <xdr:rowOff>355600</xdr:rowOff>
        </xdr:to>
        <xdr:sp macro="" textlink="">
          <xdr:nvSpPr>
            <xdr:cNvPr id="46326" name="Group Box 246" hidden="1">
              <a:extLst>
                <a:ext uri="{63B3BB69-23CF-44E3-9099-C40C66FF867C}">
                  <a14:compatExt spid="_x0000_s46326"/>
                </a:ext>
                <a:ext uri="{FF2B5EF4-FFF2-40B4-BE49-F238E27FC236}">
                  <a16:creationId xmlns:a16="http://schemas.microsoft.com/office/drawing/2014/main" id="{00000000-0008-0000-0400-0000F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50800</xdr:rowOff>
        </xdr:from>
        <xdr:to>
          <xdr:col>6</xdr:col>
          <xdr:colOff>38100</xdr:colOff>
          <xdr:row>16</xdr:row>
          <xdr:rowOff>450850</xdr:rowOff>
        </xdr:to>
        <xdr:sp macro="" textlink="">
          <xdr:nvSpPr>
            <xdr:cNvPr id="46329" name="Group Box 249" hidden="1">
              <a:extLst>
                <a:ext uri="{63B3BB69-23CF-44E3-9099-C40C66FF867C}">
                  <a14:compatExt spid="_x0000_s46329"/>
                </a:ext>
                <a:ext uri="{FF2B5EF4-FFF2-40B4-BE49-F238E27FC236}">
                  <a16:creationId xmlns:a16="http://schemas.microsoft.com/office/drawing/2014/main" id="{00000000-0008-0000-0400-0000F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6381750</xdr:colOff>
          <xdr:row>17</xdr:row>
          <xdr:rowOff>876300</xdr:rowOff>
        </xdr:from>
        <xdr:to>
          <xdr:col>6</xdr:col>
          <xdr:colOff>127000</xdr:colOff>
          <xdr:row>18</xdr:row>
          <xdr:rowOff>438150</xdr:rowOff>
        </xdr:to>
        <xdr:sp macro="" textlink="">
          <xdr:nvSpPr>
            <xdr:cNvPr id="46330" name="Group Box 250" hidden="1">
              <a:extLst>
                <a:ext uri="{63B3BB69-23CF-44E3-9099-C40C66FF867C}">
                  <a14:compatExt spid="_x0000_s46330"/>
                </a:ext>
                <a:ext uri="{FF2B5EF4-FFF2-40B4-BE49-F238E27FC236}">
                  <a16:creationId xmlns:a16="http://schemas.microsoft.com/office/drawing/2014/main" id="{00000000-0008-0000-0400-0000F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20</xdr:row>
          <xdr:rowOff>38100</xdr:rowOff>
        </xdr:from>
        <xdr:to>
          <xdr:col>6</xdr:col>
          <xdr:colOff>88900</xdr:colOff>
          <xdr:row>20</xdr:row>
          <xdr:rowOff>342900</xdr:rowOff>
        </xdr:to>
        <xdr:sp macro="" textlink="">
          <xdr:nvSpPr>
            <xdr:cNvPr id="46331" name="Group Box 251" hidden="1">
              <a:extLst>
                <a:ext uri="{63B3BB69-23CF-44E3-9099-C40C66FF867C}">
                  <a14:compatExt spid="_x0000_s46331"/>
                </a:ext>
                <a:ext uri="{FF2B5EF4-FFF2-40B4-BE49-F238E27FC236}">
                  <a16:creationId xmlns:a16="http://schemas.microsoft.com/office/drawing/2014/main" id="{00000000-0008-0000-0400-0000F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22</xdr:row>
          <xdr:rowOff>38100</xdr:rowOff>
        </xdr:from>
        <xdr:to>
          <xdr:col>6</xdr:col>
          <xdr:colOff>146050</xdr:colOff>
          <xdr:row>22</xdr:row>
          <xdr:rowOff>469900</xdr:rowOff>
        </xdr:to>
        <xdr:sp macro="" textlink="">
          <xdr:nvSpPr>
            <xdr:cNvPr id="46332" name="Group Box 252" hidden="1">
              <a:extLst>
                <a:ext uri="{63B3BB69-23CF-44E3-9099-C40C66FF867C}">
                  <a14:compatExt spid="_x0000_s46332"/>
                </a:ext>
                <a:ext uri="{FF2B5EF4-FFF2-40B4-BE49-F238E27FC236}">
                  <a16:creationId xmlns:a16="http://schemas.microsoft.com/office/drawing/2014/main" id="{00000000-0008-0000-0400-0000F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23</xdr:row>
          <xdr:rowOff>57150</xdr:rowOff>
        </xdr:from>
        <xdr:to>
          <xdr:col>6</xdr:col>
          <xdr:colOff>146050</xdr:colOff>
          <xdr:row>23</xdr:row>
          <xdr:rowOff>374650</xdr:rowOff>
        </xdr:to>
        <xdr:sp macro="" textlink="">
          <xdr:nvSpPr>
            <xdr:cNvPr id="46333" name="Group Box 253" hidden="1">
              <a:extLst>
                <a:ext uri="{63B3BB69-23CF-44E3-9099-C40C66FF867C}">
                  <a14:compatExt spid="_x0000_s46333"/>
                </a:ext>
                <a:ext uri="{FF2B5EF4-FFF2-40B4-BE49-F238E27FC236}">
                  <a16:creationId xmlns:a16="http://schemas.microsoft.com/office/drawing/2014/main" id="{00000000-0008-0000-0400-0000F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24</xdr:row>
          <xdr:rowOff>31750</xdr:rowOff>
        </xdr:from>
        <xdr:to>
          <xdr:col>6</xdr:col>
          <xdr:colOff>76200</xdr:colOff>
          <xdr:row>25</xdr:row>
          <xdr:rowOff>19050</xdr:rowOff>
        </xdr:to>
        <xdr:sp macro="" textlink="">
          <xdr:nvSpPr>
            <xdr:cNvPr id="46334" name="Group Box 254" hidden="1">
              <a:extLst>
                <a:ext uri="{63B3BB69-23CF-44E3-9099-C40C66FF867C}">
                  <a14:compatExt spid="_x0000_s46334"/>
                </a:ext>
                <a:ext uri="{FF2B5EF4-FFF2-40B4-BE49-F238E27FC236}">
                  <a16:creationId xmlns:a16="http://schemas.microsoft.com/office/drawing/2014/main" id="{00000000-0008-0000-0400-0000F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6457950</xdr:colOff>
          <xdr:row>25</xdr:row>
          <xdr:rowOff>38100</xdr:rowOff>
        </xdr:from>
        <xdr:to>
          <xdr:col>6</xdr:col>
          <xdr:colOff>107950</xdr:colOff>
          <xdr:row>25</xdr:row>
          <xdr:rowOff>355600</xdr:rowOff>
        </xdr:to>
        <xdr:sp macro="" textlink="">
          <xdr:nvSpPr>
            <xdr:cNvPr id="46335" name="Group Box 255" hidden="1">
              <a:extLst>
                <a:ext uri="{63B3BB69-23CF-44E3-9099-C40C66FF867C}">
                  <a14:compatExt spid="_x0000_s46335"/>
                </a:ext>
                <a:ext uri="{FF2B5EF4-FFF2-40B4-BE49-F238E27FC236}">
                  <a16:creationId xmlns:a16="http://schemas.microsoft.com/office/drawing/2014/main" id="{00000000-0008-0000-0400-0000F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26</xdr:row>
          <xdr:rowOff>69850</xdr:rowOff>
        </xdr:from>
        <xdr:to>
          <xdr:col>6</xdr:col>
          <xdr:colOff>107950</xdr:colOff>
          <xdr:row>26</xdr:row>
          <xdr:rowOff>323850</xdr:rowOff>
        </xdr:to>
        <xdr:sp macro="" textlink="">
          <xdr:nvSpPr>
            <xdr:cNvPr id="46336" name="Group Box 256" hidden="1">
              <a:extLst>
                <a:ext uri="{63B3BB69-23CF-44E3-9099-C40C66FF867C}">
                  <a14:compatExt spid="_x0000_s46336"/>
                </a:ext>
                <a:ext uri="{FF2B5EF4-FFF2-40B4-BE49-F238E27FC236}">
                  <a16:creationId xmlns:a16="http://schemas.microsoft.com/office/drawing/2014/main" id="{00000000-0008-0000-0400-000000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27</xdr:row>
          <xdr:rowOff>50800</xdr:rowOff>
        </xdr:from>
        <xdr:to>
          <xdr:col>6</xdr:col>
          <xdr:colOff>95250</xdr:colOff>
          <xdr:row>27</xdr:row>
          <xdr:rowOff>393700</xdr:rowOff>
        </xdr:to>
        <xdr:sp macro="" textlink="">
          <xdr:nvSpPr>
            <xdr:cNvPr id="46337" name="Group Box 257" hidden="1">
              <a:extLst>
                <a:ext uri="{63B3BB69-23CF-44E3-9099-C40C66FF867C}">
                  <a14:compatExt spid="_x0000_s46337"/>
                </a:ext>
                <a:ext uri="{FF2B5EF4-FFF2-40B4-BE49-F238E27FC236}">
                  <a16:creationId xmlns:a16="http://schemas.microsoft.com/office/drawing/2014/main" id="{00000000-0008-0000-0400-000001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29</xdr:row>
          <xdr:rowOff>19050</xdr:rowOff>
        </xdr:from>
        <xdr:to>
          <xdr:col>6</xdr:col>
          <xdr:colOff>165100</xdr:colOff>
          <xdr:row>29</xdr:row>
          <xdr:rowOff>393700</xdr:rowOff>
        </xdr:to>
        <xdr:sp macro="" textlink="">
          <xdr:nvSpPr>
            <xdr:cNvPr id="46339" name="Group Box 259" hidden="1">
              <a:extLst>
                <a:ext uri="{63B3BB69-23CF-44E3-9099-C40C66FF867C}">
                  <a14:compatExt spid="_x0000_s46339"/>
                </a:ext>
                <a:ext uri="{FF2B5EF4-FFF2-40B4-BE49-F238E27FC236}">
                  <a16:creationId xmlns:a16="http://schemas.microsoft.com/office/drawing/2014/main" id="{00000000-0008-0000-0400-000003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6</xdr:col>
          <xdr:colOff>133350</xdr:colOff>
          <xdr:row>31</xdr:row>
          <xdr:rowOff>12700</xdr:rowOff>
        </xdr:to>
        <xdr:sp macro="" textlink="">
          <xdr:nvSpPr>
            <xdr:cNvPr id="46340" name="Group Box 260" hidden="1">
              <a:extLst>
                <a:ext uri="{63B3BB69-23CF-44E3-9099-C40C66FF867C}">
                  <a14:compatExt spid="_x0000_s46340"/>
                </a:ext>
                <a:ext uri="{FF2B5EF4-FFF2-40B4-BE49-F238E27FC236}">
                  <a16:creationId xmlns:a16="http://schemas.microsoft.com/office/drawing/2014/main" id="{00000000-0008-0000-0400-000004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31</xdr:row>
          <xdr:rowOff>38100</xdr:rowOff>
        </xdr:from>
        <xdr:to>
          <xdr:col>6</xdr:col>
          <xdr:colOff>76200</xdr:colOff>
          <xdr:row>31</xdr:row>
          <xdr:rowOff>412750</xdr:rowOff>
        </xdr:to>
        <xdr:sp macro="" textlink="">
          <xdr:nvSpPr>
            <xdr:cNvPr id="46341" name="Group Box 261" hidden="1">
              <a:extLst>
                <a:ext uri="{63B3BB69-23CF-44E3-9099-C40C66FF867C}">
                  <a14:compatExt spid="_x0000_s46341"/>
                </a:ext>
                <a:ext uri="{FF2B5EF4-FFF2-40B4-BE49-F238E27FC236}">
                  <a16:creationId xmlns:a16="http://schemas.microsoft.com/office/drawing/2014/main" id="{00000000-0008-0000-0400-000005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32</xdr:row>
          <xdr:rowOff>50800</xdr:rowOff>
        </xdr:from>
        <xdr:to>
          <xdr:col>6</xdr:col>
          <xdr:colOff>203200</xdr:colOff>
          <xdr:row>32</xdr:row>
          <xdr:rowOff>400050</xdr:rowOff>
        </xdr:to>
        <xdr:sp macro="" textlink="">
          <xdr:nvSpPr>
            <xdr:cNvPr id="46342" name="Group Box 262" hidden="1">
              <a:extLst>
                <a:ext uri="{63B3BB69-23CF-44E3-9099-C40C66FF867C}">
                  <a14:compatExt spid="_x0000_s46342"/>
                </a:ext>
                <a:ext uri="{FF2B5EF4-FFF2-40B4-BE49-F238E27FC236}">
                  <a16:creationId xmlns:a16="http://schemas.microsoft.com/office/drawing/2014/main" id="{00000000-0008-0000-0400-000006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88900</xdr:rowOff>
        </xdr:from>
        <xdr:to>
          <xdr:col>6</xdr:col>
          <xdr:colOff>57150</xdr:colOff>
          <xdr:row>33</xdr:row>
          <xdr:rowOff>412750</xdr:rowOff>
        </xdr:to>
        <xdr:sp macro="" textlink="">
          <xdr:nvSpPr>
            <xdr:cNvPr id="46343" name="Group Box 263" hidden="1">
              <a:extLst>
                <a:ext uri="{63B3BB69-23CF-44E3-9099-C40C66FF867C}">
                  <a14:compatExt spid="_x0000_s46343"/>
                </a:ext>
                <a:ext uri="{FF2B5EF4-FFF2-40B4-BE49-F238E27FC236}">
                  <a16:creationId xmlns:a16="http://schemas.microsoft.com/office/drawing/2014/main" id="{00000000-0008-0000-0400-000007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34</xdr:row>
          <xdr:rowOff>76200</xdr:rowOff>
        </xdr:from>
        <xdr:to>
          <xdr:col>6</xdr:col>
          <xdr:colOff>88900</xdr:colOff>
          <xdr:row>34</xdr:row>
          <xdr:rowOff>381000</xdr:rowOff>
        </xdr:to>
        <xdr:sp macro="" textlink="">
          <xdr:nvSpPr>
            <xdr:cNvPr id="46344" name="Group Box 264" hidden="1">
              <a:extLst>
                <a:ext uri="{63B3BB69-23CF-44E3-9099-C40C66FF867C}">
                  <a14:compatExt spid="_x0000_s46344"/>
                </a:ext>
                <a:ext uri="{FF2B5EF4-FFF2-40B4-BE49-F238E27FC236}">
                  <a16:creationId xmlns:a16="http://schemas.microsoft.com/office/drawing/2014/main" id="{00000000-0008-0000-0400-000008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35</xdr:row>
          <xdr:rowOff>88900</xdr:rowOff>
        </xdr:from>
        <xdr:to>
          <xdr:col>6</xdr:col>
          <xdr:colOff>19050</xdr:colOff>
          <xdr:row>35</xdr:row>
          <xdr:rowOff>336550</xdr:rowOff>
        </xdr:to>
        <xdr:sp macro="" textlink="">
          <xdr:nvSpPr>
            <xdr:cNvPr id="46345" name="Group Box 265" hidden="1">
              <a:extLst>
                <a:ext uri="{63B3BB69-23CF-44E3-9099-C40C66FF867C}">
                  <a14:compatExt spid="_x0000_s46345"/>
                </a:ext>
                <a:ext uri="{FF2B5EF4-FFF2-40B4-BE49-F238E27FC236}">
                  <a16:creationId xmlns:a16="http://schemas.microsoft.com/office/drawing/2014/main" id="{00000000-0008-0000-0400-000009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6337300</xdr:colOff>
          <xdr:row>36</xdr:row>
          <xdr:rowOff>38100</xdr:rowOff>
        </xdr:from>
        <xdr:to>
          <xdr:col>6</xdr:col>
          <xdr:colOff>107950</xdr:colOff>
          <xdr:row>36</xdr:row>
          <xdr:rowOff>374650</xdr:rowOff>
        </xdr:to>
        <xdr:sp macro="" textlink="">
          <xdr:nvSpPr>
            <xdr:cNvPr id="46346" name="Group Box 266" hidden="1">
              <a:extLst>
                <a:ext uri="{63B3BB69-23CF-44E3-9099-C40C66FF867C}">
                  <a14:compatExt spid="_x0000_s46346"/>
                </a:ext>
                <a:ext uri="{FF2B5EF4-FFF2-40B4-BE49-F238E27FC236}">
                  <a16:creationId xmlns:a16="http://schemas.microsoft.com/office/drawing/2014/main" id="{00000000-0008-0000-0400-00000A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37</xdr:row>
          <xdr:rowOff>76200</xdr:rowOff>
        </xdr:from>
        <xdr:to>
          <xdr:col>6</xdr:col>
          <xdr:colOff>76200</xdr:colOff>
          <xdr:row>37</xdr:row>
          <xdr:rowOff>412750</xdr:rowOff>
        </xdr:to>
        <xdr:sp macro="" textlink="">
          <xdr:nvSpPr>
            <xdr:cNvPr id="46347" name="Group Box 267" hidden="1">
              <a:extLst>
                <a:ext uri="{63B3BB69-23CF-44E3-9099-C40C66FF867C}">
                  <a14:compatExt spid="_x0000_s46347"/>
                </a:ext>
                <a:ext uri="{FF2B5EF4-FFF2-40B4-BE49-F238E27FC236}">
                  <a16:creationId xmlns:a16="http://schemas.microsoft.com/office/drawing/2014/main" id="{00000000-0008-0000-0400-00000B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38</xdr:row>
          <xdr:rowOff>88900</xdr:rowOff>
        </xdr:from>
        <xdr:to>
          <xdr:col>6</xdr:col>
          <xdr:colOff>374650</xdr:colOff>
          <xdr:row>38</xdr:row>
          <xdr:rowOff>381000</xdr:rowOff>
        </xdr:to>
        <xdr:sp macro="" textlink="">
          <xdr:nvSpPr>
            <xdr:cNvPr id="46348" name="Group Box 268" hidden="1">
              <a:extLst>
                <a:ext uri="{63B3BB69-23CF-44E3-9099-C40C66FF867C}">
                  <a14:compatExt spid="_x0000_s46348"/>
                </a:ext>
                <a:ext uri="{FF2B5EF4-FFF2-40B4-BE49-F238E27FC236}">
                  <a16:creationId xmlns:a16="http://schemas.microsoft.com/office/drawing/2014/main" id="{00000000-0008-0000-0400-00000C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76200</xdr:rowOff>
        </xdr:from>
        <xdr:to>
          <xdr:col>6</xdr:col>
          <xdr:colOff>69850</xdr:colOff>
          <xdr:row>39</xdr:row>
          <xdr:rowOff>381000</xdr:rowOff>
        </xdr:to>
        <xdr:sp macro="" textlink="">
          <xdr:nvSpPr>
            <xdr:cNvPr id="46349" name="Group Box 269" hidden="1">
              <a:extLst>
                <a:ext uri="{63B3BB69-23CF-44E3-9099-C40C66FF867C}">
                  <a14:compatExt spid="_x0000_s46349"/>
                </a:ext>
                <a:ext uri="{FF2B5EF4-FFF2-40B4-BE49-F238E27FC236}">
                  <a16:creationId xmlns:a16="http://schemas.microsoft.com/office/drawing/2014/main" id="{00000000-0008-0000-0400-00000D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40</xdr:row>
          <xdr:rowOff>50800</xdr:rowOff>
        </xdr:from>
        <xdr:to>
          <xdr:col>6</xdr:col>
          <xdr:colOff>184150</xdr:colOff>
          <xdr:row>40</xdr:row>
          <xdr:rowOff>361950</xdr:rowOff>
        </xdr:to>
        <xdr:sp macro="" textlink="">
          <xdr:nvSpPr>
            <xdr:cNvPr id="46350" name="Group Box 270" hidden="1">
              <a:extLst>
                <a:ext uri="{63B3BB69-23CF-44E3-9099-C40C66FF867C}">
                  <a14:compatExt spid="_x0000_s46350"/>
                </a:ext>
                <a:ext uri="{FF2B5EF4-FFF2-40B4-BE49-F238E27FC236}">
                  <a16:creationId xmlns:a16="http://schemas.microsoft.com/office/drawing/2014/main" id="{00000000-0008-0000-0400-00000E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41</xdr:row>
          <xdr:rowOff>57150</xdr:rowOff>
        </xdr:from>
        <xdr:to>
          <xdr:col>6</xdr:col>
          <xdr:colOff>88900</xdr:colOff>
          <xdr:row>41</xdr:row>
          <xdr:rowOff>361950</xdr:rowOff>
        </xdr:to>
        <xdr:sp macro="" textlink="">
          <xdr:nvSpPr>
            <xdr:cNvPr id="46351" name="Group Box 271" hidden="1">
              <a:extLst>
                <a:ext uri="{63B3BB69-23CF-44E3-9099-C40C66FF867C}">
                  <a14:compatExt spid="_x0000_s46351"/>
                </a:ext>
                <a:ext uri="{FF2B5EF4-FFF2-40B4-BE49-F238E27FC236}">
                  <a16:creationId xmlns:a16="http://schemas.microsoft.com/office/drawing/2014/main" id="{00000000-0008-0000-0400-00000F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76200</xdr:rowOff>
        </xdr:from>
        <xdr:to>
          <xdr:col>6</xdr:col>
          <xdr:colOff>146050</xdr:colOff>
          <xdr:row>42</xdr:row>
          <xdr:rowOff>336550</xdr:rowOff>
        </xdr:to>
        <xdr:sp macro="" textlink="">
          <xdr:nvSpPr>
            <xdr:cNvPr id="46352" name="Group Box 272" hidden="1">
              <a:extLst>
                <a:ext uri="{63B3BB69-23CF-44E3-9099-C40C66FF867C}">
                  <a14:compatExt spid="_x0000_s46352"/>
                </a:ext>
                <a:ext uri="{FF2B5EF4-FFF2-40B4-BE49-F238E27FC236}">
                  <a16:creationId xmlns:a16="http://schemas.microsoft.com/office/drawing/2014/main" id="{00000000-0008-0000-0400-000010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43</xdr:row>
          <xdr:rowOff>88900</xdr:rowOff>
        </xdr:from>
        <xdr:to>
          <xdr:col>6</xdr:col>
          <xdr:colOff>38100</xdr:colOff>
          <xdr:row>43</xdr:row>
          <xdr:rowOff>336550</xdr:rowOff>
        </xdr:to>
        <xdr:sp macro="" textlink="">
          <xdr:nvSpPr>
            <xdr:cNvPr id="46353" name="Group Box 273" hidden="1">
              <a:extLst>
                <a:ext uri="{63B3BB69-23CF-44E3-9099-C40C66FF867C}">
                  <a14:compatExt spid="_x0000_s46353"/>
                </a:ext>
                <a:ext uri="{FF2B5EF4-FFF2-40B4-BE49-F238E27FC236}">
                  <a16:creationId xmlns:a16="http://schemas.microsoft.com/office/drawing/2014/main" id="{00000000-0008-0000-0400-000011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57150</xdr:rowOff>
        </xdr:from>
        <xdr:to>
          <xdr:col>6</xdr:col>
          <xdr:colOff>184150</xdr:colOff>
          <xdr:row>44</xdr:row>
          <xdr:rowOff>342900</xdr:rowOff>
        </xdr:to>
        <xdr:sp macro="" textlink="">
          <xdr:nvSpPr>
            <xdr:cNvPr id="46354" name="Group Box 274" hidden="1">
              <a:extLst>
                <a:ext uri="{63B3BB69-23CF-44E3-9099-C40C66FF867C}">
                  <a14:compatExt spid="_x0000_s46354"/>
                </a:ext>
                <a:ext uri="{FF2B5EF4-FFF2-40B4-BE49-F238E27FC236}">
                  <a16:creationId xmlns:a16="http://schemas.microsoft.com/office/drawing/2014/main" id="{00000000-0008-0000-0400-000012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45</xdr:row>
          <xdr:rowOff>57150</xdr:rowOff>
        </xdr:from>
        <xdr:to>
          <xdr:col>6</xdr:col>
          <xdr:colOff>38100</xdr:colOff>
          <xdr:row>45</xdr:row>
          <xdr:rowOff>323850</xdr:rowOff>
        </xdr:to>
        <xdr:sp macro="" textlink="">
          <xdr:nvSpPr>
            <xdr:cNvPr id="46355" name="Group Box 275" hidden="1">
              <a:extLst>
                <a:ext uri="{63B3BB69-23CF-44E3-9099-C40C66FF867C}">
                  <a14:compatExt spid="_x0000_s46355"/>
                </a:ext>
                <a:ext uri="{FF2B5EF4-FFF2-40B4-BE49-F238E27FC236}">
                  <a16:creationId xmlns:a16="http://schemas.microsoft.com/office/drawing/2014/main" id="{00000000-0008-0000-0400-000013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46</xdr:row>
          <xdr:rowOff>38100</xdr:rowOff>
        </xdr:from>
        <xdr:to>
          <xdr:col>6</xdr:col>
          <xdr:colOff>0</xdr:colOff>
          <xdr:row>46</xdr:row>
          <xdr:rowOff>393700</xdr:rowOff>
        </xdr:to>
        <xdr:sp macro="" textlink="">
          <xdr:nvSpPr>
            <xdr:cNvPr id="46356" name="Group Box 276" hidden="1">
              <a:extLst>
                <a:ext uri="{63B3BB69-23CF-44E3-9099-C40C66FF867C}">
                  <a14:compatExt spid="_x0000_s46356"/>
                </a:ext>
                <a:ext uri="{FF2B5EF4-FFF2-40B4-BE49-F238E27FC236}">
                  <a16:creationId xmlns:a16="http://schemas.microsoft.com/office/drawing/2014/main" id="{00000000-0008-0000-0400-000014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50800</xdr:rowOff>
        </xdr:from>
        <xdr:to>
          <xdr:col>6</xdr:col>
          <xdr:colOff>31750</xdr:colOff>
          <xdr:row>47</xdr:row>
          <xdr:rowOff>342900</xdr:rowOff>
        </xdr:to>
        <xdr:sp macro="" textlink="">
          <xdr:nvSpPr>
            <xdr:cNvPr id="46357" name="Group Box 277" hidden="1">
              <a:extLst>
                <a:ext uri="{63B3BB69-23CF-44E3-9099-C40C66FF867C}">
                  <a14:compatExt spid="_x0000_s46357"/>
                </a:ext>
                <a:ext uri="{FF2B5EF4-FFF2-40B4-BE49-F238E27FC236}">
                  <a16:creationId xmlns:a16="http://schemas.microsoft.com/office/drawing/2014/main" id="{00000000-0008-0000-0400-000015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38100</xdr:rowOff>
        </xdr:from>
        <xdr:to>
          <xdr:col>5</xdr:col>
          <xdr:colOff>793750</xdr:colOff>
          <xdr:row>48</xdr:row>
          <xdr:rowOff>361950</xdr:rowOff>
        </xdr:to>
        <xdr:sp macro="" textlink="">
          <xdr:nvSpPr>
            <xdr:cNvPr id="46358" name="Group Box 278" hidden="1">
              <a:extLst>
                <a:ext uri="{63B3BB69-23CF-44E3-9099-C40C66FF867C}">
                  <a14:compatExt spid="_x0000_s46358"/>
                </a:ext>
                <a:ext uri="{FF2B5EF4-FFF2-40B4-BE49-F238E27FC236}">
                  <a16:creationId xmlns:a16="http://schemas.microsoft.com/office/drawing/2014/main" id="{00000000-0008-0000-0400-000016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6</xdr:col>
          <xdr:colOff>95250</xdr:colOff>
          <xdr:row>49</xdr:row>
          <xdr:rowOff>342900</xdr:rowOff>
        </xdr:to>
        <xdr:sp macro="" textlink="">
          <xdr:nvSpPr>
            <xdr:cNvPr id="46359" name="Group Box 279" hidden="1">
              <a:extLst>
                <a:ext uri="{63B3BB69-23CF-44E3-9099-C40C66FF867C}">
                  <a14:compatExt spid="_x0000_s46359"/>
                </a:ext>
                <a:ext uri="{FF2B5EF4-FFF2-40B4-BE49-F238E27FC236}">
                  <a16:creationId xmlns:a16="http://schemas.microsoft.com/office/drawing/2014/main" id="{00000000-0008-0000-0400-000017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50</xdr:row>
          <xdr:rowOff>50800</xdr:rowOff>
        </xdr:from>
        <xdr:to>
          <xdr:col>6</xdr:col>
          <xdr:colOff>184150</xdr:colOff>
          <xdr:row>51</xdr:row>
          <xdr:rowOff>0</xdr:rowOff>
        </xdr:to>
        <xdr:sp macro="" textlink="">
          <xdr:nvSpPr>
            <xdr:cNvPr id="46360" name="Group Box 280" hidden="1">
              <a:extLst>
                <a:ext uri="{63B3BB69-23CF-44E3-9099-C40C66FF867C}">
                  <a14:compatExt spid="_x0000_s46360"/>
                </a:ext>
                <a:ext uri="{FF2B5EF4-FFF2-40B4-BE49-F238E27FC236}">
                  <a16:creationId xmlns:a16="http://schemas.microsoft.com/office/drawing/2014/main" id="{00000000-0008-0000-0400-000018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51</xdr:row>
          <xdr:rowOff>38100</xdr:rowOff>
        </xdr:from>
        <xdr:to>
          <xdr:col>6</xdr:col>
          <xdr:colOff>146050</xdr:colOff>
          <xdr:row>51</xdr:row>
          <xdr:rowOff>438150</xdr:rowOff>
        </xdr:to>
        <xdr:sp macro="" textlink="">
          <xdr:nvSpPr>
            <xdr:cNvPr id="46361" name="Group Box 281" hidden="1">
              <a:extLst>
                <a:ext uri="{63B3BB69-23CF-44E3-9099-C40C66FF867C}">
                  <a14:compatExt spid="_x0000_s46361"/>
                </a:ext>
                <a:ext uri="{FF2B5EF4-FFF2-40B4-BE49-F238E27FC236}">
                  <a16:creationId xmlns:a16="http://schemas.microsoft.com/office/drawing/2014/main" id="{00000000-0008-0000-0400-000019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52</xdr:row>
          <xdr:rowOff>69850</xdr:rowOff>
        </xdr:from>
        <xdr:to>
          <xdr:col>6</xdr:col>
          <xdr:colOff>69850</xdr:colOff>
          <xdr:row>52</xdr:row>
          <xdr:rowOff>361950</xdr:rowOff>
        </xdr:to>
        <xdr:sp macro="" textlink="">
          <xdr:nvSpPr>
            <xdr:cNvPr id="46362" name="Group Box 282" hidden="1">
              <a:extLst>
                <a:ext uri="{63B3BB69-23CF-44E3-9099-C40C66FF867C}">
                  <a14:compatExt spid="_x0000_s46362"/>
                </a:ext>
                <a:ext uri="{FF2B5EF4-FFF2-40B4-BE49-F238E27FC236}">
                  <a16:creationId xmlns:a16="http://schemas.microsoft.com/office/drawing/2014/main" id="{00000000-0008-0000-0400-00001A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53</xdr:row>
          <xdr:rowOff>38100</xdr:rowOff>
        </xdr:from>
        <xdr:to>
          <xdr:col>6</xdr:col>
          <xdr:colOff>114300</xdr:colOff>
          <xdr:row>53</xdr:row>
          <xdr:rowOff>361950</xdr:rowOff>
        </xdr:to>
        <xdr:sp macro="" textlink="">
          <xdr:nvSpPr>
            <xdr:cNvPr id="46363" name="Group Box 283" hidden="1">
              <a:extLst>
                <a:ext uri="{63B3BB69-23CF-44E3-9099-C40C66FF867C}">
                  <a14:compatExt spid="_x0000_s46363"/>
                </a:ext>
                <a:ext uri="{FF2B5EF4-FFF2-40B4-BE49-F238E27FC236}">
                  <a16:creationId xmlns:a16="http://schemas.microsoft.com/office/drawing/2014/main" id="{00000000-0008-0000-0400-00001B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6248400</xdr:colOff>
          <xdr:row>54</xdr:row>
          <xdr:rowOff>19050</xdr:rowOff>
        </xdr:from>
        <xdr:to>
          <xdr:col>6</xdr:col>
          <xdr:colOff>171450</xdr:colOff>
          <xdr:row>55</xdr:row>
          <xdr:rowOff>12700</xdr:rowOff>
        </xdr:to>
        <xdr:sp macro="" textlink="">
          <xdr:nvSpPr>
            <xdr:cNvPr id="46364" name="Group Box 284" hidden="1">
              <a:extLst>
                <a:ext uri="{63B3BB69-23CF-44E3-9099-C40C66FF867C}">
                  <a14:compatExt spid="_x0000_s46364"/>
                </a:ext>
                <a:ext uri="{FF2B5EF4-FFF2-40B4-BE49-F238E27FC236}">
                  <a16:creationId xmlns:a16="http://schemas.microsoft.com/office/drawing/2014/main" id="{00000000-0008-0000-0400-00001C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95250</xdr:rowOff>
        </xdr:from>
        <xdr:to>
          <xdr:col>6</xdr:col>
          <xdr:colOff>247650</xdr:colOff>
          <xdr:row>55</xdr:row>
          <xdr:rowOff>361950</xdr:rowOff>
        </xdr:to>
        <xdr:sp macro="" textlink="">
          <xdr:nvSpPr>
            <xdr:cNvPr id="46365" name="Group Box 285" hidden="1">
              <a:extLst>
                <a:ext uri="{63B3BB69-23CF-44E3-9099-C40C66FF867C}">
                  <a14:compatExt spid="_x0000_s46365"/>
                </a:ext>
                <a:ext uri="{FF2B5EF4-FFF2-40B4-BE49-F238E27FC236}">
                  <a16:creationId xmlns:a16="http://schemas.microsoft.com/office/drawing/2014/main" id="{00000000-0008-0000-0400-00001D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69850</xdr:rowOff>
        </xdr:from>
        <xdr:to>
          <xdr:col>6</xdr:col>
          <xdr:colOff>127000</xdr:colOff>
          <xdr:row>56</xdr:row>
          <xdr:rowOff>355600</xdr:rowOff>
        </xdr:to>
        <xdr:sp macro="" textlink="">
          <xdr:nvSpPr>
            <xdr:cNvPr id="46366" name="Group Box 286" hidden="1">
              <a:extLst>
                <a:ext uri="{63B3BB69-23CF-44E3-9099-C40C66FF867C}">
                  <a14:compatExt spid="_x0000_s46366"/>
                </a:ext>
                <a:ext uri="{FF2B5EF4-FFF2-40B4-BE49-F238E27FC236}">
                  <a16:creationId xmlns:a16="http://schemas.microsoft.com/office/drawing/2014/main" id="{00000000-0008-0000-0400-00001E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57</xdr:row>
          <xdr:rowOff>50800</xdr:rowOff>
        </xdr:from>
        <xdr:to>
          <xdr:col>6</xdr:col>
          <xdr:colOff>57150</xdr:colOff>
          <xdr:row>57</xdr:row>
          <xdr:rowOff>355600</xdr:rowOff>
        </xdr:to>
        <xdr:sp macro="" textlink="">
          <xdr:nvSpPr>
            <xdr:cNvPr id="46367" name="Group Box 287" hidden="1">
              <a:extLst>
                <a:ext uri="{63B3BB69-23CF-44E3-9099-C40C66FF867C}">
                  <a14:compatExt spid="_x0000_s46367"/>
                </a:ext>
                <a:ext uri="{FF2B5EF4-FFF2-40B4-BE49-F238E27FC236}">
                  <a16:creationId xmlns:a16="http://schemas.microsoft.com/office/drawing/2014/main" id="{00000000-0008-0000-0400-00001F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38100</xdr:rowOff>
        </xdr:from>
        <xdr:to>
          <xdr:col>6</xdr:col>
          <xdr:colOff>69850</xdr:colOff>
          <xdr:row>58</xdr:row>
          <xdr:rowOff>361950</xdr:rowOff>
        </xdr:to>
        <xdr:sp macro="" textlink="">
          <xdr:nvSpPr>
            <xdr:cNvPr id="46368" name="Group Box 288" hidden="1">
              <a:extLst>
                <a:ext uri="{63B3BB69-23CF-44E3-9099-C40C66FF867C}">
                  <a14:compatExt spid="_x0000_s46368"/>
                </a:ext>
                <a:ext uri="{FF2B5EF4-FFF2-40B4-BE49-F238E27FC236}">
                  <a16:creationId xmlns:a16="http://schemas.microsoft.com/office/drawing/2014/main" id="{00000000-0008-0000-0400-000020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38100</xdr:rowOff>
        </xdr:from>
        <xdr:to>
          <xdr:col>6</xdr:col>
          <xdr:colOff>12700</xdr:colOff>
          <xdr:row>59</xdr:row>
          <xdr:rowOff>361950</xdr:rowOff>
        </xdr:to>
        <xdr:sp macro="" textlink="">
          <xdr:nvSpPr>
            <xdr:cNvPr id="46369" name="Group Box 289" hidden="1">
              <a:extLst>
                <a:ext uri="{63B3BB69-23CF-44E3-9099-C40C66FF867C}">
                  <a14:compatExt spid="_x0000_s46369"/>
                </a:ext>
                <a:ext uri="{FF2B5EF4-FFF2-40B4-BE49-F238E27FC236}">
                  <a16:creationId xmlns:a16="http://schemas.microsoft.com/office/drawing/2014/main" id="{00000000-0008-0000-0400-000021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60</xdr:row>
          <xdr:rowOff>88900</xdr:rowOff>
        </xdr:from>
        <xdr:to>
          <xdr:col>6</xdr:col>
          <xdr:colOff>133350</xdr:colOff>
          <xdr:row>60</xdr:row>
          <xdr:rowOff>355600</xdr:rowOff>
        </xdr:to>
        <xdr:sp macro="" textlink="">
          <xdr:nvSpPr>
            <xdr:cNvPr id="46370" name="Group Box 290" hidden="1">
              <a:extLst>
                <a:ext uri="{63B3BB69-23CF-44E3-9099-C40C66FF867C}">
                  <a14:compatExt spid="_x0000_s46370"/>
                </a:ext>
                <a:ext uri="{FF2B5EF4-FFF2-40B4-BE49-F238E27FC236}">
                  <a16:creationId xmlns:a16="http://schemas.microsoft.com/office/drawing/2014/main" id="{00000000-0008-0000-0400-000022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61</xdr:row>
          <xdr:rowOff>38100</xdr:rowOff>
        </xdr:from>
        <xdr:to>
          <xdr:col>6</xdr:col>
          <xdr:colOff>38100</xdr:colOff>
          <xdr:row>61</xdr:row>
          <xdr:rowOff>381000</xdr:rowOff>
        </xdr:to>
        <xdr:sp macro="" textlink="">
          <xdr:nvSpPr>
            <xdr:cNvPr id="46371" name="Group Box 291" hidden="1">
              <a:extLst>
                <a:ext uri="{63B3BB69-23CF-44E3-9099-C40C66FF867C}">
                  <a14:compatExt spid="_x0000_s46371"/>
                </a:ext>
                <a:ext uri="{FF2B5EF4-FFF2-40B4-BE49-F238E27FC236}">
                  <a16:creationId xmlns:a16="http://schemas.microsoft.com/office/drawing/2014/main" id="{00000000-0008-0000-0400-000023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62</xdr:row>
          <xdr:rowOff>69850</xdr:rowOff>
        </xdr:from>
        <xdr:to>
          <xdr:col>6</xdr:col>
          <xdr:colOff>184150</xdr:colOff>
          <xdr:row>62</xdr:row>
          <xdr:rowOff>381000</xdr:rowOff>
        </xdr:to>
        <xdr:sp macro="" textlink="">
          <xdr:nvSpPr>
            <xdr:cNvPr id="46372" name="Group Box 292" hidden="1">
              <a:extLst>
                <a:ext uri="{63B3BB69-23CF-44E3-9099-C40C66FF867C}">
                  <a14:compatExt spid="_x0000_s46372"/>
                </a:ext>
                <a:ext uri="{FF2B5EF4-FFF2-40B4-BE49-F238E27FC236}">
                  <a16:creationId xmlns:a16="http://schemas.microsoft.com/office/drawing/2014/main" id="{00000000-0008-0000-0400-000024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63</xdr:row>
          <xdr:rowOff>50800</xdr:rowOff>
        </xdr:from>
        <xdr:to>
          <xdr:col>6</xdr:col>
          <xdr:colOff>190500</xdr:colOff>
          <xdr:row>63</xdr:row>
          <xdr:rowOff>323850</xdr:rowOff>
        </xdr:to>
        <xdr:sp macro="" textlink="">
          <xdr:nvSpPr>
            <xdr:cNvPr id="46373" name="Group Box 293" hidden="1">
              <a:extLst>
                <a:ext uri="{63B3BB69-23CF-44E3-9099-C40C66FF867C}">
                  <a14:compatExt spid="_x0000_s46373"/>
                </a:ext>
                <a:ext uri="{FF2B5EF4-FFF2-40B4-BE49-F238E27FC236}">
                  <a16:creationId xmlns:a16="http://schemas.microsoft.com/office/drawing/2014/main" id="{00000000-0008-0000-0400-000025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38100</xdr:rowOff>
        </xdr:from>
        <xdr:to>
          <xdr:col>6</xdr:col>
          <xdr:colOff>69850</xdr:colOff>
          <xdr:row>64</xdr:row>
          <xdr:rowOff>342900</xdr:rowOff>
        </xdr:to>
        <xdr:sp macro="" textlink="">
          <xdr:nvSpPr>
            <xdr:cNvPr id="46374" name="Group Box 294" hidden="1">
              <a:extLst>
                <a:ext uri="{63B3BB69-23CF-44E3-9099-C40C66FF867C}">
                  <a14:compatExt spid="_x0000_s46374"/>
                </a:ext>
                <a:ext uri="{FF2B5EF4-FFF2-40B4-BE49-F238E27FC236}">
                  <a16:creationId xmlns:a16="http://schemas.microsoft.com/office/drawing/2014/main" id="{00000000-0008-0000-0400-000026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88900</xdr:rowOff>
        </xdr:from>
        <xdr:to>
          <xdr:col>6</xdr:col>
          <xdr:colOff>190500</xdr:colOff>
          <xdr:row>66</xdr:row>
          <xdr:rowOff>12700</xdr:rowOff>
        </xdr:to>
        <xdr:sp macro="" textlink="">
          <xdr:nvSpPr>
            <xdr:cNvPr id="46375" name="Group Box 295" hidden="1">
              <a:extLst>
                <a:ext uri="{63B3BB69-23CF-44E3-9099-C40C66FF867C}">
                  <a14:compatExt spid="_x0000_s46375"/>
                </a:ext>
                <a:ext uri="{FF2B5EF4-FFF2-40B4-BE49-F238E27FC236}">
                  <a16:creationId xmlns:a16="http://schemas.microsoft.com/office/drawing/2014/main" id="{00000000-0008-0000-0400-000027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50800</xdr:rowOff>
        </xdr:from>
        <xdr:to>
          <xdr:col>6</xdr:col>
          <xdr:colOff>57150</xdr:colOff>
          <xdr:row>66</xdr:row>
          <xdr:rowOff>374650</xdr:rowOff>
        </xdr:to>
        <xdr:sp macro="" textlink="">
          <xdr:nvSpPr>
            <xdr:cNvPr id="46376" name="Group Box 296" hidden="1">
              <a:extLst>
                <a:ext uri="{63B3BB69-23CF-44E3-9099-C40C66FF867C}">
                  <a14:compatExt spid="_x0000_s46376"/>
                </a:ext>
                <a:ext uri="{FF2B5EF4-FFF2-40B4-BE49-F238E27FC236}">
                  <a16:creationId xmlns:a16="http://schemas.microsoft.com/office/drawing/2014/main" id="{00000000-0008-0000-0400-000028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67</xdr:row>
          <xdr:rowOff>38100</xdr:rowOff>
        </xdr:from>
        <xdr:to>
          <xdr:col>5</xdr:col>
          <xdr:colOff>812800</xdr:colOff>
          <xdr:row>67</xdr:row>
          <xdr:rowOff>393700</xdr:rowOff>
        </xdr:to>
        <xdr:sp macro="" textlink="">
          <xdr:nvSpPr>
            <xdr:cNvPr id="46377" name="Group Box 297" hidden="1">
              <a:extLst>
                <a:ext uri="{63B3BB69-23CF-44E3-9099-C40C66FF867C}">
                  <a14:compatExt spid="_x0000_s46377"/>
                </a:ext>
                <a:ext uri="{FF2B5EF4-FFF2-40B4-BE49-F238E27FC236}">
                  <a16:creationId xmlns:a16="http://schemas.microsoft.com/office/drawing/2014/main" id="{00000000-0008-0000-0400-000029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68</xdr:row>
          <xdr:rowOff>76200</xdr:rowOff>
        </xdr:from>
        <xdr:to>
          <xdr:col>6</xdr:col>
          <xdr:colOff>38100</xdr:colOff>
          <xdr:row>68</xdr:row>
          <xdr:rowOff>336550</xdr:rowOff>
        </xdr:to>
        <xdr:sp macro="" textlink="">
          <xdr:nvSpPr>
            <xdr:cNvPr id="46378" name="Group Box 298" hidden="1">
              <a:extLst>
                <a:ext uri="{63B3BB69-23CF-44E3-9099-C40C66FF867C}">
                  <a14:compatExt spid="_x0000_s46378"/>
                </a:ext>
                <a:ext uri="{FF2B5EF4-FFF2-40B4-BE49-F238E27FC236}">
                  <a16:creationId xmlns:a16="http://schemas.microsoft.com/office/drawing/2014/main" id="{00000000-0008-0000-0400-00002A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6337300</xdr:colOff>
          <xdr:row>69</xdr:row>
          <xdr:rowOff>31750</xdr:rowOff>
        </xdr:from>
        <xdr:to>
          <xdr:col>6</xdr:col>
          <xdr:colOff>0</xdr:colOff>
          <xdr:row>70</xdr:row>
          <xdr:rowOff>12700</xdr:rowOff>
        </xdr:to>
        <xdr:sp macro="" textlink="">
          <xdr:nvSpPr>
            <xdr:cNvPr id="46379" name="Group Box 299" hidden="1">
              <a:extLst>
                <a:ext uri="{63B3BB69-23CF-44E3-9099-C40C66FF867C}">
                  <a14:compatExt spid="_x0000_s46379"/>
                </a:ext>
                <a:ext uri="{FF2B5EF4-FFF2-40B4-BE49-F238E27FC236}">
                  <a16:creationId xmlns:a16="http://schemas.microsoft.com/office/drawing/2014/main" id="{00000000-0008-0000-0400-00002B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70</xdr:row>
          <xdr:rowOff>38100</xdr:rowOff>
        </xdr:from>
        <xdr:to>
          <xdr:col>6</xdr:col>
          <xdr:colOff>0</xdr:colOff>
          <xdr:row>70</xdr:row>
          <xdr:rowOff>355600</xdr:rowOff>
        </xdr:to>
        <xdr:sp macro="" textlink="">
          <xdr:nvSpPr>
            <xdr:cNvPr id="46380" name="Group Box 300" hidden="1">
              <a:extLst>
                <a:ext uri="{63B3BB69-23CF-44E3-9099-C40C66FF867C}">
                  <a14:compatExt spid="_x0000_s46380"/>
                </a:ext>
                <a:ext uri="{FF2B5EF4-FFF2-40B4-BE49-F238E27FC236}">
                  <a16:creationId xmlns:a16="http://schemas.microsoft.com/office/drawing/2014/main" id="{00000000-0008-0000-0400-00002C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50800</xdr:rowOff>
        </xdr:from>
        <xdr:to>
          <xdr:col>6</xdr:col>
          <xdr:colOff>127000</xdr:colOff>
          <xdr:row>71</xdr:row>
          <xdr:rowOff>355600</xdr:rowOff>
        </xdr:to>
        <xdr:sp macro="" textlink="">
          <xdr:nvSpPr>
            <xdr:cNvPr id="46381" name="Group Box 301" hidden="1">
              <a:extLst>
                <a:ext uri="{63B3BB69-23CF-44E3-9099-C40C66FF867C}">
                  <a14:compatExt spid="_x0000_s46381"/>
                </a:ext>
                <a:ext uri="{FF2B5EF4-FFF2-40B4-BE49-F238E27FC236}">
                  <a16:creationId xmlns:a16="http://schemas.microsoft.com/office/drawing/2014/main" id="{00000000-0008-0000-0400-00002D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72</xdr:row>
          <xdr:rowOff>69850</xdr:rowOff>
        </xdr:from>
        <xdr:to>
          <xdr:col>6</xdr:col>
          <xdr:colOff>38100</xdr:colOff>
          <xdr:row>72</xdr:row>
          <xdr:rowOff>342900</xdr:rowOff>
        </xdr:to>
        <xdr:sp macro="" textlink="">
          <xdr:nvSpPr>
            <xdr:cNvPr id="46382" name="Group Box 302" hidden="1">
              <a:extLst>
                <a:ext uri="{63B3BB69-23CF-44E3-9099-C40C66FF867C}">
                  <a14:compatExt spid="_x0000_s46382"/>
                </a:ext>
                <a:ext uri="{FF2B5EF4-FFF2-40B4-BE49-F238E27FC236}">
                  <a16:creationId xmlns:a16="http://schemas.microsoft.com/office/drawing/2014/main" id="{00000000-0008-0000-0400-00002E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38100</xdr:rowOff>
        </xdr:from>
        <xdr:to>
          <xdr:col>6</xdr:col>
          <xdr:colOff>127000</xdr:colOff>
          <xdr:row>73</xdr:row>
          <xdr:rowOff>419100</xdr:rowOff>
        </xdr:to>
        <xdr:sp macro="" textlink="">
          <xdr:nvSpPr>
            <xdr:cNvPr id="46383" name="Group Box 303" hidden="1">
              <a:extLst>
                <a:ext uri="{63B3BB69-23CF-44E3-9099-C40C66FF867C}">
                  <a14:compatExt spid="_x0000_s46383"/>
                </a:ext>
                <a:ext uri="{FF2B5EF4-FFF2-40B4-BE49-F238E27FC236}">
                  <a16:creationId xmlns:a16="http://schemas.microsoft.com/office/drawing/2014/main" id="{00000000-0008-0000-0400-00002F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12</xdr:row>
          <xdr:rowOff>0</xdr:rowOff>
        </xdr:from>
        <xdr:to>
          <xdr:col>6</xdr:col>
          <xdr:colOff>38100</xdr:colOff>
          <xdr:row>13</xdr:row>
          <xdr:rowOff>31750</xdr:rowOff>
        </xdr:to>
        <xdr:sp macro="" textlink="">
          <xdr:nvSpPr>
            <xdr:cNvPr id="46385" name="Group Box 305" hidden="1">
              <a:extLst>
                <a:ext uri="{63B3BB69-23CF-44E3-9099-C40C66FF867C}">
                  <a14:compatExt spid="_x0000_s46385"/>
                </a:ext>
                <a:ext uri="{FF2B5EF4-FFF2-40B4-BE49-F238E27FC236}">
                  <a16:creationId xmlns:a16="http://schemas.microsoft.com/office/drawing/2014/main" id="{00000000-0008-0000-0400-000031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19050</xdr:rowOff>
        </xdr:from>
        <xdr:to>
          <xdr:col>6</xdr:col>
          <xdr:colOff>133350</xdr:colOff>
          <xdr:row>29</xdr:row>
          <xdr:rowOff>12700</xdr:rowOff>
        </xdr:to>
        <xdr:sp macro="" textlink="">
          <xdr:nvSpPr>
            <xdr:cNvPr id="46386" name="Group Box 306" hidden="1">
              <a:extLst>
                <a:ext uri="{63B3BB69-23CF-44E3-9099-C40C66FF867C}">
                  <a14:compatExt spid="_x0000_s46386"/>
                </a:ext>
                <a:ext uri="{FF2B5EF4-FFF2-40B4-BE49-F238E27FC236}">
                  <a16:creationId xmlns:a16="http://schemas.microsoft.com/office/drawing/2014/main" id="{00000000-0008-0000-0400-000032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6508750</xdr:colOff>
          <xdr:row>4</xdr:row>
          <xdr:rowOff>393700</xdr:rowOff>
        </xdr:from>
        <xdr:to>
          <xdr:col>6</xdr:col>
          <xdr:colOff>133350</xdr:colOff>
          <xdr:row>6</xdr:row>
          <xdr:rowOff>31750</xdr:rowOff>
        </xdr:to>
        <xdr:sp macro="" textlink="">
          <xdr:nvSpPr>
            <xdr:cNvPr id="46387" name="Group Box 307" hidden="1">
              <a:extLst>
                <a:ext uri="{63B3BB69-23CF-44E3-9099-C40C66FF867C}">
                  <a14:compatExt spid="_x0000_s46387"/>
                </a:ext>
                <a:ext uri="{FF2B5EF4-FFF2-40B4-BE49-F238E27FC236}">
                  <a16:creationId xmlns:a16="http://schemas.microsoft.com/office/drawing/2014/main" id="{00000000-0008-0000-0400-000033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19050</xdr:rowOff>
        </xdr:from>
        <xdr:to>
          <xdr:col>6</xdr:col>
          <xdr:colOff>165100</xdr:colOff>
          <xdr:row>74</xdr:row>
          <xdr:rowOff>431800</xdr:rowOff>
        </xdr:to>
        <xdr:sp macro="" textlink="">
          <xdr:nvSpPr>
            <xdr:cNvPr id="46388" name="Group Box 308" hidden="1">
              <a:extLst>
                <a:ext uri="{63B3BB69-23CF-44E3-9099-C40C66FF867C}">
                  <a14:compatExt spid="_x0000_s46388"/>
                </a:ext>
                <a:ext uri="{FF2B5EF4-FFF2-40B4-BE49-F238E27FC236}">
                  <a16:creationId xmlns:a16="http://schemas.microsoft.com/office/drawing/2014/main" id="{00000000-0008-0000-0400-000034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47108" name="Option Button 4" hidden="1">
              <a:extLst>
                <a:ext uri="{63B3BB69-23CF-44E3-9099-C40C66FF867C}">
                  <a14:compatExt spid="_x0000_s47108"/>
                </a:ext>
                <a:ext uri="{FF2B5EF4-FFF2-40B4-BE49-F238E27FC236}">
                  <a16:creationId xmlns:a16="http://schemas.microsoft.com/office/drawing/2014/main" id="{00000000-0008-0000-05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47109" name="Option Button 5" hidden="1">
              <a:extLst>
                <a:ext uri="{63B3BB69-23CF-44E3-9099-C40C66FF867C}">
                  <a14:compatExt spid="_x0000_s47109"/>
                </a:ext>
                <a:ext uri="{FF2B5EF4-FFF2-40B4-BE49-F238E27FC236}">
                  <a16:creationId xmlns:a16="http://schemas.microsoft.com/office/drawing/2014/main" id="{00000000-0008-0000-05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47110" name="Option Button 6" hidden="1">
              <a:extLst>
                <a:ext uri="{63B3BB69-23CF-44E3-9099-C40C66FF867C}">
                  <a14:compatExt spid="_x0000_s47110"/>
                </a:ext>
                <a:ext uri="{FF2B5EF4-FFF2-40B4-BE49-F238E27FC236}">
                  <a16:creationId xmlns:a16="http://schemas.microsoft.com/office/drawing/2014/main" id="{00000000-0008-0000-05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47111" name="Option Button 7" hidden="1">
              <a:extLst>
                <a:ext uri="{63B3BB69-23CF-44E3-9099-C40C66FF867C}">
                  <a14:compatExt spid="_x0000_s47111"/>
                </a:ext>
                <a:ext uri="{FF2B5EF4-FFF2-40B4-BE49-F238E27FC236}">
                  <a16:creationId xmlns:a16="http://schemas.microsoft.com/office/drawing/2014/main" id="{00000000-0008-0000-05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47112" name="Option Button 8" hidden="1">
              <a:extLst>
                <a:ext uri="{63B3BB69-23CF-44E3-9099-C40C66FF867C}">
                  <a14:compatExt spid="_x0000_s47112"/>
                </a:ext>
                <a:ext uri="{FF2B5EF4-FFF2-40B4-BE49-F238E27FC236}">
                  <a16:creationId xmlns:a16="http://schemas.microsoft.com/office/drawing/2014/main" id="{00000000-0008-0000-05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47113" name="Option Button 9" hidden="1">
              <a:extLst>
                <a:ext uri="{63B3BB69-23CF-44E3-9099-C40C66FF867C}">
                  <a14:compatExt spid="_x0000_s47113"/>
                </a:ext>
                <a:ext uri="{FF2B5EF4-FFF2-40B4-BE49-F238E27FC236}">
                  <a16:creationId xmlns:a16="http://schemas.microsoft.com/office/drawing/2014/main" id="{00000000-0008-0000-05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47114" name="Option Button 10" hidden="1">
              <a:extLst>
                <a:ext uri="{63B3BB69-23CF-44E3-9099-C40C66FF867C}">
                  <a14:compatExt spid="_x0000_s47114"/>
                </a:ext>
                <a:ext uri="{FF2B5EF4-FFF2-40B4-BE49-F238E27FC236}">
                  <a16:creationId xmlns:a16="http://schemas.microsoft.com/office/drawing/2014/main" id="{00000000-0008-0000-05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47115" name="Option Button 11" hidden="1">
              <a:extLst>
                <a:ext uri="{63B3BB69-23CF-44E3-9099-C40C66FF867C}">
                  <a14:compatExt spid="_x0000_s47115"/>
                </a:ext>
                <a:ext uri="{FF2B5EF4-FFF2-40B4-BE49-F238E27FC236}">
                  <a16:creationId xmlns:a16="http://schemas.microsoft.com/office/drawing/2014/main" id="{00000000-0008-0000-05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47116" name="Option Button 12" hidden="1">
              <a:extLst>
                <a:ext uri="{63B3BB69-23CF-44E3-9099-C40C66FF867C}">
                  <a14:compatExt spid="_x0000_s47116"/>
                </a:ext>
                <a:ext uri="{FF2B5EF4-FFF2-40B4-BE49-F238E27FC236}">
                  <a16:creationId xmlns:a16="http://schemas.microsoft.com/office/drawing/2014/main" id="{00000000-0008-0000-05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47117" name="Option Button 13" hidden="1">
              <a:extLst>
                <a:ext uri="{63B3BB69-23CF-44E3-9099-C40C66FF867C}">
                  <a14:compatExt spid="_x0000_s47117"/>
                </a:ext>
                <a:ext uri="{FF2B5EF4-FFF2-40B4-BE49-F238E27FC236}">
                  <a16:creationId xmlns:a16="http://schemas.microsoft.com/office/drawing/2014/main" id="{00000000-0008-0000-05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47118" name="Option Button 14" hidden="1">
              <a:extLst>
                <a:ext uri="{63B3BB69-23CF-44E3-9099-C40C66FF867C}">
                  <a14:compatExt spid="_x0000_s47118"/>
                </a:ext>
                <a:ext uri="{FF2B5EF4-FFF2-40B4-BE49-F238E27FC236}">
                  <a16:creationId xmlns:a16="http://schemas.microsoft.com/office/drawing/2014/main" id="{00000000-0008-0000-05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47119" name="Option Button 15" hidden="1">
              <a:extLst>
                <a:ext uri="{63B3BB69-23CF-44E3-9099-C40C66FF867C}">
                  <a14:compatExt spid="_x0000_s47119"/>
                </a:ext>
                <a:ext uri="{FF2B5EF4-FFF2-40B4-BE49-F238E27FC236}">
                  <a16:creationId xmlns:a16="http://schemas.microsoft.com/office/drawing/2014/main" id="{00000000-0008-0000-05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47120" name="Option Button 16" hidden="1">
              <a:extLst>
                <a:ext uri="{63B3BB69-23CF-44E3-9099-C40C66FF867C}">
                  <a14:compatExt spid="_x0000_s47120"/>
                </a:ext>
                <a:ext uri="{FF2B5EF4-FFF2-40B4-BE49-F238E27FC236}">
                  <a16:creationId xmlns:a16="http://schemas.microsoft.com/office/drawing/2014/main" id="{00000000-0008-0000-05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47121" name="Option Button 17" hidden="1">
              <a:extLst>
                <a:ext uri="{63B3BB69-23CF-44E3-9099-C40C66FF867C}">
                  <a14:compatExt spid="_x0000_s47121"/>
                </a:ext>
                <a:ext uri="{FF2B5EF4-FFF2-40B4-BE49-F238E27FC236}">
                  <a16:creationId xmlns:a16="http://schemas.microsoft.com/office/drawing/2014/main" id="{00000000-0008-0000-05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88900</xdr:rowOff>
        </xdr:from>
        <xdr:to>
          <xdr:col>5</xdr:col>
          <xdr:colOff>628650</xdr:colOff>
          <xdr:row>6</xdr:row>
          <xdr:rowOff>317500</xdr:rowOff>
        </xdr:to>
        <xdr:sp macro="" textlink="">
          <xdr:nvSpPr>
            <xdr:cNvPr id="47122" name="Option Button 18" hidden="1">
              <a:extLst>
                <a:ext uri="{63B3BB69-23CF-44E3-9099-C40C66FF867C}">
                  <a14:compatExt spid="_x0000_s47122"/>
                </a:ext>
                <a:ext uri="{FF2B5EF4-FFF2-40B4-BE49-F238E27FC236}">
                  <a16:creationId xmlns:a16="http://schemas.microsoft.com/office/drawing/2014/main" id="{00000000-0008-0000-05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47123" name="Option Button 19" hidden="1">
              <a:extLst>
                <a:ext uri="{63B3BB69-23CF-44E3-9099-C40C66FF867C}">
                  <a14:compatExt spid="_x0000_s47123"/>
                </a:ext>
                <a:ext uri="{FF2B5EF4-FFF2-40B4-BE49-F238E27FC236}">
                  <a16:creationId xmlns:a16="http://schemas.microsoft.com/office/drawing/2014/main" id="{00000000-0008-0000-05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47124" name="Option Button 20" hidden="1">
              <a:extLst>
                <a:ext uri="{63B3BB69-23CF-44E3-9099-C40C66FF867C}">
                  <a14:compatExt spid="_x0000_s47124"/>
                </a:ext>
                <a:ext uri="{FF2B5EF4-FFF2-40B4-BE49-F238E27FC236}">
                  <a16:creationId xmlns:a16="http://schemas.microsoft.com/office/drawing/2014/main" id="{00000000-0008-0000-05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47125" name="Option Button 21" hidden="1">
              <a:extLst>
                <a:ext uri="{63B3BB69-23CF-44E3-9099-C40C66FF867C}">
                  <a14:compatExt spid="_x0000_s47125"/>
                </a:ext>
                <a:ext uri="{FF2B5EF4-FFF2-40B4-BE49-F238E27FC236}">
                  <a16:creationId xmlns:a16="http://schemas.microsoft.com/office/drawing/2014/main" id="{00000000-0008-0000-05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47126" name="Option Button 22" hidden="1">
              <a:extLst>
                <a:ext uri="{63B3BB69-23CF-44E3-9099-C40C66FF867C}">
                  <a14:compatExt spid="_x0000_s47126"/>
                </a:ext>
                <a:ext uri="{FF2B5EF4-FFF2-40B4-BE49-F238E27FC236}">
                  <a16:creationId xmlns:a16="http://schemas.microsoft.com/office/drawing/2014/main" id="{00000000-0008-0000-05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47127" name="Option Button 23" hidden="1">
              <a:extLst>
                <a:ext uri="{63B3BB69-23CF-44E3-9099-C40C66FF867C}">
                  <a14:compatExt spid="_x0000_s47127"/>
                </a:ext>
                <a:ext uri="{FF2B5EF4-FFF2-40B4-BE49-F238E27FC236}">
                  <a16:creationId xmlns:a16="http://schemas.microsoft.com/office/drawing/2014/main" id="{00000000-0008-0000-05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47128" name="Option Button 24" hidden="1">
              <a:extLst>
                <a:ext uri="{63B3BB69-23CF-44E3-9099-C40C66FF867C}">
                  <a14:compatExt spid="_x0000_s47128"/>
                </a:ext>
                <a:ext uri="{FF2B5EF4-FFF2-40B4-BE49-F238E27FC236}">
                  <a16:creationId xmlns:a16="http://schemas.microsoft.com/office/drawing/2014/main" id="{00000000-0008-0000-05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47129" name="Option Button 25" hidden="1">
              <a:extLst>
                <a:ext uri="{63B3BB69-23CF-44E3-9099-C40C66FF867C}">
                  <a14:compatExt spid="_x0000_s47129"/>
                </a:ext>
                <a:ext uri="{FF2B5EF4-FFF2-40B4-BE49-F238E27FC236}">
                  <a16:creationId xmlns:a16="http://schemas.microsoft.com/office/drawing/2014/main" id="{00000000-0008-0000-05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47130" name="Option Button 26" hidden="1">
              <a:extLst>
                <a:ext uri="{63B3BB69-23CF-44E3-9099-C40C66FF867C}">
                  <a14:compatExt spid="_x0000_s47130"/>
                </a:ext>
                <a:ext uri="{FF2B5EF4-FFF2-40B4-BE49-F238E27FC236}">
                  <a16:creationId xmlns:a16="http://schemas.microsoft.com/office/drawing/2014/main" id="{00000000-0008-0000-05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47131" name="Option Button 27" hidden="1">
              <a:extLst>
                <a:ext uri="{63B3BB69-23CF-44E3-9099-C40C66FF867C}">
                  <a14:compatExt spid="_x0000_s47131"/>
                </a:ext>
                <a:ext uri="{FF2B5EF4-FFF2-40B4-BE49-F238E27FC236}">
                  <a16:creationId xmlns:a16="http://schemas.microsoft.com/office/drawing/2014/main" id="{00000000-0008-0000-05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47132" name="Option Button 28" hidden="1">
              <a:extLst>
                <a:ext uri="{63B3BB69-23CF-44E3-9099-C40C66FF867C}">
                  <a14:compatExt spid="_x0000_s47132"/>
                </a:ext>
                <a:ext uri="{FF2B5EF4-FFF2-40B4-BE49-F238E27FC236}">
                  <a16:creationId xmlns:a16="http://schemas.microsoft.com/office/drawing/2014/main" id="{00000000-0008-0000-05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47133" name="Option Button 29" hidden="1">
              <a:extLst>
                <a:ext uri="{63B3BB69-23CF-44E3-9099-C40C66FF867C}">
                  <a14:compatExt spid="_x0000_s47133"/>
                </a:ext>
                <a:ext uri="{FF2B5EF4-FFF2-40B4-BE49-F238E27FC236}">
                  <a16:creationId xmlns:a16="http://schemas.microsoft.com/office/drawing/2014/main" id="{00000000-0008-0000-05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47134" name="Option Button 30" hidden="1">
              <a:extLst>
                <a:ext uri="{63B3BB69-23CF-44E3-9099-C40C66FF867C}">
                  <a14:compatExt spid="_x0000_s47134"/>
                </a:ext>
                <a:ext uri="{FF2B5EF4-FFF2-40B4-BE49-F238E27FC236}">
                  <a16:creationId xmlns:a16="http://schemas.microsoft.com/office/drawing/2014/main" id="{00000000-0008-0000-05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3</xdr:col>
          <xdr:colOff>628650</xdr:colOff>
          <xdr:row>11</xdr:row>
          <xdr:rowOff>317500</xdr:rowOff>
        </xdr:to>
        <xdr:sp macro="" textlink="">
          <xdr:nvSpPr>
            <xdr:cNvPr id="47135" name="Option Button 31" hidden="1">
              <a:extLst>
                <a:ext uri="{63B3BB69-23CF-44E3-9099-C40C66FF867C}">
                  <a14:compatExt spid="_x0000_s47135"/>
                </a:ext>
                <a:ext uri="{FF2B5EF4-FFF2-40B4-BE49-F238E27FC236}">
                  <a16:creationId xmlns:a16="http://schemas.microsoft.com/office/drawing/2014/main" id="{00000000-0008-0000-05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88900</xdr:rowOff>
        </xdr:from>
        <xdr:to>
          <xdr:col>4</xdr:col>
          <xdr:colOff>628650</xdr:colOff>
          <xdr:row>11</xdr:row>
          <xdr:rowOff>317500</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5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88900</xdr:rowOff>
        </xdr:from>
        <xdr:to>
          <xdr:col>5</xdr:col>
          <xdr:colOff>628650</xdr:colOff>
          <xdr:row>11</xdr:row>
          <xdr:rowOff>317500</xdr:rowOff>
        </xdr:to>
        <xdr:sp macro="" textlink="">
          <xdr:nvSpPr>
            <xdr:cNvPr id="47137" name="Option Button 33" hidden="1">
              <a:extLst>
                <a:ext uri="{63B3BB69-23CF-44E3-9099-C40C66FF867C}">
                  <a14:compatExt spid="_x0000_s47137"/>
                </a:ext>
                <a:ext uri="{FF2B5EF4-FFF2-40B4-BE49-F238E27FC236}">
                  <a16:creationId xmlns:a16="http://schemas.microsoft.com/office/drawing/2014/main" id="{00000000-0008-0000-05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47141" name="Option Button 37" hidden="1">
              <a:extLst>
                <a:ext uri="{63B3BB69-23CF-44E3-9099-C40C66FF867C}">
                  <a14:compatExt spid="_x0000_s47141"/>
                </a:ext>
                <a:ext uri="{FF2B5EF4-FFF2-40B4-BE49-F238E27FC236}">
                  <a16:creationId xmlns:a16="http://schemas.microsoft.com/office/drawing/2014/main" id="{00000000-0008-0000-05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47142" name="Option Button 38" hidden="1">
              <a:extLst>
                <a:ext uri="{63B3BB69-23CF-44E3-9099-C40C66FF867C}">
                  <a14:compatExt spid="_x0000_s47142"/>
                </a:ext>
                <a:ext uri="{FF2B5EF4-FFF2-40B4-BE49-F238E27FC236}">
                  <a16:creationId xmlns:a16="http://schemas.microsoft.com/office/drawing/2014/main" id="{00000000-0008-0000-05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47143" name="Option Button 39" hidden="1">
              <a:extLst>
                <a:ext uri="{63B3BB69-23CF-44E3-9099-C40C66FF867C}">
                  <a14:compatExt spid="_x0000_s47143"/>
                </a:ext>
                <a:ext uri="{FF2B5EF4-FFF2-40B4-BE49-F238E27FC236}">
                  <a16:creationId xmlns:a16="http://schemas.microsoft.com/office/drawing/2014/main" id="{00000000-0008-0000-05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88900</xdr:rowOff>
        </xdr:from>
        <xdr:to>
          <xdr:col>3</xdr:col>
          <xdr:colOff>628650</xdr:colOff>
          <xdr:row>19</xdr:row>
          <xdr:rowOff>317500</xdr:rowOff>
        </xdr:to>
        <xdr:sp macro="" textlink="">
          <xdr:nvSpPr>
            <xdr:cNvPr id="47144" name="Option Button 40" hidden="1">
              <a:extLst>
                <a:ext uri="{63B3BB69-23CF-44E3-9099-C40C66FF867C}">
                  <a14:compatExt spid="_x0000_s47144"/>
                </a:ext>
                <a:ext uri="{FF2B5EF4-FFF2-40B4-BE49-F238E27FC236}">
                  <a16:creationId xmlns:a16="http://schemas.microsoft.com/office/drawing/2014/main" id="{00000000-0008-0000-05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628650</xdr:colOff>
          <xdr:row>19</xdr:row>
          <xdr:rowOff>317500</xdr:rowOff>
        </xdr:to>
        <xdr:sp macro="" textlink="">
          <xdr:nvSpPr>
            <xdr:cNvPr id="47145" name="Option Button 41" hidden="1">
              <a:extLst>
                <a:ext uri="{63B3BB69-23CF-44E3-9099-C40C66FF867C}">
                  <a14:compatExt spid="_x0000_s47145"/>
                </a:ext>
                <a:ext uri="{FF2B5EF4-FFF2-40B4-BE49-F238E27FC236}">
                  <a16:creationId xmlns:a16="http://schemas.microsoft.com/office/drawing/2014/main" id="{00000000-0008-0000-05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628650</xdr:colOff>
          <xdr:row>19</xdr:row>
          <xdr:rowOff>317500</xdr:rowOff>
        </xdr:to>
        <xdr:sp macro="" textlink="">
          <xdr:nvSpPr>
            <xdr:cNvPr id="47146" name="Option Button 42" hidden="1">
              <a:extLst>
                <a:ext uri="{63B3BB69-23CF-44E3-9099-C40C66FF867C}">
                  <a14:compatExt spid="_x0000_s47146"/>
                </a:ext>
                <a:ext uri="{FF2B5EF4-FFF2-40B4-BE49-F238E27FC236}">
                  <a16:creationId xmlns:a16="http://schemas.microsoft.com/office/drawing/2014/main" id="{00000000-0008-0000-05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88900</xdr:rowOff>
        </xdr:from>
        <xdr:to>
          <xdr:col>3</xdr:col>
          <xdr:colOff>628650</xdr:colOff>
          <xdr:row>20</xdr:row>
          <xdr:rowOff>317500</xdr:rowOff>
        </xdr:to>
        <xdr:sp macro="" textlink="">
          <xdr:nvSpPr>
            <xdr:cNvPr id="47147" name="Option Button 43" hidden="1">
              <a:extLst>
                <a:ext uri="{63B3BB69-23CF-44E3-9099-C40C66FF867C}">
                  <a14:compatExt spid="_x0000_s47147"/>
                </a:ext>
                <a:ext uri="{FF2B5EF4-FFF2-40B4-BE49-F238E27FC236}">
                  <a16:creationId xmlns:a16="http://schemas.microsoft.com/office/drawing/2014/main" id="{00000000-0008-0000-05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88900</xdr:rowOff>
        </xdr:from>
        <xdr:to>
          <xdr:col>4</xdr:col>
          <xdr:colOff>628650</xdr:colOff>
          <xdr:row>20</xdr:row>
          <xdr:rowOff>317500</xdr:rowOff>
        </xdr:to>
        <xdr:sp macro="" textlink="">
          <xdr:nvSpPr>
            <xdr:cNvPr id="47148" name="Option Button 44" hidden="1">
              <a:extLst>
                <a:ext uri="{63B3BB69-23CF-44E3-9099-C40C66FF867C}">
                  <a14:compatExt spid="_x0000_s47148"/>
                </a:ext>
                <a:ext uri="{FF2B5EF4-FFF2-40B4-BE49-F238E27FC236}">
                  <a16:creationId xmlns:a16="http://schemas.microsoft.com/office/drawing/2014/main" id="{00000000-0008-0000-05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88900</xdr:rowOff>
        </xdr:from>
        <xdr:to>
          <xdr:col>5</xdr:col>
          <xdr:colOff>628650</xdr:colOff>
          <xdr:row>20</xdr:row>
          <xdr:rowOff>317500</xdr:rowOff>
        </xdr:to>
        <xdr:sp macro="" textlink="">
          <xdr:nvSpPr>
            <xdr:cNvPr id="47149" name="Option Button 45" hidden="1">
              <a:extLst>
                <a:ext uri="{63B3BB69-23CF-44E3-9099-C40C66FF867C}">
                  <a14:compatExt spid="_x0000_s47149"/>
                </a:ext>
                <a:ext uri="{FF2B5EF4-FFF2-40B4-BE49-F238E27FC236}">
                  <a16:creationId xmlns:a16="http://schemas.microsoft.com/office/drawing/2014/main" id="{00000000-0008-0000-05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47150" name="Option Button 46" hidden="1">
              <a:extLst>
                <a:ext uri="{63B3BB69-23CF-44E3-9099-C40C66FF867C}">
                  <a14:compatExt spid="_x0000_s47150"/>
                </a:ext>
                <a:ext uri="{FF2B5EF4-FFF2-40B4-BE49-F238E27FC236}">
                  <a16:creationId xmlns:a16="http://schemas.microsoft.com/office/drawing/2014/main" id="{00000000-0008-0000-05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47151" name="Option Button 47" hidden="1">
              <a:extLst>
                <a:ext uri="{63B3BB69-23CF-44E3-9099-C40C66FF867C}">
                  <a14:compatExt spid="_x0000_s47151"/>
                </a:ext>
                <a:ext uri="{FF2B5EF4-FFF2-40B4-BE49-F238E27FC236}">
                  <a16:creationId xmlns:a16="http://schemas.microsoft.com/office/drawing/2014/main" id="{00000000-0008-0000-05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47152" name="Option Button 48" hidden="1">
              <a:extLst>
                <a:ext uri="{63B3BB69-23CF-44E3-9099-C40C66FF867C}">
                  <a14:compatExt spid="_x0000_s47152"/>
                </a:ext>
                <a:ext uri="{FF2B5EF4-FFF2-40B4-BE49-F238E27FC236}">
                  <a16:creationId xmlns:a16="http://schemas.microsoft.com/office/drawing/2014/main" id="{00000000-0008-0000-05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47153" name="Option Button 49" hidden="1">
              <a:extLst>
                <a:ext uri="{63B3BB69-23CF-44E3-9099-C40C66FF867C}">
                  <a14:compatExt spid="_x0000_s47153"/>
                </a:ext>
                <a:ext uri="{FF2B5EF4-FFF2-40B4-BE49-F238E27FC236}">
                  <a16:creationId xmlns:a16="http://schemas.microsoft.com/office/drawing/2014/main" id="{00000000-0008-0000-05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47154" name="Option Button 50" hidden="1">
              <a:extLst>
                <a:ext uri="{63B3BB69-23CF-44E3-9099-C40C66FF867C}">
                  <a14:compatExt spid="_x0000_s47154"/>
                </a:ext>
                <a:ext uri="{FF2B5EF4-FFF2-40B4-BE49-F238E27FC236}">
                  <a16:creationId xmlns:a16="http://schemas.microsoft.com/office/drawing/2014/main" id="{00000000-0008-0000-05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47155" name="Option Button 51" hidden="1">
              <a:extLst>
                <a:ext uri="{63B3BB69-23CF-44E3-9099-C40C66FF867C}">
                  <a14:compatExt spid="_x0000_s47155"/>
                </a:ext>
                <a:ext uri="{FF2B5EF4-FFF2-40B4-BE49-F238E27FC236}">
                  <a16:creationId xmlns:a16="http://schemas.microsoft.com/office/drawing/2014/main" id="{00000000-0008-0000-05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47156" name="Option Button 52" hidden="1">
              <a:extLst>
                <a:ext uri="{63B3BB69-23CF-44E3-9099-C40C66FF867C}">
                  <a14:compatExt spid="_x0000_s47156"/>
                </a:ext>
                <a:ext uri="{FF2B5EF4-FFF2-40B4-BE49-F238E27FC236}">
                  <a16:creationId xmlns:a16="http://schemas.microsoft.com/office/drawing/2014/main" id="{00000000-0008-0000-05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47157" name="Option Button 53" hidden="1">
              <a:extLst>
                <a:ext uri="{63B3BB69-23CF-44E3-9099-C40C66FF867C}">
                  <a14:compatExt spid="_x0000_s47157"/>
                </a:ext>
                <a:ext uri="{FF2B5EF4-FFF2-40B4-BE49-F238E27FC236}">
                  <a16:creationId xmlns:a16="http://schemas.microsoft.com/office/drawing/2014/main" id="{00000000-0008-0000-05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47158" name="Option Button 54" hidden="1">
              <a:extLst>
                <a:ext uri="{63B3BB69-23CF-44E3-9099-C40C66FF867C}">
                  <a14:compatExt spid="_x0000_s47158"/>
                </a:ext>
                <a:ext uri="{FF2B5EF4-FFF2-40B4-BE49-F238E27FC236}">
                  <a16:creationId xmlns:a16="http://schemas.microsoft.com/office/drawing/2014/main" id="{00000000-0008-0000-05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88900</xdr:rowOff>
        </xdr:from>
        <xdr:to>
          <xdr:col>3</xdr:col>
          <xdr:colOff>628650</xdr:colOff>
          <xdr:row>24</xdr:row>
          <xdr:rowOff>317500</xdr:rowOff>
        </xdr:to>
        <xdr:sp macro="" textlink="">
          <xdr:nvSpPr>
            <xdr:cNvPr id="47159" name="Option Button 55" hidden="1">
              <a:extLst>
                <a:ext uri="{63B3BB69-23CF-44E3-9099-C40C66FF867C}">
                  <a14:compatExt spid="_x0000_s47159"/>
                </a:ext>
                <a:ext uri="{FF2B5EF4-FFF2-40B4-BE49-F238E27FC236}">
                  <a16:creationId xmlns:a16="http://schemas.microsoft.com/office/drawing/2014/main" id="{00000000-0008-0000-05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88900</xdr:rowOff>
        </xdr:from>
        <xdr:to>
          <xdr:col>4</xdr:col>
          <xdr:colOff>628650</xdr:colOff>
          <xdr:row>24</xdr:row>
          <xdr:rowOff>317500</xdr:rowOff>
        </xdr:to>
        <xdr:sp macro="" textlink="">
          <xdr:nvSpPr>
            <xdr:cNvPr id="47160" name="Option Button 56" hidden="1">
              <a:extLst>
                <a:ext uri="{63B3BB69-23CF-44E3-9099-C40C66FF867C}">
                  <a14:compatExt spid="_x0000_s47160"/>
                </a:ext>
                <a:ext uri="{FF2B5EF4-FFF2-40B4-BE49-F238E27FC236}">
                  <a16:creationId xmlns:a16="http://schemas.microsoft.com/office/drawing/2014/main" id="{00000000-0008-0000-0500-00003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88900</xdr:rowOff>
        </xdr:from>
        <xdr:to>
          <xdr:col>5</xdr:col>
          <xdr:colOff>628650</xdr:colOff>
          <xdr:row>24</xdr:row>
          <xdr:rowOff>317500</xdr:rowOff>
        </xdr:to>
        <xdr:sp macro="" textlink="">
          <xdr:nvSpPr>
            <xdr:cNvPr id="47161" name="Option Button 57" hidden="1">
              <a:extLst>
                <a:ext uri="{63B3BB69-23CF-44E3-9099-C40C66FF867C}">
                  <a14:compatExt spid="_x0000_s47161"/>
                </a:ext>
                <a:ext uri="{FF2B5EF4-FFF2-40B4-BE49-F238E27FC236}">
                  <a16:creationId xmlns:a16="http://schemas.microsoft.com/office/drawing/2014/main" id="{00000000-0008-0000-0500-00003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47162" name="Option Button 58" hidden="1">
              <a:extLst>
                <a:ext uri="{63B3BB69-23CF-44E3-9099-C40C66FF867C}">
                  <a14:compatExt spid="_x0000_s47162"/>
                </a:ext>
                <a:ext uri="{FF2B5EF4-FFF2-40B4-BE49-F238E27FC236}">
                  <a16:creationId xmlns:a16="http://schemas.microsoft.com/office/drawing/2014/main" id="{00000000-0008-0000-05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47163" name="Option Button 59" hidden="1">
              <a:extLst>
                <a:ext uri="{63B3BB69-23CF-44E3-9099-C40C66FF867C}">
                  <a14:compatExt spid="_x0000_s47163"/>
                </a:ext>
                <a:ext uri="{FF2B5EF4-FFF2-40B4-BE49-F238E27FC236}">
                  <a16:creationId xmlns:a16="http://schemas.microsoft.com/office/drawing/2014/main" id="{00000000-0008-0000-05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47164" name="Option Button 60" hidden="1">
              <a:extLst>
                <a:ext uri="{63B3BB69-23CF-44E3-9099-C40C66FF867C}">
                  <a14:compatExt spid="_x0000_s47164"/>
                </a:ext>
                <a:ext uri="{FF2B5EF4-FFF2-40B4-BE49-F238E27FC236}">
                  <a16:creationId xmlns:a16="http://schemas.microsoft.com/office/drawing/2014/main" id="{00000000-0008-0000-05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88900</xdr:rowOff>
        </xdr:from>
        <xdr:to>
          <xdr:col>3</xdr:col>
          <xdr:colOff>628650</xdr:colOff>
          <xdr:row>26</xdr:row>
          <xdr:rowOff>317500</xdr:rowOff>
        </xdr:to>
        <xdr:sp macro="" textlink="">
          <xdr:nvSpPr>
            <xdr:cNvPr id="47165" name="Option Button 61" hidden="1">
              <a:extLst>
                <a:ext uri="{63B3BB69-23CF-44E3-9099-C40C66FF867C}">
                  <a14:compatExt spid="_x0000_s47165"/>
                </a:ext>
                <a:ext uri="{FF2B5EF4-FFF2-40B4-BE49-F238E27FC236}">
                  <a16:creationId xmlns:a16="http://schemas.microsoft.com/office/drawing/2014/main" id="{00000000-0008-0000-05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88900</xdr:rowOff>
        </xdr:from>
        <xdr:to>
          <xdr:col>4</xdr:col>
          <xdr:colOff>628650</xdr:colOff>
          <xdr:row>26</xdr:row>
          <xdr:rowOff>317500</xdr:rowOff>
        </xdr:to>
        <xdr:sp macro="" textlink="">
          <xdr:nvSpPr>
            <xdr:cNvPr id="47166" name="Option Button 62" hidden="1">
              <a:extLst>
                <a:ext uri="{63B3BB69-23CF-44E3-9099-C40C66FF867C}">
                  <a14:compatExt spid="_x0000_s47166"/>
                </a:ext>
                <a:ext uri="{FF2B5EF4-FFF2-40B4-BE49-F238E27FC236}">
                  <a16:creationId xmlns:a16="http://schemas.microsoft.com/office/drawing/2014/main" id="{00000000-0008-0000-05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88900</xdr:rowOff>
        </xdr:from>
        <xdr:to>
          <xdr:col>5</xdr:col>
          <xdr:colOff>628650</xdr:colOff>
          <xdr:row>26</xdr:row>
          <xdr:rowOff>317500</xdr:rowOff>
        </xdr:to>
        <xdr:sp macro="" textlink="">
          <xdr:nvSpPr>
            <xdr:cNvPr id="47167" name="Option Button 63" hidden="1">
              <a:extLst>
                <a:ext uri="{63B3BB69-23CF-44E3-9099-C40C66FF867C}">
                  <a14:compatExt spid="_x0000_s47167"/>
                </a:ext>
                <a:ext uri="{FF2B5EF4-FFF2-40B4-BE49-F238E27FC236}">
                  <a16:creationId xmlns:a16="http://schemas.microsoft.com/office/drawing/2014/main" id="{00000000-0008-0000-0500-00003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47168" name="Option Button 64" hidden="1">
              <a:extLst>
                <a:ext uri="{63B3BB69-23CF-44E3-9099-C40C66FF867C}">
                  <a14:compatExt spid="_x0000_s47168"/>
                </a:ext>
                <a:ext uri="{FF2B5EF4-FFF2-40B4-BE49-F238E27FC236}">
                  <a16:creationId xmlns:a16="http://schemas.microsoft.com/office/drawing/2014/main" id="{00000000-0008-0000-0500-00004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47169" name="Option Button 65" hidden="1">
              <a:extLst>
                <a:ext uri="{63B3BB69-23CF-44E3-9099-C40C66FF867C}">
                  <a14:compatExt spid="_x0000_s47169"/>
                </a:ext>
                <a:ext uri="{FF2B5EF4-FFF2-40B4-BE49-F238E27FC236}">
                  <a16:creationId xmlns:a16="http://schemas.microsoft.com/office/drawing/2014/main" id="{00000000-0008-0000-0500-00004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47170" name="Option Button 66" hidden="1">
              <a:extLst>
                <a:ext uri="{63B3BB69-23CF-44E3-9099-C40C66FF867C}">
                  <a14:compatExt spid="_x0000_s47170"/>
                </a:ext>
                <a:ext uri="{FF2B5EF4-FFF2-40B4-BE49-F238E27FC236}">
                  <a16:creationId xmlns:a16="http://schemas.microsoft.com/office/drawing/2014/main" id="{00000000-0008-0000-05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47171" name="Option Button 67" hidden="1">
              <a:extLst>
                <a:ext uri="{63B3BB69-23CF-44E3-9099-C40C66FF867C}">
                  <a14:compatExt spid="_x0000_s47171"/>
                </a:ext>
                <a:ext uri="{FF2B5EF4-FFF2-40B4-BE49-F238E27FC236}">
                  <a16:creationId xmlns:a16="http://schemas.microsoft.com/office/drawing/2014/main" id="{00000000-0008-0000-05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47172" name="Option Button 68" hidden="1">
              <a:extLst>
                <a:ext uri="{63B3BB69-23CF-44E3-9099-C40C66FF867C}">
                  <a14:compatExt spid="_x0000_s47172"/>
                </a:ext>
                <a:ext uri="{FF2B5EF4-FFF2-40B4-BE49-F238E27FC236}">
                  <a16:creationId xmlns:a16="http://schemas.microsoft.com/office/drawing/2014/main" id="{00000000-0008-0000-05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47173" name="Option Button 69" hidden="1">
              <a:extLst>
                <a:ext uri="{63B3BB69-23CF-44E3-9099-C40C66FF867C}">
                  <a14:compatExt spid="_x0000_s47173"/>
                </a:ext>
                <a:ext uri="{FF2B5EF4-FFF2-40B4-BE49-F238E27FC236}">
                  <a16:creationId xmlns:a16="http://schemas.microsoft.com/office/drawing/2014/main" id="{00000000-0008-0000-0500-00004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47174" name="Option Button 70" hidden="1">
              <a:extLst>
                <a:ext uri="{63B3BB69-23CF-44E3-9099-C40C66FF867C}">
                  <a14:compatExt spid="_x0000_s47174"/>
                </a:ext>
                <a:ext uri="{FF2B5EF4-FFF2-40B4-BE49-F238E27FC236}">
                  <a16:creationId xmlns:a16="http://schemas.microsoft.com/office/drawing/2014/main" id="{00000000-0008-0000-05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47175" name="Option Button 71" hidden="1">
              <a:extLst>
                <a:ext uri="{63B3BB69-23CF-44E3-9099-C40C66FF867C}">
                  <a14:compatExt spid="_x0000_s47175"/>
                </a:ext>
                <a:ext uri="{FF2B5EF4-FFF2-40B4-BE49-F238E27FC236}">
                  <a16:creationId xmlns:a16="http://schemas.microsoft.com/office/drawing/2014/main" id="{00000000-0008-0000-05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47176" name="Option Button 72" hidden="1">
              <a:extLst>
                <a:ext uri="{63B3BB69-23CF-44E3-9099-C40C66FF867C}">
                  <a14:compatExt spid="_x0000_s47176"/>
                </a:ext>
                <a:ext uri="{FF2B5EF4-FFF2-40B4-BE49-F238E27FC236}">
                  <a16:creationId xmlns:a16="http://schemas.microsoft.com/office/drawing/2014/main" id="{00000000-0008-0000-05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47177" name="Option Button 73" hidden="1">
              <a:extLst>
                <a:ext uri="{63B3BB69-23CF-44E3-9099-C40C66FF867C}">
                  <a14:compatExt spid="_x0000_s47177"/>
                </a:ext>
                <a:ext uri="{FF2B5EF4-FFF2-40B4-BE49-F238E27FC236}">
                  <a16:creationId xmlns:a16="http://schemas.microsoft.com/office/drawing/2014/main" id="{00000000-0008-0000-05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47178" name="Option Button 74" hidden="1">
              <a:extLst>
                <a:ext uri="{63B3BB69-23CF-44E3-9099-C40C66FF867C}">
                  <a14:compatExt spid="_x0000_s47178"/>
                </a:ext>
                <a:ext uri="{FF2B5EF4-FFF2-40B4-BE49-F238E27FC236}">
                  <a16:creationId xmlns:a16="http://schemas.microsoft.com/office/drawing/2014/main" id="{00000000-0008-0000-0500-00004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47179" name="Option Button 75" hidden="1">
              <a:extLst>
                <a:ext uri="{63B3BB69-23CF-44E3-9099-C40C66FF867C}">
                  <a14:compatExt spid="_x0000_s47179"/>
                </a:ext>
                <a:ext uri="{FF2B5EF4-FFF2-40B4-BE49-F238E27FC236}">
                  <a16:creationId xmlns:a16="http://schemas.microsoft.com/office/drawing/2014/main" id="{00000000-0008-0000-05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47180" name="Option Button 76" hidden="1">
              <a:extLst>
                <a:ext uri="{63B3BB69-23CF-44E3-9099-C40C66FF867C}">
                  <a14:compatExt spid="_x0000_s47180"/>
                </a:ext>
                <a:ext uri="{FF2B5EF4-FFF2-40B4-BE49-F238E27FC236}">
                  <a16:creationId xmlns:a16="http://schemas.microsoft.com/office/drawing/2014/main" id="{00000000-0008-0000-05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47181" name="Option Button 77" hidden="1">
              <a:extLst>
                <a:ext uri="{63B3BB69-23CF-44E3-9099-C40C66FF867C}">
                  <a14:compatExt spid="_x0000_s47181"/>
                </a:ext>
                <a:ext uri="{FF2B5EF4-FFF2-40B4-BE49-F238E27FC236}">
                  <a16:creationId xmlns:a16="http://schemas.microsoft.com/office/drawing/2014/main" id="{00000000-0008-0000-05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47182" name="Option Button 78" hidden="1">
              <a:extLst>
                <a:ext uri="{63B3BB69-23CF-44E3-9099-C40C66FF867C}">
                  <a14:compatExt spid="_x0000_s47182"/>
                </a:ext>
                <a:ext uri="{FF2B5EF4-FFF2-40B4-BE49-F238E27FC236}">
                  <a16:creationId xmlns:a16="http://schemas.microsoft.com/office/drawing/2014/main" id="{00000000-0008-0000-0500-00004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88900</xdr:rowOff>
        </xdr:from>
        <xdr:to>
          <xdr:col>3</xdr:col>
          <xdr:colOff>628650</xdr:colOff>
          <xdr:row>27</xdr:row>
          <xdr:rowOff>317500</xdr:rowOff>
        </xdr:to>
        <xdr:sp macro="" textlink="">
          <xdr:nvSpPr>
            <xdr:cNvPr id="47186" name="Option Button 82" hidden="1">
              <a:extLst>
                <a:ext uri="{63B3BB69-23CF-44E3-9099-C40C66FF867C}">
                  <a14:compatExt spid="_x0000_s47186"/>
                </a:ext>
                <a:ext uri="{FF2B5EF4-FFF2-40B4-BE49-F238E27FC236}">
                  <a16:creationId xmlns:a16="http://schemas.microsoft.com/office/drawing/2014/main" id="{00000000-0008-0000-0500-00005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88900</xdr:rowOff>
        </xdr:from>
        <xdr:to>
          <xdr:col>4</xdr:col>
          <xdr:colOff>628650</xdr:colOff>
          <xdr:row>27</xdr:row>
          <xdr:rowOff>317500</xdr:rowOff>
        </xdr:to>
        <xdr:sp macro="" textlink="">
          <xdr:nvSpPr>
            <xdr:cNvPr id="47187" name="Option Button 83" hidden="1">
              <a:extLst>
                <a:ext uri="{63B3BB69-23CF-44E3-9099-C40C66FF867C}">
                  <a14:compatExt spid="_x0000_s47187"/>
                </a:ext>
                <a:ext uri="{FF2B5EF4-FFF2-40B4-BE49-F238E27FC236}">
                  <a16:creationId xmlns:a16="http://schemas.microsoft.com/office/drawing/2014/main" id="{00000000-0008-0000-0500-00005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88900</xdr:rowOff>
        </xdr:from>
        <xdr:to>
          <xdr:col>5</xdr:col>
          <xdr:colOff>628650</xdr:colOff>
          <xdr:row>27</xdr:row>
          <xdr:rowOff>317500</xdr:rowOff>
        </xdr:to>
        <xdr:sp macro="" textlink="">
          <xdr:nvSpPr>
            <xdr:cNvPr id="47188" name="Option Button 84" hidden="1">
              <a:extLst>
                <a:ext uri="{63B3BB69-23CF-44E3-9099-C40C66FF867C}">
                  <a14:compatExt spid="_x0000_s47188"/>
                </a:ext>
                <a:ext uri="{FF2B5EF4-FFF2-40B4-BE49-F238E27FC236}">
                  <a16:creationId xmlns:a16="http://schemas.microsoft.com/office/drawing/2014/main" id="{00000000-0008-0000-0500-00005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88900</xdr:rowOff>
        </xdr:from>
        <xdr:to>
          <xdr:col>3</xdr:col>
          <xdr:colOff>628650</xdr:colOff>
          <xdr:row>28</xdr:row>
          <xdr:rowOff>317500</xdr:rowOff>
        </xdr:to>
        <xdr:sp macro="" textlink="">
          <xdr:nvSpPr>
            <xdr:cNvPr id="47189" name="Option Button 85" hidden="1">
              <a:extLst>
                <a:ext uri="{63B3BB69-23CF-44E3-9099-C40C66FF867C}">
                  <a14:compatExt spid="_x0000_s47189"/>
                </a:ext>
                <a:ext uri="{FF2B5EF4-FFF2-40B4-BE49-F238E27FC236}">
                  <a16:creationId xmlns:a16="http://schemas.microsoft.com/office/drawing/2014/main" id="{00000000-0008-0000-0500-00005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88900</xdr:rowOff>
        </xdr:from>
        <xdr:to>
          <xdr:col>4</xdr:col>
          <xdr:colOff>628650</xdr:colOff>
          <xdr:row>28</xdr:row>
          <xdr:rowOff>317500</xdr:rowOff>
        </xdr:to>
        <xdr:sp macro="" textlink="">
          <xdr:nvSpPr>
            <xdr:cNvPr id="47190" name="Option Button 86" hidden="1">
              <a:extLst>
                <a:ext uri="{63B3BB69-23CF-44E3-9099-C40C66FF867C}">
                  <a14:compatExt spid="_x0000_s47190"/>
                </a:ext>
                <a:ext uri="{FF2B5EF4-FFF2-40B4-BE49-F238E27FC236}">
                  <a16:creationId xmlns:a16="http://schemas.microsoft.com/office/drawing/2014/main" id="{00000000-0008-0000-0500-00005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88900</xdr:rowOff>
        </xdr:from>
        <xdr:to>
          <xdr:col>5</xdr:col>
          <xdr:colOff>628650</xdr:colOff>
          <xdr:row>28</xdr:row>
          <xdr:rowOff>317500</xdr:rowOff>
        </xdr:to>
        <xdr:sp macro="" textlink="">
          <xdr:nvSpPr>
            <xdr:cNvPr id="47191" name="Option Button 87" hidden="1">
              <a:extLst>
                <a:ext uri="{63B3BB69-23CF-44E3-9099-C40C66FF867C}">
                  <a14:compatExt spid="_x0000_s47191"/>
                </a:ext>
                <a:ext uri="{FF2B5EF4-FFF2-40B4-BE49-F238E27FC236}">
                  <a16:creationId xmlns:a16="http://schemas.microsoft.com/office/drawing/2014/main" id="{00000000-0008-0000-0500-00005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3</xdr:col>
          <xdr:colOff>628650</xdr:colOff>
          <xdr:row>29</xdr:row>
          <xdr:rowOff>317500</xdr:rowOff>
        </xdr:to>
        <xdr:sp macro="" textlink="">
          <xdr:nvSpPr>
            <xdr:cNvPr id="47192" name="Option Button 88" hidden="1">
              <a:extLst>
                <a:ext uri="{63B3BB69-23CF-44E3-9099-C40C66FF867C}">
                  <a14:compatExt spid="_x0000_s47192"/>
                </a:ext>
                <a:ext uri="{FF2B5EF4-FFF2-40B4-BE49-F238E27FC236}">
                  <a16:creationId xmlns:a16="http://schemas.microsoft.com/office/drawing/2014/main" id="{00000000-0008-0000-0500-00005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88900</xdr:rowOff>
        </xdr:from>
        <xdr:to>
          <xdr:col>4</xdr:col>
          <xdr:colOff>628650</xdr:colOff>
          <xdr:row>29</xdr:row>
          <xdr:rowOff>317500</xdr:rowOff>
        </xdr:to>
        <xdr:sp macro="" textlink="">
          <xdr:nvSpPr>
            <xdr:cNvPr id="47193" name="Option Button 89" hidden="1">
              <a:extLst>
                <a:ext uri="{63B3BB69-23CF-44E3-9099-C40C66FF867C}">
                  <a14:compatExt spid="_x0000_s47193"/>
                </a:ext>
                <a:ext uri="{FF2B5EF4-FFF2-40B4-BE49-F238E27FC236}">
                  <a16:creationId xmlns:a16="http://schemas.microsoft.com/office/drawing/2014/main" id="{00000000-0008-0000-0500-00005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88900</xdr:rowOff>
        </xdr:from>
        <xdr:to>
          <xdr:col>5</xdr:col>
          <xdr:colOff>628650</xdr:colOff>
          <xdr:row>29</xdr:row>
          <xdr:rowOff>317500</xdr:rowOff>
        </xdr:to>
        <xdr:sp macro="" textlink="">
          <xdr:nvSpPr>
            <xdr:cNvPr id="47194" name="Option Button 90" hidden="1">
              <a:extLst>
                <a:ext uri="{63B3BB69-23CF-44E3-9099-C40C66FF867C}">
                  <a14:compatExt spid="_x0000_s47194"/>
                </a:ext>
                <a:ext uri="{FF2B5EF4-FFF2-40B4-BE49-F238E27FC236}">
                  <a16:creationId xmlns:a16="http://schemas.microsoft.com/office/drawing/2014/main" id="{00000000-0008-0000-05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88900</xdr:rowOff>
        </xdr:from>
        <xdr:to>
          <xdr:col>3</xdr:col>
          <xdr:colOff>628650</xdr:colOff>
          <xdr:row>30</xdr:row>
          <xdr:rowOff>317500</xdr:rowOff>
        </xdr:to>
        <xdr:sp macro="" textlink="">
          <xdr:nvSpPr>
            <xdr:cNvPr id="47195" name="Option Button 91" hidden="1">
              <a:extLst>
                <a:ext uri="{63B3BB69-23CF-44E3-9099-C40C66FF867C}">
                  <a14:compatExt spid="_x0000_s47195"/>
                </a:ext>
                <a:ext uri="{FF2B5EF4-FFF2-40B4-BE49-F238E27FC236}">
                  <a16:creationId xmlns:a16="http://schemas.microsoft.com/office/drawing/2014/main" id="{00000000-0008-0000-05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88900</xdr:rowOff>
        </xdr:from>
        <xdr:to>
          <xdr:col>4</xdr:col>
          <xdr:colOff>628650</xdr:colOff>
          <xdr:row>30</xdr:row>
          <xdr:rowOff>317500</xdr:rowOff>
        </xdr:to>
        <xdr:sp macro="" textlink="">
          <xdr:nvSpPr>
            <xdr:cNvPr id="47196" name="Option Button 92" hidden="1">
              <a:extLst>
                <a:ext uri="{63B3BB69-23CF-44E3-9099-C40C66FF867C}">
                  <a14:compatExt spid="_x0000_s47196"/>
                </a:ext>
                <a:ext uri="{FF2B5EF4-FFF2-40B4-BE49-F238E27FC236}">
                  <a16:creationId xmlns:a16="http://schemas.microsoft.com/office/drawing/2014/main" id="{00000000-0008-0000-05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88900</xdr:rowOff>
        </xdr:from>
        <xdr:to>
          <xdr:col>5</xdr:col>
          <xdr:colOff>628650</xdr:colOff>
          <xdr:row>30</xdr:row>
          <xdr:rowOff>317500</xdr:rowOff>
        </xdr:to>
        <xdr:sp macro="" textlink="">
          <xdr:nvSpPr>
            <xdr:cNvPr id="47197" name="Option Button 93" hidden="1">
              <a:extLst>
                <a:ext uri="{63B3BB69-23CF-44E3-9099-C40C66FF867C}">
                  <a14:compatExt spid="_x0000_s47197"/>
                </a:ext>
                <a:ext uri="{FF2B5EF4-FFF2-40B4-BE49-F238E27FC236}">
                  <a16:creationId xmlns:a16="http://schemas.microsoft.com/office/drawing/2014/main" id="{00000000-0008-0000-0500-00005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88900</xdr:rowOff>
        </xdr:from>
        <xdr:to>
          <xdr:col>3</xdr:col>
          <xdr:colOff>628650</xdr:colOff>
          <xdr:row>32</xdr:row>
          <xdr:rowOff>317500</xdr:rowOff>
        </xdr:to>
        <xdr:sp macro="" textlink="">
          <xdr:nvSpPr>
            <xdr:cNvPr id="47198" name="Option Button 94" hidden="1">
              <a:extLst>
                <a:ext uri="{63B3BB69-23CF-44E3-9099-C40C66FF867C}">
                  <a14:compatExt spid="_x0000_s47198"/>
                </a:ext>
                <a:ext uri="{FF2B5EF4-FFF2-40B4-BE49-F238E27FC236}">
                  <a16:creationId xmlns:a16="http://schemas.microsoft.com/office/drawing/2014/main" id="{00000000-0008-0000-0500-00005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88900</xdr:rowOff>
        </xdr:from>
        <xdr:to>
          <xdr:col>4</xdr:col>
          <xdr:colOff>628650</xdr:colOff>
          <xdr:row>32</xdr:row>
          <xdr:rowOff>317500</xdr:rowOff>
        </xdr:to>
        <xdr:sp macro="" textlink="">
          <xdr:nvSpPr>
            <xdr:cNvPr id="47199" name="Option Button 95" hidden="1">
              <a:extLst>
                <a:ext uri="{63B3BB69-23CF-44E3-9099-C40C66FF867C}">
                  <a14:compatExt spid="_x0000_s47199"/>
                </a:ext>
                <a:ext uri="{FF2B5EF4-FFF2-40B4-BE49-F238E27FC236}">
                  <a16:creationId xmlns:a16="http://schemas.microsoft.com/office/drawing/2014/main" id="{00000000-0008-0000-0500-00005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88900</xdr:rowOff>
        </xdr:from>
        <xdr:to>
          <xdr:col>5</xdr:col>
          <xdr:colOff>628650</xdr:colOff>
          <xdr:row>32</xdr:row>
          <xdr:rowOff>317500</xdr:rowOff>
        </xdr:to>
        <xdr:sp macro="" textlink="">
          <xdr:nvSpPr>
            <xdr:cNvPr id="47200" name="Option Button 96" hidden="1">
              <a:extLst>
                <a:ext uri="{63B3BB69-23CF-44E3-9099-C40C66FF867C}">
                  <a14:compatExt spid="_x0000_s47200"/>
                </a:ext>
                <a:ext uri="{FF2B5EF4-FFF2-40B4-BE49-F238E27FC236}">
                  <a16:creationId xmlns:a16="http://schemas.microsoft.com/office/drawing/2014/main" id="{00000000-0008-0000-0500-00006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88900</xdr:rowOff>
        </xdr:from>
        <xdr:to>
          <xdr:col>3</xdr:col>
          <xdr:colOff>628650</xdr:colOff>
          <xdr:row>33</xdr:row>
          <xdr:rowOff>317500</xdr:rowOff>
        </xdr:to>
        <xdr:sp macro="" textlink="">
          <xdr:nvSpPr>
            <xdr:cNvPr id="47201" name="Option Button 97" hidden="1">
              <a:extLst>
                <a:ext uri="{63B3BB69-23CF-44E3-9099-C40C66FF867C}">
                  <a14:compatExt spid="_x0000_s47201"/>
                </a:ext>
                <a:ext uri="{FF2B5EF4-FFF2-40B4-BE49-F238E27FC236}">
                  <a16:creationId xmlns:a16="http://schemas.microsoft.com/office/drawing/2014/main" id="{00000000-0008-0000-0500-00006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88900</xdr:rowOff>
        </xdr:from>
        <xdr:to>
          <xdr:col>4</xdr:col>
          <xdr:colOff>628650</xdr:colOff>
          <xdr:row>33</xdr:row>
          <xdr:rowOff>317500</xdr:rowOff>
        </xdr:to>
        <xdr:sp macro="" textlink="">
          <xdr:nvSpPr>
            <xdr:cNvPr id="47202" name="Option Button 98" hidden="1">
              <a:extLst>
                <a:ext uri="{63B3BB69-23CF-44E3-9099-C40C66FF867C}">
                  <a14:compatExt spid="_x0000_s47202"/>
                </a:ext>
                <a:ext uri="{FF2B5EF4-FFF2-40B4-BE49-F238E27FC236}">
                  <a16:creationId xmlns:a16="http://schemas.microsoft.com/office/drawing/2014/main" id="{00000000-0008-0000-0500-00006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88900</xdr:rowOff>
        </xdr:from>
        <xdr:to>
          <xdr:col>5</xdr:col>
          <xdr:colOff>628650</xdr:colOff>
          <xdr:row>33</xdr:row>
          <xdr:rowOff>317500</xdr:rowOff>
        </xdr:to>
        <xdr:sp macro="" textlink="">
          <xdr:nvSpPr>
            <xdr:cNvPr id="47203" name="Option Button 99" hidden="1">
              <a:extLst>
                <a:ext uri="{63B3BB69-23CF-44E3-9099-C40C66FF867C}">
                  <a14:compatExt spid="_x0000_s47203"/>
                </a:ext>
                <a:ext uri="{FF2B5EF4-FFF2-40B4-BE49-F238E27FC236}">
                  <a16:creationId xmlns:a16="http://schemas.microsoft.com/office/drawing/2014/main" id="{00000000-0008-0000-0500-00006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88900</xdr:rowOff>
        </xdr:from>
        <xdr:to>
          <xdr:col>3</xdr:col>
          <xdr:colOff>628650</xdr:colOff>
          <xdr:row>35</xdr:row>
          <xdr:rowOff>317500</xdr:rowOff>
        </xdr:to>
        <xdr:sp macro="" textlink="">
          <xdr:nvSpPr>
            <xdr:cNvPr id="47204" name="Option Button 100" hidden="1">
              <a:extLst>
                <a:ext uri="{63B3BB69-23CF-44E3-9099-C40C66FF867C}">
                  <a14:compatExt spid="_x0000_s47204"/>
                </a:ext>
                <a:ext uri="{FF2B5EF4-FFF2-40B4-BE49-F238E27FC236}">
                  <a16:creationId xmlns:a16="http://schemas.microsoft.com/office/drawing/2014/main" id="{00000000-0008-0000-0500-00006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88900</xdr:rowOff>
        </xdr:from>
        <xdr:to>
          <xdr:col>4</xdr:col>
          <xdr:colOff>628650</xdr:colOff>
          <xdr:row>35</xdr:row>
          <xdr:rowOff>317500</xdr:rowOff>
        </xdr:to>
        <xdr:sp macro="" textlink="">
          <xdr:nvSpPr>
            <xdr:cNvPr id="47205" name="Option Button 101" hidden="1">
              <a:extLst>
                <a:ext uri="{63B3BB69-23CF-44E3-9099-C40C66FF867C}">
                  <a14:compatExt spid="_x0000_s47205"/>
                </a:ext>
                <a:ext uri="{FF2B5EF4-FFF2-40B4-BE49-F238E27FC236}">
                  <a16:creationId xmlns:a16="http://schemas.microsoft.com/office/drawing/2014/main" id="{00000000-0008-0000-0500-00006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88900</xdr:rowOff>
        </xdr:from>
        <xdr:to>
          <xdr:col>5</xdr:col>
          <xdr:colOff>628650</xdr:colOff>
          <xdr:row>35</xdr:row>
          <xdr:rowOff>317500</xdr:rowOff>
        </xdr:to>
        <xdr:sp macro="" textlink="">
          <xdr:nvSpPr>
            <xdr:cNvPr id="47206" name="Option Button 102" hidden="1">
              <a:extLst>
                <a:ext uri="{63B3BB69-23CF-44E3-9099-C40C66FF867C}">
                  <a14:compatExt spid="_x0000_s47206"/>
                </a:ext>
                <a:ext uri="{FF2B5EF4-FFF2-40B4-BE49-F238E27FC236}">
                  <a16:creationId xmlns:a16="http://schemas.microsoft.com/office/drawing/2014/main" id="{00000000-0008-0000-0500-00006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88900</xdr:rowOff>
        </xdr:from>
        <xdr:to>
          <xdr:col>3</xdr:col>
          <xdr:colOff>628650</xdr:colOff>
          <xdr:row>36</xdr:row>
          <xdr:rowOff>317500</xdr:rowOff>
        </xdr:to>
        <xdr:sp macro="" textlink="">
          <xdr:nvSpPr>
            <xdr:cNvPr id="47207" name="Option Button 103" hidden="1">
              <a:extLst>
                <a:ext uri="{63B3BB69-23CF-44E3-9099-C40C66FF867C}">
                  <a14:compatExt spid="_x0000_s47207"/>
                </a:ext>
                <a:ext uri="{FF2B5EF4-FFF2-40B4-BE49-F238E27FC236}">
                  <a16:creationId xmlns:a16="http://schemas.microsoft.com/office/drawing/2014/main" id="{00000000-0008-0000-0500-00006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88900</xdr:rowOff>
        </xdr:from>
        <xdr:to>
          <xdr:col>4</xdr:col>
          <xdr:colOff>628650</xdr:colOff>
          <xdr:row>36</xdr:row>
          <xdr:rowOff>317500</xdr:rowOff>
        </xdr:to>
        <xdr:sp macro="" textlink="">
          <xdr:nvSpPr>
            <xdr:cNvPr id="47208" name="Option Button 104" hidden="1">
              <a:extLst>
                <a:ext uri="{63B3BB69-23CF-44E3-9099-C40C66FF867C}">
                  <a14:compatExt spid="_x0000_s47208"/>
                </a:ext>
                <a:ext uri="{FF2B5EF4-FFF2-40B4-BE49-F238E27FC236}">
                  <a16:creationId xmlns:a16="http://schemas.microsoft.com/office/drawing/2014/main" id="{00000000-0008-0000-0500-00006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88900</xdr:rowOff>
        </xdr:from>
        <xdr:to>
          <xdr:col>5</xdr:col>
          <xdr:colOff>628650</xdr:colOff>
          <xdr:row>36</xdr:row>
          <xdr:rowOff>317500</xdr:rowOff>
        </xdr:to>
        <xdr:sp macro="" textlink="">
          <xdr:nvSpPr>
            <xdr:cNvPr id="47209" name="Option Button 105" hidden="1">
              <a:extLst>
                <a:ext uri="{63B3BB69-23CF-44E3-9099-C40C66FF867C}">
                  <a14:compatExt spid="_x0000_s47209"/>
                </a:ext>
                <a:ext uri="{FF2B5EF4-FFF2-40B4-BE49-F238E27FC236}">
                  <a16:creationId xmlns:a16="http://schemas.microsoft.com/office/drawing/2014/main" id="{00000000-0008-0000-0500-00006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88900</xdr:rowOff>
        </xdr:from>
        <xdr:to>
          <xdr:col>3</xdr:col>
          <xdr:colOff>628650</xdr:colOff>
          <xdr:row>37</xdr:row>
          <xdr:rowOff>317500</xdr:rowOff>
        </xdr:to>
        <xdr:sp macro="" textlink="">
          <xdr:nvSpPr>
            <xdr:cNvPr id="47210" name="Option Button 106" hidden="1">
              <a:extLst>
                <a:ext uri="{63B3BB69-23CF-44E3-9099-C40C66FF867C}">
                  <a14:compatExt spid="_x0000_s47210"/>
                </a:ext>
                <a:ext uri="{FF2B5EF4-FFF2-40B4-BE49-F238E27FC236}">
                  <a16:creationId xmlns:a16="http://schemas.microsoft.com/office/drawing/2014/main" id="{00000000-0008-0000-0500-00006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88900</xdr:rowOff>
        </xdr:from>
        <xdr:to>
          <xdr:col>4</xdr:col>
          <xdr:colOff>628650</xdr:colOff>
          <xdr:row>37</xdr:row>
          <xdr:rowOff>317500</xdr:rowOff>
        </xdr:to>
        <xdr:sp macro="" textlink="">
          <xdr:nvSpPr>
            <xdr:cNvPr id="47211" name="Option Button 107" hidden="1">
              <a:extLst>
                <a:ext uri="{63B3BB69-23CF-44E3-9099-C40C66FF867C}">
                  <a14:compatExt spid="_x0000_s47211"/>
                </a:ext>
                <a:ext uri="{FF2B5EF4-FFF2-40B4-BE49-F238E27FC236}">
                  <a16:creationId xmlns:a16="http://schemas.microsoft.com/office/drawing/2014/main" id="{00000000-0008-0000-0500-00006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88900</xdr:rowOff>
        </xdr:from>
        <xdr:to>
          <xdr:col>5</xdr:col>
          <xdr:colOff>628650</xdr:colOff>
          <xdr:row>37</xdr:row>
          <xdr:rowOff>317500</xdr:rowOff>
        </xdr:to>
        <xdr:sp macro="" textlink="">
          <xdr:nvSpPr>
            <xdr:cNvPr id="47212" name="Option Button 108" hidden="1">
              <a:extLst>
                <a:ext uri="{63B3BB69-23CF-44E3-9099-C40C66FF867C}">
                  <a14:compatExt spid="_x0000_s47212"/>
                </a:ext>
                <a:ext uri="{FF2B5EF4-FFF2-40B4-BE49-F238E27FC236}">
                  <a16:creationId xmlns:a16="http://schemas.microsoft.com/office/drawing/2014/main" id="{00000000-0008-0000-0500-00006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88900</xdr:rowOff>
        </xdr:from>
        <xdr:to>
          <xdr:col>3</xdr:col>
          <xdr:colOff>628650</xdr:colOff>
          <xdr:row>38</xdr:row>
          <xdr:rowOff>317500</xdr:rowOff>
        </xdr:to>
        <xdr:sp macro="" textlink="">
          <xdr:nvSpPr>
            <xdr:cNvPr id="47213" name="Option Button 109" hidden="1">
              <a:extLst>
                <a:ext uri="{63B3BB69-23CF-44E3-9099-C40C66FF867C}">
                  <a14:compatExt spid="_x0000_s47213"/>
                </a:ext>
                <a:ext uri="{FF2B5EF4-FFF2-40B4-BE49-F238E27FC236}">
                  <a16:creationId xmlns:a16="http://schemas.microsoft.com/office/drawing/2014/main" id="{00000000-0008-0000-0500-00006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88900</xdr:rowOff>
        </xdr:from>
        <xdr:to>
          <xdr:col>4</xdr:col>
          <xdr:colOff>628650</xdr:colOff>
          <xdr:row>38</xdr:row>
          <xdr:rowOff>317500</xdr:rowOff>
        </xdr:to>
        <xdr:sp macro="" textlink="">
          <xdr:nvSpPr>
            <xdr:cNvPr id="47214" name="Option Button 110" hidden="1">
              <a:extLst>
                <a:ext uri="{63B3BB69-23CF-44E3-9099-C40C66FF867C}">
                  <a14:compatExt spid="_x0000_s47214"/>
                </a:ext>
                <a:ext uri="{FF2B5EF4-FFF2-40B4-BE49-F238E27FC236}">
                  <a16:creationId xmlns:a16="http://schemas.microsoft.com/office/drawing/2014/main" id="{00000000-0008-0000-0500-00006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88900</xdr:rowOff>
        </xdr:from>
        <xdr:to>
          <xdr:col>5</xdr:col>
          <xdr:colOff>628650</xdr:colOff>
          <xdr:row>38</xdr:row>
          <xdr:rowOff>317500</xdr:rowOff>
        </xdr:to>
        <xdr:sp macro="" textlink="">
          <xdr:nvSpPr>
            <xdr:cNvPr id="47215" name="Option Button 111" hidden="1">
              <a:extLst>
                <a:ext uri="{63B3BB69-23CF-44E3-9099-C40C66FF867C}">
                  <a14:compatExt spid="_x0000_s47215"/>
                </a:ext>
                <a:ext uri="{FF2B5EF4-FFF2-40B4-BE49-F238E27FC236}">
                  <a16:creationId xmlns:a16="http://schemas.microsoft.com/office/drawing/2014/main" id="{00000000-0008-0000-0500-00006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88900</xdr:rowOff>
        </xdr:from>
        <xdr:to>
          <xdr:col>3</xdr:col>
          <xdr:colOff>628650</xdr:colOff>
          <xdr:row>39</xdr:row>
          <xdr:rowOff>317500</xdr:rowOff>
        </xdr:to>
        <xdr:sp macro="" textlink="">
          <xdr:nvSpPr>
            <xdr:cNvPr id="47216" name="Option Button 112" hidden="1">
              <a:extLst>
                <a:ext uri="{63B3BB69-23CF-44E3-9099-C40C66FF867C}">
                  <a14:compatExt spid="_x0000_s47216"/>
                </a:ext>
                <a:ext uri="{FF2B5EF4-FFF2-40B4-BE49-F238E27FC236}">
                  <a16:creationId xmlns:a16="http://schemas.microsoft.com/office/drawing/2014/main" id="{00000000-0008-0000-0500-00007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88900</xdr:rowOff>
        </xdr:from>
        <xdr:to>
          <xdr:col>4</xdr:col>
          <xdr:colOff>628650</xdr:colOff>
          <xdr:row>39</xdr:row>
          <xdr:rowOff>317500</xdr:rowOff>
        </xdr:to>
        <xdr:sp macro="" textlink="">
          <xdr:nvSpPr>
            <xdr:cNvPr id="47217" name="Option Button 113" hidden="1">
              <a:extLst>
                <a:ext uri="{63B3BB69-23CF-44E3-9099-C40C66FF867C}">
                  <a14:compatExt spid="_x0000_s47217"/>
                </a:ext>
                <a:ext uri="{FF2B5EF4-FFF2-40B4-BE49-F238E27FC236}">
                  <a16:creationId xmlns:a16="http://schemas.microsoft.com/office/drawing/2014/main" id="{00000000-0008-0000-0500-00007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88900</xdr:rowOff>
        </xdr:from>
        <xdr:to>
          <xdr:col>5</xdr:col>
          <xdr:colOff>628650</xdr:colOff>
          <xdr:row>39</xdr:row>
          <xdr:rowOff>317500</xdr:rowOff>
        </xdr:to>
        <xdr:sp macro="" textlink="">
          <xdr:nvSpPr>
            <xdr:cNvPr id="47218" name="Option Button 114" hidden="1">
              <a:extLst>
                <a:ext uri="{63B3BB69-23CF-44E3-9099-C40C66FF867C}">
                  <a14:compatExt spid="_x0000_s47218"/>
                </a:ext>
                <a:ext uri="{FF2B5EF4-FFF2-40B4-BE49-F238E27FC236}">
                  <a16:creationId xmlns:a16="http://schemas.microsoft.com/office/drawing/2014/main" id="{00000000-0008-0000-0500-00007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88900</xdr:rowOff>
        </xdr:from>
        <xdr:to>
          <xdr:col>3</xdr:col>
          <xdr:colOff>628650</xdr:colOff>
          <xdr:row>40</xdr:row>
          <xdr:rowOff>317500</xdr:rowOff>
        </xdr:to>
        <xdr:sp macro="" textlink="">
          <xdr:nvSpPr>
            <xdr:cNvPr id="47219" name="Option Button 115" hidden="1">
              <a:extLst>
                <a:ext uri="{63B3BB69-23CF-44E3-9099-C40C66FF867C}">
                  <a14:compatExt spid="_x0000_s47219"/>
                </a:ext>
                <a:ext uri="{FF2B5EF4-FFF2-40B4-BE49-F238E27FC236}">
                  <a16:creationId xmlns:a16="http://schemas.microsoft.com/office/drawing/2014/main" id="{00000000-0008-0000-0500-00007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88900</xdr:rowOff>
        </xdr:from>
        <xdr:to>
          <xdr:col>4</xdr:col>
          <xdr:colOff>628650</xdr:colOff>
          <xdr:row>40</xdr:row>
          <xdr:rowOff>317500</xdr:rowOff>
        </xdr:to>
        <xdr:sp macro="" textlink="">
          <xdr:nvSpPr>
            <xdr:cNvPr id="47220" name="Option Button 116" hidden="1">
              <a:extLst>
                <a:ext uri="{63B3BB69-23CF-44E3-9099-C40C66FF867C}">
                  <a14:compatExt spid="_x0000_s47220"/>
                </a:ext>
                <a:ext uri="{FF2B5EF4-FFF2-40B4-BE49-F238E27FC236}">
                  <a16:creationId xmlns:a16="http://schemas.microsoft.com/office/drawing/2014/main" id="{00000000-0008-0000-0500-00007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40</xdr:row>
          <xdr:rowOff>88900</xdr:rowOff>
        </xdr:from>
        <xdr:to>
          <xdr:col>5</xdr:col>
          <xdr:colOff>628650</xdr:colOff>
          <xdr:row>40</xdr:row>
          <xdr:rowOff>317500</xdr:rowOff>
        </xdr:to>
        <xdr:sp macro="" textlink="">
          <xdr:nvSpPr>
            <xdr:cNvPr id="47221" name="Option Button 117" hidden="1">
              <a:extLst>
                <a:ext uri="{63B3BB69-23CF-44E3-9099-C40C66FF867C}">
                  <a14:compatExt spid="_x0000_s47221"/>
                </a:ext>
                <a:ext uri="{FF2B5EF4-FFF2-40B4-BE49-F238E27FC236}">
                  <a16:creationId xmlns:a16="http://schemas.microsoft.com/office/drawing/2014/main" id="{00000000-0008-0000-0500-00007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88900</xdr:rowOff>
        </xdr:from>
        <xdr:to>
          <xdr:col>3</xdr:col>
          <xdr:colOff>628650</xdr:colOff>
          <xdr:row>41</xdr:row>
          <xdr:rowOff>317500</xdr:rowOff>
        </xdr:to>
        <xdr:sp macro="" textlink="">
          <xdr:nvSpPr>
            <xdr:cNvPr id="47222" name="Option Button 118" hidden="1">
              <a:extLst>
                <a:ext uri="{63B3BB69-23CF-44E3-9099-C40C66FF867C}">
                  <a14:compatExt spid="_x0000_s47222"/>
                </a:ext>
                <a:ext uri="{FF2B5EF4-FFF2-40B4-BE49-F238E27FC236}">
                  <a16:creationId xmlns:a16="http://schemas.microsoft.com/office/drawing/2014/main" id="{00000000-0008-0000-0500-00007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88900</xdr:rowOff>
        </xdr:from>
        <xdr:to>
          <xdr:col>4</xdr:col>
          <xdr:colOff>628650</xdr:colOff>
          <xdr:row>41</xdr:row>
          <xdr:rowOff>317500</xdr:rowOff>
        </xdr:to>
        <xdr:sp macro="" textlink="">
          <xdr:nvSpPr>
            <xdr:cNvPr id="47223" name="Option Button 119" hidden="1">
              <a:extLst>
                <a:ext uri="{63B3BB69-23CF-44E3-9099-C40C66FF867C}">
                  <a14:compatExt spid="_x0000_s47223"/>
                </a:ext>
                <a:ext uri="{FF2B5EF4-FFF2-40B4-BE49-F238E27FC236}">
                  <a16:creationId xmlns:a16="http://schemas.microsoft.com/office/drawing/2014/main" id="{00000000-0008-0000-0500-00007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88900</xdr:rowOff>
        </xdr:from>
        <xdr:to>
          <xdr:col>5</xdr:col>
          <xdr:colOff>628650</xdr:colOff>
          <xdr:row>41</xdr:row>
          <xdr:rowOff>317500</xdr:rowOff>
        </xdr:to>
        <xdr:sp macro="" textlink="">
          <xdr:nvSpPr>
            <xdr:cNvPr id="47224" name="Option Button 120" hidden="1">
              <a:extLst>
                <a:ext uri="{63B3BB69-23CF-44E3-9099-C40C66FF867C}">
                  <a14:compatExt spid="_x0000_s47224"/>
                </a:ext>
                <a:ext uri="{FF2B5EF4-FFF2-40B4-BE49-F238E27FC236}">
                  <a16:creationId xmlns:a16="http://schemas.microsoft.com/office/drawing/2014/main" id="{00000000-0008-0000-0500-00007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88900</xdr:rowOff>
        </xdr:from>
        <xdr:to>
          <xdr:col>3</xdr:col>
          <xdr:colOff>628650</xdr:colOff>
          <xdr:row>42</xdr:row>
          <xdr:rowOff>317500</xdr:rowOff>
        </xdr:to>
        <xdr:sp macro="" textlink="">
          <xdr:nvSpPr>
            <xdr:cNvPr id="47225" name="Option Button 121" hidden="1">
              <a:extLst>
                <a:ext uri="{63B3BB69-23CF-44E3-9099-C40C66FF867C}">
                  <a14:compatExt spid="_x0000_s47225"/>
                </a:ext>
                <a:ext uri="{FF2B5EF4-FFF2-40B4-BE49-F238E27FC236}">
                  <a16:creationId xmlns:a16="http://schemas.microsoft.com/office/drawing/2014/main" id="{00000000-0008-0000-0500-00007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88900</xdr:rowOff>
        </xdr:from>
        <xdr:to>
          <xdr:col>4</xdr:col>
          <xdr:colOff>628650</xdr:colOff>
          <xdr:row>42</xdr:row>
          <xdr:rowOff>317500</xdr:rowOff>
        </xdr:to>
        <xdr:sp macro="" textlink="">
          <xdr:nvSpPr>
            <xdr:cNvPr id="47226" name="Option Button 122" hidden="1">
              <a:extLst>
                <a:ext uri="{63B3BB69-23CF-44E3-9099-C40C66FF867C}">
                  <a14:compatExt spid="_x0000_s47226"/>
                </a:ext>
                <a:ext uri="{FF2B5EF4-FFF2-40B4-BE49-F238E27FC236}">
                  <a16:creationId xmlns:a16="http://schemas.microsoft.com/office/drawing/2014/main" id="{00000000-0008-0000-0500-00007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88900</xdr:rowOff>
        </xdr:from>
        <xdr:to>
          <xdr:col>5</xdr:col>
          <xdr:colOff>628650</xdr:colOff>
          <xdr:row>42</xdr:row>
          <xdr:rowOff>317500</xdr:rowOff>
        </xdr:to>
        <xdr:sp macro="" textlink="">
          <xdr:nvSpPr>
            <xdr:cNvPr id="47227" name="Option Button 123" hidden="1">
              <a:extLst>
                <a:ext uri="{63B3BB69-23CF-44E3-9099-C40C66FF867C}">
                  <a14:compatExt spid="_x0000_s47227"/>
                </a:ext>
                <a:ext uri="{FF2B5EF4-FFF2-40B4-BE49-F238E27FC236}">
                  <a16:creationId xmlns:a16="http://schemas.microsoft.com/office/drawing/2014/main" id="{00000000-0008-0000-0500-00007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88900</xdr:rowOff>
        </xdr:from>
        <xdr:to>
          <xdr:col>3</xdr:col>
          <xdr:colOff>628650</xdr:colOff>
          <xdr:row>43</xdr:row>
          <xdr:rowOff>317500</xdr:rowOff>
        </xdr:to>
        <xdr:sp macro="" textlink="">
          <xdr:nvSpPr>
            <xdr:cNvPr id="47228" name="Option Button 124" hidden="1">
              <a:extLst>
                <a:ext uri="{63B3BB69-23CF-44E3-9099-C40C66FF867C}">
                  <a14:compatExt spid="_x0000_s47228"/>
                </a:ext>
                <a:ext uri="{FF2B5EF4-FFF2-40B4-BE49-F238E27FC236}">
                  <a16:creationId xmlns:a16="http://schemas.microsoft.com/office/drawing/2014/main" id="{00000000-0008-0000-0500-00007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88900</xdr:rowOff>
        </xdr:from>
        <xdr:to>
          <xdr:col>4</xdr:col>
          <xdr:colOff>628650</xdr:colOff>
          <xdr:row>43</xdr:row>
          <xdr:rowOff>317500</xdr:rowOff>
        </xdr:to>
        <xdr:sp macro="" textlink="">
          <xdr:nvSpPr>
            <xdr:cNvPr id="47229" name="Option Button 125" hidden="1">
              <a:extLst>
                <a:ext uri="{63B3BB69-23CF-44E3-9099-C40C66FF867C}">
                  <a14:compatExt spid="_x0000_s47229"/>
                </a:ext>
                <a:ext uri="{FF2B5EF4-FFF2-40B4-BE49-F238E27FC236}">
                  <a16:creationId xmlns:a16="http://schemas.microsoft.com/office/drawing/2014/main" id="{00000000-0008-0000-0500-00007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88900</xdr:rowOff>
        </xdr:from>
        <xdr:to>
          <xdr:col>5</xdr:col>
          <xdr:colOff>628650</xdr:colOff>
          <xdr:row>43</xdr:row>
          <xdr:rowOff>317500</xdr:rowOff>
        </xdr:to>
        <xdr:sp macro="" textlink="">
          <xdr:nvSpPr>
            <xdr:cNvPr id="47230" name="Option Button 126" hidden="1">
              <a:extLst>
                <a:ext uri="{63B3BB69-23CF-44E3-9099-C40C66FF867C}">
                  <a14:compatExt spid="_x0000_s47230"/>
                </a:ext>
                <a:ext uri="{FF2B5EF4-FFF2-40B4-BE49-F238E27FC236}">
                  <a16:creationId xmlns:a16="http://schemas.microsoft.com/office/drawing/2014/main" id="{00000000-0008-0000-0500-00007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88900</xdr:rowOff>
        </xdr:from>
        <xdr:to>
          <xdr:col>3</xdr:col>
          <xdr:colOff>628650</xdr:colOff>
          <xdr:row>44</xdr:row>
          <xdr:rowOff>317500</xdr:rowOff>
        </xdr:to>
        <xdr:sp macro="" textlink="">
          <xdr:nvSpPr>
            <xdr:cNvPr id="47231" name="Option Button 127" hidden="1">
              <a:extLst>
                <a:ext uri="{63B3BB69-23CF-44E3-9099-C40C66FF867C}">
                  <a14:compatExt spid="_x0000_s47231"/>
                </a:ext>
                <a:ext uri="{FF2B5EF4-FFF2-40B4-BE49-F238E27FC236}">
                  <a16:creationId xmlns:a16="http://schemas.microsoft.com/office/drawing/2014/main" id="{00000000-0008-0000-0500-00007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88900</xdr:rowOff>
        </xdr:from>
        <xdr:to>
          <xdr:col>4</xdr:col>
          <xdr:colOff>628650</xdr:colOff>
          <xdr:row>44</xdr:row>
          <xdr:rowOff>317500</xdr:rowOff>
        </xdr:to>
        <xdr:sp macro="" textlink="">
          <xdr:nvSpPr>
            <xdr:cNvPr id="47232" name="Option Button 128" hidden="1">
              <a:extLst>
                <a:ext uri="{63B3BB69-23CF-44E3-9099-C40C66FF867C}">
                  <a14:compatExt spid="_x0000_s47232"/>
                </a:ext>
                <a:ext uri="{FF2B5EF4-FFF2-40B4-BE49-F238E27FC236}">
                  <a16:creationId xmlns:a16="http://schemas.microsoft.com/office/drawing/2014/main" id="{00000000-0008-0000-0500-00008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88900</xdr:rowOff>
        </xdr:from>
        <xdr:to>
          <xdr:col>5</xdr:col>
          <xdr:colOff>628650</xdr:colOff>
          <xdr:row>44</xdr:row>
          <xdr:rowOff>317500</xdr:rowOff>
        </xdr:to>
        <xdr:sp macro="" textlink="">
          <xdr:nvSpPr>
            <xdr:cNvPr id="47233" name="Option Button 129" hidden="1">
              <a:extLst>
                <a:ext uri="{63B3BB69-23CF-44E3-9099-C40C66FF867C}">
                  <a14:compatExt spid="_x0000_s47233"/>
                </a:ext>
                <a:ext uri="{FF2B5EF4-FFF2-40B4-BE49-F238E27FC236}">
                  <a16:creationId xmlns:a16="http://schemas.microsoft.com/office/drawing/2014/main" id="{00000000-0008-0000-0500-00008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88900</xdr:rowOff>
        </xdr:from>
        <xdr:to>
          <xdr:col>3</xdr:col>
          <xdr:colOff>628650</xdr:colOff>
          <xdr:row>45</xdr:row>
          <xdr:rowOff>317500</xdr:rowOff>
        </xdr:to>
        <xdr:sp macro="" textlink="">
          <xdr:nvSpPr>
            <xdr:cNvPr id="47234" name="Option Button 130" hidden="1">
              <a:extLst>
                <a:ext uri="{63B3BB69-23CF-44E3-9099-C40C66FF867C}">
                  <a14:compatExt spid="_x0000_s47234"/>
                </a:ext>
                <a:ext uri="{FF2B5EF4-FFF2-40B4-BE49-F238E27FC236}">
                  <a16:creationId xmlns:a16="http://schemas.microsoft.com/office/drawing/2014/main" id="{00000000-0008-0000-0500-00008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88900</xdr:rowOff>
        </xdr:from>
        <xdr:to>
          <xdr:col>4</xdr:col>
          <xdr:colOff>628650</xdr:colOff>
          <xdr:row>45</xdr:row>
          <xdr:rowOff>317500</xdr:rowOff>
        </xdr:to>
        <xdr:sp macro="" textlink="">
          <xdr:nvSpPr>
            <xdr:cNvPr id="47235" name="Option Button 131" hidden="1">
              <a:extLst>
                <a:ext uri="{63B3BB69-23CF-44E3-9099-C40C66FF867C}">
                  <a14:compatExt spid="_x0000_s47235"/>
                </a:ext>
                <a:ext uri="{FF2B5EF4-FFF2-40B4-BE49-F238E27FC236}">
                  <a16:creationId xmlns:a16="http://schemas.microsoft.com/office/drawing/2014/main" id="{00000000-0008-0000-0500-00008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88900</xdr:rowOff>
        </xdr:from>
        <xdr:to>
          <xdr:col>5</xdr:col>
          <xdr:colOff>628650</xdr:colOff>
          <xdr:row>45</xdr:row>
          <xdr:rowOff>317500</xdr:rowOff>
        </xdr:to>
        <xdr:sp macro="" textlink="">
          <xdr:nvSpPr>
            <xdr:cNvPr id="47236" name="Option Button 132" hidden="1">
              <a:extLst>
                <a:ext uri="{63B3BB69-23CF-44E3-9099-C40C66FF867C}">
                  <a14:compatExt spid="_x0000_s47236"/>
                </a:ext>
                <a:ext uri="{FF2B5EF4-FFF2-40B4-BE49-F238E27FC236}">
                  <a16:creationId xmlns:a16="http://schemas.microsoft.com/office/drawing/2014/main" id="{00000000-0008-0000-0500-00008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88900</xdr:rowOff>
        </xdr:from>
        <xdr:to>
          <xdr:col>3</xdr:col>
          <xdr:colOff>628650</xdr:colOff>
          <xdr:row>46</xdr:row>
          <xdr:rowOff>317500</xdr:rowOff>
        </xdr:to>
        <xdr:sp macro="" textlink="">
          <xdr:nvSpPr>
            <xdr:cNvPr id="47237" name="Option Button 133" hidden="1">
              <a:extLst>
                <a:ext uri="{63B3BB69-23CF-44E3-9099-C40C66FF867C}">
                  <a14:compatExt spid="_x0000_s47237"/>
                </a:ext>
                <a:ext uri="{FF2B5EF4-FFF2-40B4-BE49-F238E27FC236}">
                  <a16:creationId xmlns:a16="http://schemas.microsoft.com/office/drawing/2014/main" id="{00000000-0008-0000-0500-00008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88900</xdr:rowOff>
        </xdr:from>
        <xdr:to>
          <xdr:col>4</xdr:col>
          <xdr:colOff>628650</xdr:colOff>
          <xdr:row>46</xdr:row>
          <xdr:rowOff>317500</xdr:rowOff>
        </xdr:to>
        <xdr:sp macro="" textlink="">
          <xdr:nvSpPr>
            <xdr:cNvPr id="47238" name="Option Button 134" hidden="1">
              <a:extLst>
                <a:ext uri="{63B3BB69-23CF-44E3-9099-C40C66FF867C}">
                  <a14:compatExt spid="_x0000_s47238"/>
                </a:ext>
                <a:ext uri="{FF2B5EF4-FFF2-40B4-BE49-F238E27FC236}">
                  <a16:creationId xmlns:a16="http://schemas.microsoft.com/office/drawing/2014/main" id="{00000000-0008-0000-0500-00008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88900</xdr:rowOff>
        </xdr:from>
        <xdr:to>
          <xdr:col>5</xdr:col>
          <xdr:colOff>628650</xdr:colOff>
          <xdr:row>46</xdr:row>
          <xdr:rowOff>317500</xdr:rowOff>
        </xdr:to>
        <xdr:sp macro="" textlink="">
          <xdr:nvSpPr>
            <xdr:cNvPr id="47239" name="Option Button 135" hidden="1">
              <a:extLst>
                <a:ext uri="{63B3BB69-23CF-44E3-9099-C40C66FF867C}">
                  <a14:compatExt spid="_x0000_s47239"/>
                </a:ext>
                <a:ext uri="{FF2B5EF4-FFF2-40B4-BE49-F238E27FC236}">
                  <a16:creationId xmlns:a16="http://schemas.microsoft.com/office/drawing/2014/main" id="{00000000-0008-0000-0500-00008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88900</xdr:rowOff>
        </xdr:from>
        <xdr:to>
          <xdr:col>3</xdr:col>
          <xdr:colOff>628650</xdr:colOff>
          <xdr:row>47</xdr:row>
          <xdr:rowOff>317500</xdr:rowOff>
        </xdr:to>
        <xdr:sp macro="" textlink="">
          <xdr:nvSpPr>
            <xdr:cNvPr id="47240" name="Option Button 136" hidden="1">
              <a:extLst>
                <a:ext uri="{63B3BB69-23CF-44E3-9099-C40C66FF867C}">
                  <a14:compatExt spid="_x0000_s47240"/>
                </a:ext>
                <a:ext uri="{FF2B5EF4-FFF2-40B4-BE49-F238E27FC236}">
                  <a16:creationId xmlns:a16="http://schemas.microsoft.com/office/drawing/2014/main" id="{00000000-0008-0000-0500-00008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88900</xdr:rowOff>
        </xdr:from>
        <xdr:to>
          <xdr:col>4</xdr:col>
          <xdr:colOff>628650</xdr:colOff>
          <xdr:row>47</xdr:row>
          <xdr:rowOff>317500</xdr:rowOff>
        </xdr:to>
        <xdr:sp macro="" textlink="">
          <xdr:nvSpPr>
            <xdr:cNvPr id="47241" name="Option Button 137" hidden="1">
              <a:extLst>
                <a:ext uri="{63B3BB69-23CF-44E3-9099-C40C66FF867C}">
                  <a14:compatExt spid="_x0000_s47241"/>
                </a:ext>
                <a:ext uri="{FF2B5EF4-FFF2-40B4-BE49-F238E27FC236}">
                  <a16:creationId xmlns:a16="http://schemas.microsoft.com/office/drawing/2014/main" id="{00000000-0008-0000-0500-00008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88900</xdr:rowOff>
        </xdr:from>
        <xdr:to>
          <xdr:col>5</xdr:col>
          <xdr:colOff>628650</xdr:colOff>
          <xdr:row>47</xdr:row>
          <xdr:rowOff>317500</xdr:rowOff>
        </xdr:to>
        <xdr:sp macro="" textlink="">
          <xdr:nvSpPr>
            <xdr:cNvPr id="47242" name="Option Button 138" hidden="1">
              <a:extLst>
                <a:ext uri="{63B3BB69-23CF-44E3-9099-C40C66FF867C}">
                  <a14:compatExt spid="_x0000_s47242"/>
                </a:ext>
                <a:ext uri="{FF2B5EF4-FFF2-40B4-BE49-F238E27FC236}">
                  <a16:creationId xmlns:a16="http://schemas.microsoft.com/office/drawing/2014/main" id="{00000000-0008-0000-0500-00008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88900</xdr:rowOff>
        </xdr:from>
        <xdr:to>
          <xdr:col>3</xdr:col>
          <xdr:colOff>628650</xdr:colOff>
          <xdr:row>48</xdr:row>
          <xdr:rowOff>317500</xdr:rowOff>
        </xdr:to>
        <xdr:sp macro="" textlink="">
          <xdr:nvSpPr>
            <xdr:cNvPr id="47243" name="Option Button 139" hidden="1">
              <a:extLst>
                <a:ext uri="{63B3BB69-23CF-44E3-9099-C40C66FF867C}">
                  <a14:compatExt spid="_x0000_s47243"/>
                </a:ext>
                <a:ext uri="{FF2B5EF4-FFF2-40B4-BE49-F238E27FC236}">
                  <a16:creationId xmlns:a16="http://schemas.microsoft.com/office/drawing/2014/main" id="{00000000-0008-0000-0500-00008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88900</xdr:rowOff>
        </xdr:from>
        <xdr:to>
          <xdr:col>4</xdr:col>
          <xdr:colOff>628650</xdr:colOff>
          <xdr:row>48</xdr:row>
          <xdr:rowOff>317500</xdr:rowOff>
        </xdr:to>
        <xdr:sp macro="" textlink="">
          <xdr:nvSpPr>
            <xdr:cNvPr id="47244" name="Option Button 140" hidden="1">
              <a:extLst>
                <a:ext uri="{63B3BB69-23CF-44E3-9099-C40C66FF867C}">
                  <a14:compatExt spid="_x0000_s47244"/>
                </a:ext>
                <a:ext uri="{FF2B5EF4-FFF2-40B4-BE49-F238E27FC236}">
                  <a16:creationId xmlns:a16="http://schemas.microsoft.com/office/drawing/2014/main" id="{00000000-0008-0000-0500-00008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88900</xdr:rowOff>
        </xdr:from>
        <xdr:to>
          <xdr:col>5</xdr:col>
          <xdr:colOff>628650</xdr:colOff>
          <xdr:row>48</xdr:row>
          <xdr:rowOff>317500</xdr:rowOff>
        </xdr:to>
        <xdr:sp macro="" textlink="">
          <xdr:nvSpPr>
            <xdr:cNvPr id="47245" name="Option Button 141" hidden="1">
              <a:extLst>
                <a:ext uri="{63B3BB69-23CF-44E3-9099-C40C66FF867C}">
                  <a14:compatExt spid="_x0000_s47245"/>
                </a:ext>
                <a:ext uri="{FF2B5EF4-FFF2-40B4-BE49-F238E27FC236}">
                  <a16:creationId xmlns:a16="http://schemas.microsoft.com/office/drawing/2014/main" id="{00000000-0008-0000-0500-00008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50</xdr:row>
          <xdr:rowOff>88900</xdr:rowOff>
        </xdr:from>
        <xdr:to>
          <xdr:col>3</xdr:col>
          <xdr:colOff>628650</xdr:colOff>
          <xdr:row>50</xdr:row>
          <xdr:rowOff>317500</xdr:rowOff>
        </xdr:to>
        <xdr:sp macro="" textlink="">
          <xdr:nvSpPr>
            <xdr:cNvPr id="47246" name="Option Button 142" hidden="1">
              <a:extLst>
                <a:ext uri="{63B3BB69-23CF-44E3-9099-C40C66FF867C}">
                  <a14:compatExt spid="_x0000_s47246"/>
                </a:ext>
                <a:ext uri="{FF2B5EF4-FFF2-40B4-BE49-F238E27FC236}">
                  <a16:creationId xmlns:a16="http://schemas.microsoft.com/office/drawing/2014/main" id="{00000000-0008-0000-0500-00008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88900</xdr:rowOff>
        </xdr:from>
        <xdr:to>
          <xdr:col>4</xdr:col>
          <xdr:colOff>628650</xdr:colOff>
          <xdr:row>50</xdr:row>
          <xdr:rowOff>317500</xdr:rowOff>
        </xdr:to>
        <xdr:sp macro="" textlink="">
          <xdr:nvSpPr>
            <xdr:cNvPr id="47247" name="Option Button 143" hidden="1">
              <a:extLst>
                <a:ext uri="{63B3BB69-23CF-44E3-9099-C40C66FF867C}">
                  <a14:compatExt spid="_x0000_s47247"/>
                </a:ext>
                <a:ext uri="{FF2B5EF4-FFF2-40B4-BE49-F238E27FC236}">
                  <a16:creationId xmlns:a16="http://schemas.microsoft.com/office/drawing/2014/main" id="{00000000-0008-0000-0500-00008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88900</xdr:rowOff>
        </xdr:from>
        <xdr:to>
          <xdr:col>5</xdr:col>
          <xdr:colOff>628650</xdr:colOff>
          <xdr:row>50</xdr:row>
          <xdr:rowOff>317500</xdr:rowOff>
        </xdr:to>
        <xdr:sp macro="" textlink="">
          <xdr:nvSpPr>
            <xdr:cNvPr id="47248" name="Option Button 144" hidden="1">
              <a:extLst>
                <a:ext uri="{63B3BB69-23CF-44E3-9099-C40C66FF867C}">
                  <a14:compatExt spid="_x0000_s47248"/>
                </a:ext>
                <a:ext uri="{FF2B5EF4-FFF2-40B4-BE49-F238E27FC236}">
                  <a16:creationId xmlns:a16="http://schemas.microsoft.com/office/drawing/2014/main" id="{00000000-0008-0000-0500-00009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51</xdr:row>
          <xdr:rowOff>88900</xdr:rowOff>
        </xdr:from>
        <xdr:to>
          <xdr:col>3</xdr:col>
          <xdr:colOff>628650</xdr:colOff>
          <xdr:row>51</xdr:row>
          <xdr:rowOff>317500</xdr:rowOff>
        </xdr:to>
        <xdr:sp macro="" textlink="">
          <xdr:nvSpPr>
            <xdr:cNvPr id="47249" name="Option Button 145" hidden="1">
              <a:extLst>
                <a:ext uri="{63B3BB69-23CF-44E3-9099-C40C66FF867C}">
                  <a14:compatExt spid="_x0000_s47249"/>
                </a:ext>
                <a:ext uri="{FF2B5EF4-FFF2-40B4-BE49-F238E27FC236}">
                  <a16:creationId xmlns:a16="http://schemas.microsoft.com/office/drawing/2014/main" id="{00000000-0008-0000-0500-00009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88900</xdr:rowOff>
        </xdr:from>
        <xdr:to>
          <xdr:col>4</xdr:col>
          <xdr:colOff>628650</xdr:colOff>
          <xdr:row>51</xdr:row>
          <xdr:rowOff>317500</xdr:rowOff>
        </xdr:to>
        <xdr:sp macro="" textlink="">
          <xdr:nvSpPr>
            <xdr:cNvPr id="47250" name="Option Button 146" hidden="1">
              <a:extLst>
                <a:ext uri="{63B3BB69-23CF-44E3-9099-C40C66FF867C}">
                  <a14:compatExt spid="_x0000_s47250"/>
                </a:ext>
                <a:ext uri="{FF2B5EF4-FFF2-40B4-BE49-F238E27FC236}">
                  <a16:creationId xmlns:a16="http://schemas.microsoft.com/office/drawing/2014/main" id="{00000000-0008-0000-0500-00009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88900</xdr:rowOff>
        </xdr:from>
        <xdr:to>
          <xdr:col>5</xdr:col>
          <xdr:colOff>628650</xdr:colOff>
          <xdr:row>51</xdr:row>
          <xdr:rowOff>317500</xdr:rowOff>
        </xdr:to>
        <xdr:sp macro="" textlink="">
          <xdr:nvSpPr>
            <xdr:cNvPr id="47251" name="Option Button 147" hidden="1">
              <a:extLst>
                <a:ext uri="{63B3BB69-23CF-44E3-9099-C40C66FF867C}">
                  <a14:compatExt spid="_x0000_s47251"/>
                </a:ext>
                <a:ext uri="{FF2B5EF4-FFF2-40B4-BE49-F238E27FC236}">
                  <a16:creationId xmlns:a16="http://schemas.microsoft.com/office/drawing/2014/main" id="{00000000-0008-0000-0500-00009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52</xdr:row>
          <xdr:rowOff>88900</xdr:rowOff>
        </xdr:from>
        <xdr:to>
          <xdr:col>3</xdr:col>
          <xdr:colOff>628650</xdr:colOff>
          <xdr:row>52</xdr:row>
          <xdr:rowOff>317500</xdr:rowOff>
        </xdr:to>
        <xdr:sp macro="" textlink="">
          <xdr:nvSpPr>
            <xdr:cNvPr id="47252" name="Option Button 148" hidden="1">
              <a:extLst>
                <a:ext uri="{63B3BB69-23CF-44E3-9099-C40C66FF867C}">
                  <a14:compatExt spid="_x0000_s47252"/>
                </a:ext>
                <a:ext uri="{FF2B5EF4-FFF2-40B4-BE49-F238E27FC236}">
                  <a16:creationId xmlns:a16="http://schemas.microsoft.com/office/drawing/2014/main" id="{00000000-0008-0000-0500-00009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88900</xdr:rowOff>
        </xdr:from>
        <xdr:to>
          <xdr:col>4</xdr:col>
          <xdr:colOff>628650</xdr:colOff>
          <xdr:row>52</xdr:row>
          <xdr:rowOff>317500</xdr:rowOff>
        </xdr:to>
        <xdr:sp macro="" textlink="">
          <xdr:nvSpPr>
            <xdr:cNvPr id="47253" name="Option Button 149" hidden="1">
              <a:extLst>
                <a:ext uri="{63B3BB69-23CF-44E3-9099-C40C66FF867C}">
                  <a14:compatExt spid="_x0000_s47253"/>
                </a:ext>
                <a:ext uri="{FF2B5EF4-FFF2-40B4-BE49-F238E27FC236}">
                  <a16:creationId xmlns:a16="http://schemas.microsoft.com/office/drawing/2014/main" id="{00000000-0008-0000-0500-00009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88900</xdr:rowOff>
        </xdr:from>
        <xdr:to>
          <xdr:col>5</xdr:col>
          <xdr:colOff>628650</xdr:colOff>
          <xdr:row>52</xdr:row>
          <xdr:rowOff>317500</xdr:rowOff>
        </xdr:to>
        <xdr:sp macro="" textlink="">
          <xdr:nvSpPr>
            <xdr:cNvPr id="47254" name="Option Button 150" hidden="1">
              <a:extLst>
                <a:ext uri="{63B3BB69-23CF-44E3-9099-C40C66FF867C}">
                  <a14:compatExt spid="_x0000_s47254"/>
                </a:ext>
                <a:ext uri="{FF2B5EF4-FFF2-40B4-BE49-F238E27FC236}">
                  <a16:creationId xmlns:a16="http://schemas.microsoft.com/office/drawing/2014/main" id="{00000000-0008-0000-0500-00009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88900</xdr:rowOff>
        </xdr:from>
        <xdr:to>
          <xdr:col>3</xdr:col>
          <xdr:colOff>628650</xdr:colOff>
          <xdr:row>53</xdr:row>
          <xdr:rowOff>317500</xdr:rowOff>
        </xdr:to>
        <xdr:sp macro="" textlink="">
          <xdr:nvSpPr>
            <xdr:cNvPr id="47255" name="Option Button 151" hidden="1">
              <a:extLst>
                <a:ext uri="{63B3BB69-23CF-44E3-9099-C40C66FF867C}">
                  <a14:compatExt spid="_x0000_s47255"/>
                </a:ext>
                <a:ext uri="{FF2B5EF4-FFF2-40B4-BE49-F238E27FC236}">
                  <a16:creationId xmlns:a16="http://schemas.microsoft.com/office/drawing/2014/main" id="{00000000-0008-0000-0500-00009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53</xdr:row>
          <xdr:rowOff>88900</xdr:rowOff>
        </xdr:from>
        <xdr:to>
          <xdr:col>4</xdr:col>
          <xdr:colOff>628650</xdr:colOff>
          <xdr:row>53</xdr:row>
          <xdr:rowOff>317500</xdr:rowOff>
        </xdr:to>
        <xdr:sp macro="" textlink="">
          <xdr:nvSpPr>
            <xdr:cNvPr id="47256" name="Option Button 152" hidden="1">
              <a:extLst>
                <a:ext uri="{63B3BB69-23CF-44E3-9099-C40C66FF867C}">
                  <a14:compatExt spid="_x0000_s47256"/>
                </a:ext>
                <a:ext uri="{FF2B5EF4-FFF2-40B4-BE49-F238E27FC236}">
                  <a16:creationId xmlns:a16="http://schemas.microsoft.com/office/drawing/2014/main" id="{00000000-0008-0000-0500-00009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88900</xdr:rowOff>
        </xdr:from>
        <xdr:to>
          <xdr:col>5</xdr:col>
          <xdr:colOff>628650</xdr:colOff>
          <xdr:row>53</xdr:row>
          <xdr:rowOff>317500</xdr:rowOff>
        </xdr:to>
        <xdr:sp macro="" textlink="">
          <xdr:nvSpPr>
            <xdr:cNvPr id="47257" name="Option Button 153" hidden="1">
              <a:extLst>
                <a:ext uri="{63B3BB69-23CF-44E3-9099-C40C66FF867C}">
                  <a14:compatExt spid="_x0000_s47257"/>
                </a:ext>
                <a:ext uri="{FF2B5EF4-FFF2-40B4-BE49-F238E27FC236}">
                  <a16:creationId xmlns:a16="http://schemas.microsoft.com/office/drawing/2014/main" id="{00000000-0008-0000-0500-00009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88900</xdr:rowOff>
        </xdr:from>
        <xdr:to>
          <xdr:col>3</xdr:col>
          <xdr:colOff>628650</xdr:colOff>
          <xdr:row>54</xdr:row>
          <xdr:rowOff>317500</xdr:rowOff>
        </xdr:to>
        <xdr:sp macro="" textlink="">
          <xdr:nvSpPr>
            <xdr:cNvPr id="47258" name="Option Button 154" hidden="1">
              <a:extLst>
                <a:ext uri="{63B3BB69-23CF-44E3-9099-C40C66FF867C}">
                  <a14:compatExt spid="_x0000_s47258"/>
                </a:ext>
                <a:ext uri="{FF2B5EF4-FFF2-40B4-BE49-F238E27FC236}">
                  <a16:creationId xmlns:a16="http://schemas.microsoft.com/office/drawing/2014/main" id="{00000000-0008-0000-0500-00009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54</xdr:row>
          <xdr:rowOff>88900</xdr:rowOff>
        </xdr:from>
        <xdr:to>
          <xdr:col>4</xdr:col>
          <xdr:colOff>628650</xdr:colOff>
          <xdr:row>54</xdr:row>
          <xdr:rowOff>317500</xdr:rowOff>
        </xdr:to>
        <xdr:sp macro="" textlink="">
          <xdr:nvSpPr>
            <xdr:cNvPr id="47259" name="Option Button 155" hidden="1">
              <a:extLst>
                <a:ext uri="{63B3BB69-23CF-44E3-9099-C40C66FF867C}">
                  <a14:compatExt spid="_x0000_s47259"/>
                </a:ext>
                <a:ext uri="{FF2B5EF4-FFF2-40B4-BE49-F238E27FC236}">
                  <a16:creationId xmlns:a16="http://schemas.microsoft.com/office/drawing/2014/main" id="{00000000-0008-0000-0500-00009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88900</xdr:rowOff>
        </xdr:from>
        <xdr:to>
          <xdr:col>5</xdr:col>
          <xdr:colOff>628650</xdr:colOff>
          <xdr:row>54</xdr:row>
          <xdr:rowOff>317500</xdr:rowOff>
        </xdr:to>
        <xdr:sp macro="" textlink="">
          <xdr:nvSpPr>
            <xdr:cNvPr id="47260" name="Option Button 156" hidden="1">
              <a:extLst>
                <a:ext uri="{63B3BB69-23CF-44E3-9099-C40C66FF867C}">
                  <a14:compatExt spid="_x0000_s47260"/>
                </a:ext>
                <a:ext uri="{FF2B5EF4-FFF2-40B4-BE49-F238E27FC236}">
                  <a16:creationId xmlns:a16="http://schemas.microsoft.com/office/drawing/2014/main" id="{00000000-0008-0000-0500-00009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55</xdr:row>
          <xdr:rowOff>88900</xdr:rowOff>
        </xdr:from>
        <xdr:to>
          <xdr:col>3</xdr:col>
          <xdr:colOff>628650</xdr:colOff>
          <xdr:row>55</xdr:row>
          <xdr:rowOff>317500</xdr:rowOff>
        </xdr:to>
        <xdr:sp macro="" textlink="">
          <xdr:nvSpPr>
            <xdr:cNvPr id="47261" name="Option Button 157" hidden="1">
              <a:extLst>
                <a:ext uri="{63B3BB69-23CF-44E3-9099-C40C66FF867C}">
                  <a14:compatExt spid="_x0000_s47261"/>
                </a:ext>
                <a:ext uri="{FF2B5EF4-FFF2-40B4-BE49-F238E27FC236}">
                  <a16:creationId xmlns:a16="http://schemas.microsoft.com/office/drawing/2014/main" id="{00000000-0008-0000-0500-00009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88900</xdr:rowOff>
        </xdr:from>
        <xdr:to>
          <xdr:col>4</xdr:col>
          <xdr:colOff>628650</xdr:colOff>
          <xdr:row>55</xdr:row>
          <xdr:rowOff>317500</xdr:rowOff>
        </xdr:to>
        <xdr:sp macro="" textlink="">
          <xdr:nvSpPr>
            <xdr:cNvPr id="47262" name="Option Button 158" hidden="1">
              <a:extLst>
                <a:ext uri="{63B3BB69-23CF-44E3-9099-C40C66FF867C}">
                  <a14:compatExt spid="_x0000_s47262"/>
                </a:ext>
                <a:ext uri="{FF2B5EF4-FFF2-40B4-BE49-F238E27FC236}">
                  <a16:creationId xmlns:a16="http://schemas.microsoft.com/office/drawing/2014/main" id="{00000000-0008-0000-0500-00009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88900</xdr:rowOff>
        </xdr:from>
        <xdr:to>
          <xdr:col>5</xdr:col>
          <xdr:colOff>628650</xdr:colOff>
          <xdr:row>55</xdr:row>
          <xdr:rowOff>317500</xdr:rowOff>
        </xdr:to>
        <xdr:sp macro="" textlink="">
          <xdr:nvSpPr>
            <xdr:cNvPr id="47263" name="Option Button 159" hidden="1">
              <a:extLst>
                <a:ext uri="{63B3BB69-23CF-44E3-9099-C40C66FF867C}">
                  <a14:compatExt spid="_x0000_s47263"/>
                </a:ext>
                <a:ext uri="{FF2B5EF4-FFF2-40B4-BE49-F238E27FC236}">
                  <a16:creationId xmlns:a16="http://schemas.microsoft.com/office/drawing/2014/main" id="{00000000-0008-0000-0500-00009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88900</xdr:rowOff>
        </xdr:from>
        <xdr:to>
          <xdr:col>3</xdr:col>
          <xdr:colOff>628650</xdr:colOff>
          <xdr:row>56</xdr:row>
          <xdr:rowOff>317500</xdr:rowOff>
        </xdr:to>
        <xdr:sp macro="" textlink="">
          <xdr:nvSpPr>
            <xdr:cNvPr id="47264" name="Option Button 160" hidden="1">
              <a:extLst>
                <a:ext uri="{63B3BB69-23CF-44E3-9099-C40C66FF867C}">
                  <a14:compatExt spid="_x0000_s47264"/>
                </a:ext>
                <a:ext uri="{FF2B5EF4-FFF2-40B4-BE49-F238E27FC236}">
                  <a16:creationId xmlns:a16="http://schemas.microsoft.com/office/drawing/2014/main" id="{00000000-0008-0000-0500-0000A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88900</xdr:rowOff>
        </xdr:from>
        <xdr:to>
          <xdr:col>4</xdr:col>
          <xdr:colOff>628650</xdr:colOff>
          <xdr:row>56</xdr:row>
          <xdr:rowOff>317500</xdr:rowOff>
        </xdr:to>
        <xdr:sp macro="" textlink="">
          <xdr:nvSpPr>
            <xdr:cNvPr id="47265" name="Option Button 161" hidden="1">
              <a:extLst>
                <a:ext uri="{63B3BB69-23CF-44E3-9099-C40C66FF867C}">
                  <a14:compatExt spid="_x0000_s47265"/>
                </a:ext>
                <a:ext uri="{FF2B5EF4-FFF2-40B4-BE49-F238E27FC236}">
                  <a16:creationId xmlns:a16="http://schemas.microsoft.com/office/drawing/2014/main" id="{00000000-0008-0000-0500-0000A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88900</xdr:rowOff>
        </xdr:from>
        <xdr:to>
          <xdr:col>5</xdr:col>
          <xdr:colOff>628650</xdr:colOff>
          <xdr:row>56</xdr:row>
          <xdr:rowOff>317500</xdr:rowOff>
        </xdr:to>
        <xdr:sp macro="" textlink="">
          <xdr:nvSpPr>
            <xdr:cNvPr id="47266" name="Option Button 162" hidden="1">
              <a:extLst>
                <a:ext uri="{63B3BB69-23CF-44E3-9099-C40C66FF867C}">
                  <a14:compatExt spid="_x0000_s47266"/>
                </a:ext>
                <a:ext uri="{FF2B5EF4-FFF2-40B4-BE49-F238E27FC236}">
                  <a16:creationId xmlns:a16="http://schemas.microsoft.com/office/drawing/2014/main" id="{00000000-0008-0000-0500-0000A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58</xdr:row>
          <xdr:rowOff>88900</xdr:rowOff>
        </xdr:from>
        <xdr:to>
          <xdr:col>3</xdr:col>
          <xdr:colOff>628650</xdr:colOff>
          <xdr:row>58</xdr:row>
          <xdr:rowOff>317500</xdr:rowOff>
        </xdr:to>
        <xdr:sp macro="" textlink="">
          <xdr:nvSpPr>
            <xdr:cNvPr id="47267" name="Option Button 163" hidden="1">
              <a:extLst>
                <a:ext uri="{63B3BB69-23CF-44E3-9099-C40C66FF867C}">
                  <a14:compatExt spid="_x0000_s47267"/>
                </a:ext>
                <a:ext uri="{FF2B5EF4-FFF2-40B4-BE49-F238E27FC236}">
                  <a16:creationId xmlns:a16="http://schemas.microsoft.com/office/drawing/2014/main" id="{00000000-0008-0000-0500-0000A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88900</xdr:rowOff>
        </xdr:from>
        <xdr:to>
          <xdr:col>4</xdr:col>
          <xdr:colOff>628650</xdr:colOff>
          <xdr:row>58</xdr:row>
          <xdr:rowOff>317500</xdr:rowOff>
        </xdr:to>
        <xdr:sp macro="" textlink="">
          <xdr:nvSpPr>
            <xdr:cNvPr id="47268" name="Option Button 164" hidden="1">
              <a:extLst>
                <a:ext uri="{63B3BB69-23CF-44E3-9099-C40C66FF867C}">
                  <a14:compatExt spid="_x0000_s47268"/>
                </a:ext>
                <a:ext uri="{FF2B5EF4-FFF2-40B4-BE49-F238E27FC236}">
                  <a16:creationId xmlns:a16="http://schemas.microsoft.com/office/drawing/2014/main" id="{00000000-0008-0000-0500-0000A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88900</xdr:rowOff>
        </xdr:from>
        <xdr:to>
          <xdr:col>5</xdr:col>
          <xdr:colOff>628650</xdr:colOff>
          <xdr:row>58</xdr:row>
          <xdr:rowOff>317500</xdr:rowOff>
        </xdr:to>
        <xdr:sp macro="" textlink="">
          <xdr:nvSpPr>
            <xdr:cNvPr id="47269" name="Option Button 165" hidden="1">
              <a:extLst>
                <a:ext uri="{63B3BB69-23CF-44E3-9099-C40C66FF867C}">
                  <a14:compatExt spid="_x0000_s47269"/>
                </a:ext>
                <a:ext uri="{FF2B5EF4-FFF2-40B4-BE49-F238E27FC236}">
                  <a16:creationId xmlns:a16="http://schemas.microsoft.com/office/drawing/2014/main" id="{00000000-0008-0000-0500-0000A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59</xdr:row>
          <xdr:rowOff>88900</xdr:rowOff>
        </xdr:from>
        <xdr:to>
          <xdr:col>3</xdr:col>
          <xdr:colOff>628650</xdr:colOff>
          <xdr:row>59</xdr:row>
          <xdr:rowOff>317500</xdr:rowOff>
        </xdr:to>
        <xdr:sp macro="" textlink="">
          <xdr:nvSpPr>
            <xdr:cNvPr id="47270" name="Option Button 166" hidden="1">
              <a:extLst>
                <a:ext uri="{63B3BB69-23CF-44E3-9099-C40C66FF867C}">
                  <a14:compatExt spid="_x0000_s47270"/>
                </a:ext>
                <a:ext uri="{FF2B5EF4-FFF2-40B4-BE49-F238E27FC236}">
                  <a16:creationId xmlns:a16="http://schemas.microsoft.com/office/drawing/2014/main" id="{00000000-0008-0000-0500-0000A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59</xdr:row>
          <xdr:rowOff>88900</xdr:rowOff>
        </xdr:from>
        <xdr:to>
          <xdr:col>4</xdr:col>
          <xdr:colOff>628650</xdr:colOff>
          <xdr:row>59</xdr:row>
          <xdr:rowOff>317500</xdr:rowOff>
        </xdr:to>
        <xdr:sp macro="" textlink="">
          <xdr:nvSpPr>
            <xdr:cNvPr id="47271" name="Option Button 167" hidden="1">
              <a:extLst>
                <a:ext uri="{63B3BB69-23CF-44E3-9099-C40C66FF867C}">
                  <a14:compatExt spid="_x0000_s47271"/>
                </a:ext>
                <a:ext uri="{FF2B5EF4-FFF2-40B4-BE49-F238E27FC236}">
                  <a16:creationId xmlns:a16="http://schemas.microsoft.com/office/drawing/2014/main" id="{00000000-0008-0000-0500-0000A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88900</xdr:rowOff>
        </xdr:from>
        <xdr:to>
          <xdr:col>5</xdr:col>
          <xdr:colOff>628650</xdr:colOff>
          <xdr:row>59</xdr:row>
          <xdr:rowOff>317500</xdr:rowOff>
        </xdr:to>
        <xdr:sp macro="" textlink="">
          <xdr:nvSpPr>
            <xdr:cNvPr id="47272" name="Option Button 168" hidden="1">
              <a:extLst>
                <a:ext uri="{63B3BB69-23CF-44E3-9099-C40C66FF867C}">
                  <a14:compatExt spid="_x0000_s47272"/>
                </a:ext>
                <a:ext uri="{FF2B5EF4-FFF2-40B4-BE49-F238E27FC236}">
                  <a16:creationId xmlns:a16="http://schemas.microsoft.com/office/drawing/2014/main" id="{00000000-0008-0000-0500-0000A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60</xdr:row>
          <xdr:rowOff>88900</xdr:rowOff>
        </xdr:from>
        <xdr:to>
          <xdr:col>3</xdr:col>
          <xdr:colOff>628650</xdr:colOff>
          <xdr:row>60</xdr:row>
          <xdr:rowOff>317500</xdr:rowOff>
        </xdr:to>
        <xdr:sp macro="" textlink="">
          <xdr:nvSpPr>
            <xdr:cNvPr id="47273" name="Option Button 169" hidden="1">
              <a:extLst>
                <a:ext uri="{63B3BB69-23CF-44E3-9099-C40C66FF867C}">
                  <a14:compatExt spid="_x0000_s47273"/>
                </a:ext>
                <a:ext uri="{FF2B5EF4-FFF2-40B4-BE49-F238E27FC236}">
                  <a16:creationId xmlns:a16="http://schemas.microsoft.com/office/drawing/2014/main" id="{00000000-0008-0000-0500-0000A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88900</xdr:rowOff>
        </xdr:from>
        <xdr:to>
          <xdr:col>4</xdr:col>
          <xdr:colOff>628650</xdr:colOff>
          <xdr:row>60</xdr:row>
          <xdr:rowOff>317500</xdr:rowOff>
        </xdr:to>
        <xdr:sp macro="" textlink="">
          <xdr:nvSpPr>
            <xdr:cNvPr id="47274" name="Option Button 170" hidden="1">
              <a:extLst>
                <a:ext uri="{63B3BB69-23CF-44E3-9099-C40C66FF867C}">
                  <a14:compatExt spid="_x0000_s47274"/>
                </a:ext>
                <a:ext uri="{FF2B5EF4-FFF2-40B4-BE49-F238E27FC236}">
                  <a16:creationId xmlns:a16="http://schemas.microsoft.com/office/drawing/2014/main" id="{00000000-0008-0000-0500-0000A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88900</xdr:rowOff>
        </xdr:from>
        <xdr:to>
          <xdr:col>5</xdr:col>
          <xdr:colOff>628650</xdr:colOff>
          <xdr:row>60</xdr:row>
          <xdr:rowOff>317500</xdr:rowOff>
        </xdr:to>
        <xdr:sp macro="" textlink="">
          <xdr:nvSpPr>
            <xdr:cNvPr id="47275" name="Option Button 171" hidden="1">
              <a:extLst>
                <a:ext uri="{63B3BB69-23CF-44E3-9099-C40C66FF867C}">
                  <a14:compatExt spid="_x0000_s47275"/>
                </a:ext>
                <a:ext uri="{FF2B5EF4-FFF2-40B4-BE49-F238E27FC236}">
                  <a16:creationId xmlns:a16="http://schemas.microsoft.com/office/drawing/2014/main" id="{00000000-0008-0000-0500-0000A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88900</xdr:rowOff>
        </xdr:from>
        <xdr:to>
          <xdr:col>3</xdr:col>
          <xdr:colOff>628650</xdr:colOff>
          <xdr:row>61</xdr:row>
          <xdr:rowOff>317500</xdr:rowOff>
        </xdr:to>
        <xdr:sp macro="" textlink="">
          <xdr:nvSpPr>
            <xdr:cNvPr id="47276" name="Option Button 172" hidden="1">
              <a:extLst>
                <a:ext uri="{63B3BB69-23CF-44E3-9099-C40C66FF867C}">
                  <a14:compatExt spid="_x0000_s47276"/>
                </a:ext>
                <a:ext uri="{FF2B5EF4-FFF2-40B4-BE49-F238E27FC236}">
                  <a16:creationId xmlns:a16="http://schemas.microsoft.com/office/drawing/2014/main" id="{00000000-0008-0000-0500-0000A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61</xdr:row>
          <xdr:rowOff>88900</xdr:rowOff>
        </xdr:from>
        <xdr:to>
          <xdr:col>4</xdr:col>
          <xdr:colOff>628650</xdr:colOff>
          <xdr:row>61</xdr:row>
          <xdr:rowOff>317500</xdr:rowOff>
        </xdr:to>
        <xdr:sp macro="" textlink="">
          <xdr:nvSpPr>
            <xdr:cNvPr id="47277" name="Option Button 173" hidden="1">
              <a:extLst>
                <a:ext uri="{63B3BB69-23CF-44E3-9099-C40C66FF867C}">
                  <a14:compatExt spid="_x0000_s47277"/>
                </a:ext>
                <a:ext uri="{FF2B5EF4-FFF2-40B4-BE49-F238E27FC236}">
                  <a16:creationId xmlns:a16="http://schemas.microsoft.com/office/drawing/2014/main" id="{00000000-0008-0000-0500-0000A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88900</xdr:rowOff>
        </xdr:from>
        <xdr:to>
          <xdr:col>5</xdr:col>
          <xdr:colOff>628650</xdr:colOff>
          <xdr:row>61</xdr:row>
          <xdr:rowOff>317500</xdr:rowOff>
        </xdr:to>
        <xdr:sp macro="" textlink="">
          <xdr:nvSpPr>
            <xdr:cNvPr id="47278" name="Option Button 174" hidden="1">
              <a:extLst>
                <a:ext uri="{63B3BB69-23CF-44E3-9099-C40C66FF867C}">
                  <a14:compatExt spid="_x0000_s47278"/>
                </a:ext>
                <a:ext uri="{FF2B5EF4-FFF2-40B4-BE49-F238E27FC236}">
                  <a16:creationId xmlns:a16="http://schemas.microsoft.com/office/drawing/2014/main" id="{00000000-0008-0000-0500-0000A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62</xdr:row>
          <xdr:rowOff>88900</xdr:rowOff>
        </xdr:from>
        <xdr:to>
          <xdr:col>3</xdr:col>
          <xdr:colOff>628650</xdr:colOff>
          <xdr:row>62</xdr:row>
          <xdr:rowOff>317500</xdr:rowOff>
        </xdr:to>
        <xdr:sp macro="" textlink="">
          <xdr:nvSpPr>
            <xdr:cNvPr id="47279" name="Option Button 175" hidden="1">
              <a:extLst>
                <a:ext uri="{63B3BB69-23CF-44E3-9099-C40C66FF867C}">
                  <a14:compatExt spid="_x0000_s47279"/>
                </a:ext>
                <a:ext uri="{FF2B5EF4-FFF2-40B4-BE49-F238E27FC236}">
                  <a16:creationId xmlns:a16="http://schemas.microsoft.com/office/drawing/2014/main" id="{00000000-0008-0000-0500-0000A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88900</xdr:rowOff>
        </xdr:from>
        <xdr:to>
          <xdr:col>4</xdr:col>
          <xdr:colOff>628650</xdr:colOff>
          <xdr:row>62</xdr:row>
          <xdr:rowOff>317500</xdr:rowOff>
        </xdr:to>
        <xdr:sp macro="" textlink="">
          <xdr:nvSpPr>
            <xdr:cNvPr id="47280" name="Option Button 176" hidden="1">
              <a:extLst>
                <a:ext uri="{63B3BB69-23CF-44E3-9099-C40C66FF867C}">
                  <a14:compatExt spid="_x0000_s47280"/>
                </a:ext>
                <a:ext uri="{FF2B5EF4-FFF2-40B4-BE49-F238E27FC236}">
                  <a16:creationId xmlns:a16="http://schemas.microsoft.com/office/drawing/2014/main" id="{00000000-0008-0000-0500-0000B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88900</xdr:rowOff>
        </xdr:from>
        <xdr:to>
          <xdr:col>5</xdr:col>
          <xdr:colOff>628650</xdr:colOff>
          <xdr:row>62</xdr:row>
          <xdr:rowOff>317500</xdr:rowOff>
        </xdr:to>
        <xdr:sp macro="" textlink="">
          <xdr:nvSpPr>
            <xdr:cNvPr id="47281" name="Option Button 177" hidden="1">
              <a:extLst>
                <a:ext uri="{63B3BB69-23CF-44E3-9099-C40C66FF867C}">
                  <a14:compatExt spid="_x0000_s47281"/>
                </a:ext>
                <a:ext uri="{FF2B5EF4-FFF2-40B4-BE49-F238E27FC236}">
                  <a16:creationId xmlns:a16="http://schemas.microsoft.com/office/drawing/2014/main" id="{00000000-0008-0000-0500-0000B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63</xdr:row>
          <xdr:rowOff>88900</xdr:rowOff>
        </xdr:from>
        <xdr:to>
          <xdr:col>3</xdr:col>
          <xdr:colOff>628650</xdr:colOff>
          <xdr:row>63</xdr:row>
          <xdr:rowOff>317500</xdr:rowOff>
        </xdr:to>
        <xdr:sp macro="" textlink="">
          <xdr:nvSpPr>
            <xdr:cNvPr id="47282" name="Option Button 178" hidden="1">
              <a:extLst>
                <a:ext uri="{63B3BB69-23CF-44E3-9099-C40C66FF867C}">
                  <a14:compatExt spid="_x0000_s47282"/>
                </a:ext>
                <a:ext uri="{FF2B5EF4-FFF2-40B4-BE49-F238E27FC236}">
                  <a16:creationId xmlns:a16="http://schemas.microsoft.com/office/drawing/2014/main" id="{00000000-0008-0000-0500-0000B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88900</xdr:rowOff>
        </xdr:from>
        <xdr:to>
          <xdr:col>4</xdr:col>
          <xdr:colOff>628650</xdr:colOff>
          <xdr:row>63</xdr:row>
          <xdr:rowOff>317500</xdr:rowOff>
        </xdr:to>
        <xdr:sp macro="" textlink="">
          <xdr:nvSpPr>
            <xdr:cNvPr id="47283" name="Option Button 179" hidden="1">
              <a:extLst>
                <a:ext uri="{63B3BB69-23CF-44E3-9099-C40C66FF867C}">
                  <a14:compatExt spid="_x0000_s47283"/>
                </a:ext>
                <a:ext uri="{FF2B5EF4-FFF2-40B4-BE49-F238E27FC236}">
                  <a16:creationId xmlns:a16="http://schemas.microsoft.com/office/drawing/2014/main" id="{00000000-0008-0000-0500-0000B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88900</xdr:rowOff>
        </xdr:from>
        <xdr:to>
          <xdr:col>5</xdr:col>
          <xdr:colOff>628650</xdr:colOff>
          <xdr:row>63</xdr:row>
          <xdr:rowOff>317500</xdr:rowOff>
        </xdr:to>
        <xdr:sp macro="" textlink="">
          <xdr:nvSpPr>
            <xdr:cNvPr id="47284" name="Option Button 180" hidden="1">
              <a:extLst>
                <a:ext uri="{63B3BB69-23CF-44E3-9099-C40C66FF867C}">
                  <a14:compatExt spid="_x0000_s47284"/>
                </a:ext>
                <a:ext uri="{FF2B5EF4-FFF2-40B4-BE49-F238E27FC236}">
                  <a16:creationId xmlns:a16="http://schemas.microsoft.com/office/drawing/2014/main" id="{00000000-0008-0000-0500-0000B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64</xdr:row>
          <xdr:rowOff>88900</xdr:rowOff>
        </xdr:from>
        <xdr:to>
          <xdr:col>3</xdr:col>
          <xdr:colOff>628650</xdr:colOff>
          <xdr:row>64</xdr:row>
          <xdr:rowOff>317500</xdr:rowOff>
        </xdr:to>
        <xdr:sp macro="" textlink="">
          <xdr:nvSpPr>
            <xdr:cNvPr id="47285" name="Option Button 181" hidden="1">
              <a:extLst>
                <a:ext uri="{63B3BB69-23CF-44E3-9099-C40C66FF867C}">
                  <a14:compatExt spid="_x0000_s47285"/>
                </a:ext>
                <a:ext uri="{FF2B5EF4-FFF2-40B4-BE49-F238E27FC236}">
                  <a16:creationId xmlns:a16="http://schemas.microsoft.com/office/drawing/2014/main" id="{00000000-0008-0000-0500-0000B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64</xdr:row>
          <xdr:rowOff>88900</xdr:rowOff>
        </xdr:from>
        <xdr:to>
          <xdr:col>4</xdr:col>
          <xdr:colOff>628650</xdr:colOff>
          <xdr:row>64</xdr:row>
          <xdr:rowOff>317500</xdr:rowOff>
        </xdr:to>
        <xdr:sp macro="" textlink="">
          <xdr:nvSpPr>
            <xdr:cNvPr id="47286" name="Option Button 182" hidden="1">
              <a:extLst>
                <a:ext uri="{63B3BB69-23CF-44E3-9099-C40C66FF867C}">
                  <a14:compatExt spid="_x0000_s47286"/>
                </a:ext>
                <a:ext uri="{FF2B5EF4-FFF2-40B4-BE49-F238E27FC236}">
                  <a16:creationId xmlns:a16="http://schemas.microsoft.com/office/drawing/2014/main" id="{00000000-0008-0000-0500-0000B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88900</xdr:rowOff>
        </xdr:from>
        <xdr:to>
          <xdr:col>5</xdr:col>
          <xdr:colOff>628650</xdr:colOff>
          <xdr:row>64</xdr:row>
          <xdr:rowOff>317500</xdr:rowOff>
        </xdr:to>
        <xdr:sp macro="" textlink="">
          <xdr:nvSpPr>
            <xdr:cNvPr id="47287" name="Option Button 183" hidden="1">
              <a:extLst>
                <a:ext uri="{63B3BB69-23CF-44E3-9099-C40C66FF867C}">
                  <a14:compatExt spid="_x0000_s47287"/>
                </a:ext>
                <a:ext uri="{FF2B5EF4-FFF2-40B4-BE49-F238E27FC236}">
                  <a16:creationId xmlns:a16="http://schemas.microsoft.com/office/drawing/2014/main" id="{00000000-0008-0000-0500-0000B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65</xdr:row>
          <xdr:rowOff>88900</xdr:rowOff>
        </xdr:from>
        <xdr:to>
          <xdr:col>3</xdr:col>
          <xdr:colOff>628650</xdr:colOff>
          <xdr:row>65</xdr:row>
          <xdr:rowOff>317500</xdr:rowOff>
        </xdr:to>
        <xdr:sp macro="" textlink="">
          <xdr:nvSpPr>
            <xdr:cNvPr id="47288" name="Option Button 184" hidden="1">
              <a:extLst>
                <a:ext uri="{63B3BB69-23CF-44E3-9099-C40C66FF867C}">
                  <a14:compatExt spid="_x0000_s47288"/>
                </a:ext>
                <a:ext uri="{FF2B5EF4-FFF2-40B4-BE49-F238E27FC236}">
                  <a16:creationId xmlns:a16="http://schemas.microsoft.com/office/drawing/2014/main" id="{00000000-0008-0000-0500-0000B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65</xdr:row>
          <xdr:rowOff>88900</xdr:rowOff>
        </xdr:from>
        <xdr:to>
          <xdr:col>4</xdr:col>
          <xdr:colOff>628650</xdr:colOff>
          <xdr:row>65</xdr:row>
          <xdr:rowOff>317500</xdr:rowOff>
        </xdr:to>
        <xdr:sp macro="" textlink="">
          <xdr:nvSpPr>
            <xdr:cNvPr id="47289" name="Option Button 185" hidden="1">
              <a:extLst>
                <a:ext uri="{63B3BB69-23CF-44E3-9099-C40C66FF867C}">
                  <a14:compatExt spid="_x0000_s47289"/>
                </a:ext>
                <a:ext uri="{FF2B5EF4-FFF2-40B4-BE49-F238E27FC236}">
                  <a16:creationId xmlns:a16="http://schemas.microsoft.com/office/drawing/2014/main" id="{00000000-0008-0000-0500-0000B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88900</xdr:rowOff>
        </xdr:from>
        <xdr:to>
          <xdr:col>5</xdr:col>
          <xdr:colOff>628650</xdr:colOff>
          <xdr:row>65</xdr:row>
          <xdr:rowOff>317500</xdr:rowOff>
        </xdr:to>
        <xdr:sp macro="" textlink="">
          <xdr:nvSpPr>
            <xdr:cNvPr id="47290" name="Option Button 186" hidden="1">
              <a:extLst>
                <a:ext uri="{63B3BB69-23CF-44E3-9099-C40C66FF867C}">
                  <a14:compatExt spid="_x0000_s47290"/>
                </a:ext>
                <a:ext uri="{FF2B5EF4-FFF2-40B4-BE49-F238E27FC236}">
                  <a16:creationId xmlns:a16="http://schemas.microsoft.com/office/drawing/2014/main" id="{00000000-0008-0000-0500-0000B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66</xdr:row>
          <xdr:rowOff>88900</xdr:rowOff>
        </xdr:from>
        <xdr:to>
          <xdr:col>3</xdr:col>
          <xdr:colOff>628650</xdr:colOff>
          <xdr:row>66</xdr:row>
          <xdr:rowOff>317500</xdr:rowOff>
        </xdr:to>
        <xdr:sp macro="" textlink="">
          <xdr:nvSpPr>
            <xdr:cNvPr id="47291" name="Option Button 187" hidden="1">
              <a:extLst>
                <a:ext uri="{63B3BB69-23CF-44E3-9099-C40C66FF867C}">
                  <a14:compatExt spid="_x0000_s47291"/>
                </a:ext>
                <a:ext uri="{FF2B5EF4-FFF2-40B4-BE49-F238E27FC236}">
                  <a16:creationId xmlns:a16="http://schemas.microsoft.com/office/drawing/2014/main" id="{00000000-0008-0000-0500-0000B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88900</xdr:rowOff>
        </xdr:from>
        <xdr:to>
          <xdr:col>4</xdr:col>
          <xdr:colOff>628650</xdr:colOff>
          <xdr:row>66</xdr:row>
          <xdr:rowOff>317500</xdr:rowOff>
        </xdr:to>
        <xdr:sp macro="" textlink="">
          <xdr:nvSpPr>
            <xdr:cNvPr id="47292" name="Option Button 188" hidden="1">
              <a:extLst>
                <a:ext uri="{63B3BB69-23CF-44E3-9099-C40C66FF867C}">
                  <a14:compatExt spid="_x0000_s47292"/>
                </a:ext>
                <a:ext uri="{FF2B5EF4-FFF2-40B4-BE49-F238E27FC236}">
                  <a16:creationId xmlns:a16="http://schemas.microsoft.com/office/drawing/2014/main" id="{00000000-0008-0000-0500-0000B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66</xdr:row>
          <xdr:rowOff>88900</xdr:rowOff>
        </xdr:from>
        <xdr:to>
          <xdr:col>5</xdr:col>
          <xdr:colOff>628650</xdr:colOff>
          <xdr:row>66</xdr:row>
          <xdr:rowOff>317500</xdr:rowOff>
        </xdr:to>
        <xdr:sp macro="" textlink="">
          <xdr:nvSpPr>
            <xdr:cNvPr id="47293" name="Option Button 189" hidden="1">
              <a:extLst>
                <a:ext uri="{63B3BB69-23CF-44E3-9099-C40C66FF867C}">
                  <a14:compatExt spid="_x0000_s47293"/>
                </a:ext>
                <a:ext uri="{FF2B5EF4-FFF2-40B4-BE49-F238E27FC236}">
                  <a16:creationId xmlns:a16="http://schemas.microsoft.com/office/drawing/2014/main" id="{00000000-0008-0000-0500-0000B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67</xdr:row>
          <xdr:rowOff>88900</xdr:rowOff>
        </xdr:from>
        <xdr:to>
          <xdr:col>3</xdr:col>
          <xdr:colOff>628650</xdr:colOff>
          <xdr:row>67</xdr:row>
          <xdr:rowOff>317500</xdr:rowOff>
        </xdr:to>
        <xdr:sp macro="" textlink="">
          <xdr:nvSpPr>
            <xdr:cNvPr id="47294" name="Option Button 190" hidden="1">
              <a:extLst>
                <a:ext uri="{63B3BB69-23CF-44E3-9099-C40C66FF867C}">
                  <a14:compatExt spid="_x0000_s47294"/>
                </a:ext>
                <a:ext uri="{FF2B5EF4-FFF2-40B4-BE49-F238E27FC236}">
                  <a16:creationId xmlns:a16="http://schemas.microsoft.com/office/drawing/2014/main" id="{00000000-0008-0000-0500-0000B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88900</xdr:rowOff>
        </xdr:from>
        <xdr:to>
          <xdr:col>4</xdr:col>
          <xdr:colOff>628650</xdr:colOff>
          <xdr:row>67</xdr:row>
          <xdr:rowOff>317500</xdr:rowOff>
        </xdr:to>
        <xdr:sp macro="" textlink="">
          <xdr:nvSpPr>
            <xdr:cNvPr id="47295" name="Option Button 191" hidden="1">
              <a:extLst>
                <a:ext uri="{63B3BB69-23CF-44E3-9099-C40C66FF867C}">
                  <a14:compatExt spid="_x0000_s47295"/>
                </a:ext>
                <a:ext uri="{FF2B5EF4-FFF2-40B4-BE49-F238E27FC236}">
                  <a16:creationId xmlns:a16="http://schemas.microsoft.com/office/drawing/2014/main" id="{00000000-0008-0000-0500-0000B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88900</xdr:rowOff>
        </xdr:from>
        <xdr:to>
          <xdr:col>5</xdr:col>
          <xdr:colOff>628650</xdr:colOff>
          <xdr:row>67</xdr:row>
          <xdr:rowOff>317500</xdr:rowOff>
        </xdr:to>
        <xdr:sp macro="" textlink="">
          <xdr:nvSpPr>
            <xdr:cNvPr id="47296" name="Option Button 192" hidden="1">
              <a:extLst>
                <a:ext uri="{63B3BB69-23CF-44E3-9099-C40C66FF867C}">
                  <a14:compatExt spid="_x0000_s47296"/>
                </a:ext>
                <a:ext uri="{FF2B5EF4-FFF2-40B4-BE49-F238E27FC236}">
                  <a16:creationId xmlns:a16="http://schemas.microsoft.com/office/drawing/2014/main" id="{00000000-0008-0000-0500-0000C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69</xdr:row>
          <xdr:rowOff>88900</xdr:rowOff>
        </xdr:from>
        <xdr:to>
          <xdr:col>3</xdr:col>
          <xdr:colOff>628650</xdr:colOff>
          <xdr:row>69</xdr:row>
          <xdr:rowOff>317500</xdr:rowOff>
        </xdr:to>
        <xdr:sp macro="" textlink="">
          <xdr:nvSpPr>
            <xdr:cNvPr id="47297" name="Option Button 193" hidden="1">
              <a:extLst>
                <a:ext uri="{63B3BB69-23CF-44E3-9099-C40C66FF867C}">
                  <a14:compatExt spid="_x0000_s47297"/>
                </a:ext>
                <a:ext uri="{FF2B5EF4-FFF2-40B4-BE49-F238E27FC236}">
                  <a16:creationId xmlns:a16="http://schemas.microsoft.com/office/drawing/2014/main" id="{00000000-0008-0000-0500-0000C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88900</xdr:rowOff>
        </xdr:from>
        <xdr:to>
          <xdr:col>4</xdr:col>
          <xdr:colOff>628650</xdr:colOff>
          <xdr:row>69</xdr:row>
          <xdr:rowOff>317500</xdr:rowOff>
        </xdr:to>
        <xdr:sp macro="" textlink="">
          <xdr:nvSpPr>
            <xdr:cNvPr id="47298" name="Option Button 194" hidden="1">
              <a:extLst>
                <a:ext uri="{63B3BB69-23CF-44E3-9099-C40C66FF867C}">
                  <a14:compatExt spid="_x0000_s47298"/>
                </a:ext>
                <a:ext uri="{FF2B5EF4-FFF2-40B4-BE49-F238E27FC236}">
                  <a16:creationId xmlns:a16="http://schemas.microsoft.com/office/drawing/2014/main" id="{00000000-0008-0000-0500-0000C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88900</xdr:rowOff>
        </xdr:from>
        <xdr:to>
          <xdr:col>5</xdr:col>
          <xdr:colOff>628650</xdr:colOff>
          <xdr:row>69</xdr:row>
          <xdr:rowOff>317500</xdr:rowOff>
        </xdr:to>
        <xdr:sp macro="" textlink="">
          <xdr:nvSpPr>
            <xdr:cNvPr id="47299" name="Option Button 195" hidden="1">
              <a:extLst>
                <a:ext uri="{63B3BB69-23CF-44E3-9099-C40C66FF867C}">
                  <a14:compatExt spid="_x0000_s47299"/>
                </a:ext>
                <a:ext uri="{FF2B5EF4-FFF2-40B4-BE49-F238E27FC236}">
                  <a16:creationId xmlns:a16="http://schemas.microsoft.com/office/drawing/2014/main" id="{00000000-0008-0000-0500-0000C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70</xdr:row>
          <xdr:rowOff>88900</xdr:rowOff>
        </xdr:from>
        <xdr:to>
          <xdr:col>3</xdr:col>
          <xdr:colOff>628650</xdr:colOff>
          <xdr:row>70</xdr:row>
          <xdr:rowOff>317500</xdr:rowOff>
        </xdr:to>
        <xdr:sp macro="" textlink="">
          <xdr:nvSpPr>
            <xdr:cNvPr id="47300" name="Option Button 196" hidden="1">
              <a:extLst>
                <a:ext uri="{63B3BB69-23CF-44E3-9099-C40C66FF867C}">
                  <a14:compatExt spid="_x0000_s47300"/>
                </a:ext>
                <a:ext uri="{FF2B5EF4-FFF2-40B4-BE49-F238E27FC236}">
                  <a16:creationId xmlns:a16="http://schemas.microsoft.com/office/drawing/2014/main" id="{00000000-0008-0000-0500-0000C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88900</xdr:rowOff>
        </xdr:from>
        <xdr:to>
          <xdr:col>4</xdr:col>
          <xdr:colOff>628650</xdr:colOff>
          <xdr:row>70</xdr:row>
          <xdr:rowOff>317500</xdr:rowOff>
        </xdr:to>
        <xdr:sp macro="" textlink="">
          <xdr:nvSpPr>
            <xdr:cNvPr id="47301" name="Option Button 197" hidden="1">
              <a:extLst>
                <a:ext uri="{63B3BB69-23CF-44E3-9099-C40C66FF867C}">
                  <a14:compatExt spid="_x0000_s47301"/>
                </a:ext>
                <a:ext uri="{FF2B5EF4-FFF2-40B4-BE49-F238E27FC236}">
                  <a16:creationId xmlns:a16="http://schemas.microsoft.com/office/drawing/2014/main" id="{00000000-0008-0000-0500-0000C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88900</xdr:rowOff>
        </xdr:from>
        <xdr:to>
          <xdr:col>5</xdr:col>
          <xdr:colOff>628650</xdr:colOff>
          <xdr:row>70</xdr:row>
          <xdr:rowOff>317500</xdr:rowOff>
        </xdr:to>
        <xdr:sp macro="" textlink="">
          <xdr:nvSpPr>
            <xdr:cNvPr id="47302" name="Option Button 198" hidden="1">
              <a:extLst>
                <a:ext uri="{63B3BB69-23CF-44E3-9099-C40C66FF867C}">
                  <a14:compatExt spid="_x0000_s47302"/>
                </a:ext>
                <a:ext uri="{FF2B5EF4-FFF2-40B4-BE49-F238E27FC236}">
                  <a16:creationId xmlns:a16="http://schemas.microsoft.com/office/drawing/2014/main" id="{00000000-0008-0000-0500-0000C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71</xdr:row>
          <xdr:rowOff>88900</xdr:rowOff>
        </xdr:from>
        <xdr:to>
          <xdr:col>3</xdr:col>
          <xdr:colOff>628650</xdr:colOff>
          <xdr:row>71</xdr:row>
          <xdr:rowOff>317500</xdr:rowOff>
        </xdr:to>
        <xdr:sp macro="" textlink="">
          <xdr:nvSpPr>
            <xdr:cNvPr id="47303" name="Option Button 199" hidden="1">
              <a:extLst>
                <a:ext uri="{63B3BB69-23CF-44E3-9099-C40C66FF867C}">
                  <a14:compatExt spid="_x0000_s47303"/>
                </a:ext>
                <a:ext uri="{FF2B5EF4-FFF2-40B4-BE49-F238E27FC236}">
                  <a16:creationId xmlns:a16="http://schemas.microsoft.com/office/drawing/2014/main" id="{00000000-0008-0000-0500-0000C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71</xdr:row>
          <xdr:rowOff>88900</xdr:rowOff>
        </xdr:from>
        <xdr:to>
          <xdr:col>4</xdr:col>
          <xdr:colOff>628650</xdr:colOff>
          <xdr:row>71</xdr:row>
          <xdr:rowOff>317500</xdr:rowOff>
        </xdr:to>
        <xdr:sp macro="" textlink="">
          <xdr:nvSpPr>
            <xdr:cNvPr id="47304" name="Option Button 200" hidden="1">
              <a:extLst>
                <a:ext uri="{63B3BB69-23CF-44E3-9099-C40C66FF867C}">
                  <a14:compatExt spid="_x0000_s47304"/>
                </a:ext>
                <a:ext uri="{FF2B5EF4-FFF2-40B4-BE49-F238E27FC236}">
                  <a16:creationId xmlns:a16="http://schemas.microsoft.com/office/drawing/2014/main" id="{00000000-0008-0000-0500-0000C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88900</xdr:rowOff>
        </xdr:from>
        <xdr:to>
          <xdr:col>5</xdr:col>
          <xdr:colOff>628650</xdr:colOff>
          <xdr:row>71</xdr:row>
          <xdr:rowOff>317500</xdr:rowOff>
        </xdr:to>
        <xdr:sp macro="" textlink="">
          <xdr:nvSpPr>
            <xdr:cNvPr id="47305" name="Option Button 201" hidden="1">
              <a:extLst>
                <a:ext uri="{63B3BB69-23CF-44E3-9099-C40C66FF867C}">
                  <a14:compatExt spid="_x0000_s47305"/>
                </a:ext>
                <a:ext uri="{FF2B5EF4-FFF2-40B4-BE49-F238E27FC236}">
                  <a16:creationId xmlns:a16="http://schemas.microsoft.com/office/drawing/2014/main" id="{00000000-0008-0000-0500-0000C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72</xdr:row>
          <xdr:rowOff>88900</xdr:rowOff>
        </xdr:from>
        <xdr:to>
          <xdr:col>3</xdr:col>
          <xdr:colOff>628650</xdr:colOff>
          <xdr:row>72</xdr:row>
          <xdr:rowOff>317500</xdr:rowOff>
        </xdr:to>
        <xdr:sp macro="" textlink="">
          <xdr:nvSpPr>
            <xdr:cNvPr id="47306" name="Option Button 202" hidden="1">
              <a:extLst>
                <a:ext uri="{63B3BB69-23CF-44E3-9099-C40C66FF867C}">
                  <a14:compatExt spid="_x0000_s47306"/>
                </a:ext>
                <a:ext uri="{FF2B5EF4-FFF2-40B4-BE49-F238E27FC236}">
                  <a16:creationId xmlns:a16="http://schemas.microsoft.com/office/drawing/2014/main" id="{00000000-0008-0000-0500-0000C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72</xdr:row>
          <xdr:rowOff>88900</xdr:rowOff>
        </xdr:from>
        <xdr:to>
          <xdr:col>4</xdr:col>
          <xdr:colOff>628650</xdr:colOff>
          <xdr:row>72</xdr:row>
          <xdr:rowOff>317500</xdr:rowOff>
        </xdr:to>
        <xdr:sp macro="" textlink="">
          <xdr:nvSpPr>
            <xdr:cNvPr id="47307" name="Option Button 203" hidden="1">
              <a:extLst>
                <a:ext uri="{63B3BB69-23CF-44E3-9099-C40C66FF867C}">
                  <a14:compatExt spid="_x0000_s47307"/>
                </a:ext>
                <a:ext uri="{FF2B5EF4-FFF2-40B4-BE49-F238E27FC236}">
                  <a16:creationId xmlns:a16="http://schemas.microsoft.com/office/drawing/2014/main" id="{00000000-0008-0000-0500-0000C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88900</xdr:rowOff>
        </xdr:from>
        <xdr:to>
          <xdr:col>5</xdr:col>
          <xdr:colOff>628650</xdr:colOff>
          <xdr:row>72</xdr:row>
          <xdr:rowOff>317500</xdr:rowOff>
        </xdr:to>
        <xdr:sp macro="" textlink="">
          <xdr:nvSpPr>
            <xdr:cNvPr id="47308" name="Option Button 204" hidden="1">
              <a:extLst>
                <a:ext uri="{63B3BB69-23CF-44E3-9099-C40C66FF867C}">
                  <a14:compatExt spid="_x0000_s47308"/>
                </a:ext>
                <a:ext uri="{FF2B5EF4-FFF2-40B4-BE49-F238E27FC236}">
                  <a16:creationId xmlns:a16="http://schemas.microsoft.com/office/drawing/2014/main" id="{00000000-0008-0000-0500-0000C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73</xdr:row>
          <xdr:rowOff>88900</xdr:rowOff>
        </xdr:from>
        <xdr:to>
          <xdr:col>3</xdr:col>
          <xdr:colOff>628650</xdr:colOff>
          <xdr:row>73</xdr:row>
          <xdr:rowOff>317500</xdr:rowOff>
        </xdr:to>
        <xdr:sp macro="" textlink="">
          <xdr:nvSpPr>
            <xdr:cNvPr id="47309" name="Option Button 205" hidden="1">
              <a:extLst>
                <a:ext uri="{63B3BB69-23CF-44E3-9099-C40C66FF867C}">
                  <a14:compatExt spid="_x0000_s47309"/>
                </a:ext>
                <a:ext uri="{FF2B5EF4-FFF2-40B4-BE49-F238E27FC236}">
                  <a16:creationId xmlns:a16="http://schemas.microsoft.com/office/drawing/2014/main" id="{00000000-0008-0000-0500-0000C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73</xdr:row>
          <xdr:rowOff>88900</xdr:rowOff>
        </xdr:from>
        <xdr:to>
          <xdr:col>4</xdr:col>
          <xdr:colOff>628650</xdr:colOff>
          <xdr:row>73</xdr:row>
          <xdr:rowOff>317500</xdr:rowOff>
        </xdr:to>
        <xdr:sp macro="" textlink="">
          <xdr:nvSpPr>
            <xdr:cNvPr id="47310" name="Option Button 206" hidden="1">
              <a:extLst>
                <a:ext uri="{63B3BB69-23CF-44E3-9099-C40C66FF867C}">
                  <a14:compatExt spid="_x0000_s47310"/>
                </a:ext>
                <a:ext uri="{FF2B5EF4-FFF2-40B4-BE49-F238E27FC236}">
                  <a16:creationId xmlns:a16="http://schemas.microsoft.com/office/drawing/2014/main" id="{00000000-0008-0000-0500-0000C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88900</xdr:rowOff>
        </xdr:from>
        <xdr:to>
          <xdr:col>5</xdr:col>
          <xdr:colOff>628650</xdr:colOff>
          <xdr:row>73</xdr:row>
          <xdr:rowOff>317500</xdr:rowOff>
        </xdr:to>
        <xdr:sp macro="" textlink="">
          <xdr:nvSpPr>
            <xdr:cNvPr id="47311" name="Option Button 207" hidden="1">
              <a:extLst>
                <a:ext uri="{63B3BB69-23CF-44E3-9099-C40C66FF867C}">
                  <a14:compatExt spid="_x0000_s47311"/>
                </a:ext>
                <a:ext uri="{FF2B5EF4-FFF2-40B4-BE49-F238E27FC236}">
                  <a16:creationId xmlns:a16="http://schemas.microsoft.com/office/drawing/2014/main" id="{00000000-0008-0000-0500-0000C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74</xdr:row>
          <xdr:rowOff>88900</xdr:rowOff>
        </xdr:from>
        <xdr:to>
          <xdr:col>3</xdr:col>
          <xdr:colOff>628650</xdr:colOff>
          <xdr:row>74</xdr:row>
          <xdr:rowOff>317500</xdr:rowOff>
        </xdr:to>
        <xdr:sp macro="" textlink="">
          <xdr:nvSpPr>
            <xdr:cNvPr id="47312" name="Option Button 208" hidden="1">
              <a:extLst>
                <a:ext uri="{63B3BB69-23CF-44E3-9099-C40C66FF867C}">
                  <a14:compatExt spid="_x0000_s47312"/>
                </a:ext>
                <a:ext uri="{FF2B5EF4-FFF2-40B4-BE49-F238E27FC236}">
                  <a16:creationId xmlns:a16="http://schemas.microsoft.com/office/drawing/2014/main" id="{00000000-0008-0000-0500-0000D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74</xdr:row>
          <xdr:rowOff>88900</xdr:rowOff>
        </xdr:from>
        <xdr:to>
          <xdr:col>4</xdr:col>
          <xdr:colOff>628650</xdr:colOff>
          <xdr:row>74</xdr:row>
          <xdr:rowOff>317500</xdr:rowOff>
        </xdr:to>
        <xdr:sp macro="" textlink="">
          <xdr:nvSpPr>
            <xdr:cNvPr id="47313" name="Option Button 209" hidden="1">
              <a:extLst>
                <a:ext uri="{63B3BB69-23CF-44E3-9099-C40C66FF867C}">
                  <a14:compatExt spid="_x0000_s47313"/>
                </a:ext>
                <a:ext uri="{FF2B5EF4-FFF2-40B4-BE49-F238E27FC236}">
                  <a16:creationId xmlns:a16="http://schemas.microsoft.com/office/drawing/2014/main" id="{00000000-0008-0000-0500-0000D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88900</xdr:rowOff>
        </xdr:from>
        <xdr:to>
          <xdr:col>5</xdr:col>
          <xdr:colOff>628650</xdr:colOff>
          <xdr:row>74</xdr:row>
          <xdr:rowOff>317500</xdr:rowOff>
        </xdr:to>
        <xdr:sp macro="" textlink="">
          <xdr:nvSpPr>
            <xdr:cNvPr id="47314" name="Option Button 210" hidden="1">
              <a:extLst>
                <a:ext uri="{63B3BB69-23CF-44E3-9099-C40C66FF867C}">
                  <a14:compatExt spid="_x0000_s47314"/>
                </a:ext>
                <a:ext uri="{FF2B5EF4-FFF2-40B4-BE49-F238E27FC236}">
                  <a16:creationId xmlns:a16="http://schemas.microsoft.com/office/drawing/2014/main" id="{00000000-0008-0000-0500-0000D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19050</xdr:rowOff>
        </xdr:from>
        <xdr:to>
          <xdr:col>5</xdr:col>
          <xdr:colOff>247650</xdr:colOff>
          <xdr:row>2</xdr:row>
          <xdr:rowOff>228600</xdr:rowOff>
        </xdr:to>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500-0000D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228600</xdr:rowOff>
        </xdr:from>
        <xdr:to>
          <xdr:col>5</xdr:col>
          <xdr:colOff>247650</xdr:colOff>
          <xdr:row>2</xdr:row>
          <xdr:rowOff>450850</xdr:rowOff>
        </xdr:to>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500-0000D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450850</xdr:rowOff>
        </xdr:from>
        <xdr:to>
          <xdr:col>5</xdr:col>
          <xdr:colOff>247650</xdr:colOff>
          <xdr:row>2</xdr:row>
          <xdr:rowOff>660400</xdr:rowOff>
        </xdr:to>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500-0000D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19050</xdr:rowOff>
        </xdr:from>
        <xdr:to>
          <xdr:col>5</xdr:col>
          <xdr:colOff>247650</xdr:colOff>
          <xdr:row>12</xdr:row>
          <xdr:rowOff>228600</xdr:rowOff>
        </xdr:to>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500-0000D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228600</xdr:rowOff>
        </xdr:from>
        <xdr:to>
          <xdr:col>5</xdr:col>
          <xdr:colOff>247650</xdr:colOff>
          <xdr:row>12</xdr:row>
          <xdr:rowOff>450850</xdr:rowOff>
        </xdr:to>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500-0000D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450850</xdr:rowOff>
        </xdr:from>
        <xdr:to>
          <xdr:col>5</xdr:col>
          <xdr:colOff>247650</xdr:colOff>
          <xdr:row>12</xdr:row>
          <xdr:rowOff>660400</xdr:rowOff>
        </xdr:to>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500-0000D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19050</xdr:rowOff>
        </xdr:from>
        <xdr:to>
          <xdr:col>5</xdr:col>
          <xdr:colOff>247650</xdr:colOff>
          <xdr:row>34</xdr:row>
          <xdr:rowOff>228600</xdr:rowOff>
        </xdr:to>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500-0000D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228600</xdr:rowOff>
        </xdr:from>
        <xdr:to>
          <xdr:col>5</xdr:col>
          <xdr:colOff>247650</xdr:colOff>
          <xdr:row>34</xdr:row>
          <xdr:rowOff>450850</xdr:rowOff>
        </xdr:to>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500-0000D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450850</xdr:rowOff>
        </xdr:from>
        <xdr:to>
          <xdr:col>5</xdr:col>
          <xdr:colOff>247650</xdr:colOff>
          <xdr:row>34</xdr:row>
          <xdr:rowOff>660400</xdr:rowOff>
        </xdr:to>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500-0000D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19050</xdr:rowOff>
        </xdr:from>
        <xdr:to>
          <xdr:col>5</xdr:col>
          <xdr:colOff>247650</xdr:colOff>
          <xdr:row>49</xdr:row>
          <xdr:rowOff>228600</xdr:rowOff>
        </xdr:to>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500-0000D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228600</xdr:rowOff>
        </xdr:from>
        <xdr:to>
          <xdr:col>5</xdr:col>
          <xdr:colOff>247650</xdr:colOff>
          <xdr:row>49</xdr:row>
          <xdr:rowOff>450850</xdr:rowOff>
        </xdr:to>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500-0000E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450850</xdr:rowOff>
        </xdr:from>
        <xdr:to>
          <xdr:col>5</xdr:col>
          <xdr:colOff>247650</xdr:colOff>
          <xdr:row>49</xdr:row>
          <xdr:rowOff>660400</xdr:rowOff>
        </xdr:to>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500-0000E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19050</xdr:rowOff>
        </xdr:from>
        <xdr:to>
          <xdr:col>5</xdr:col>
          <xdr:colOff>247650</xdr:colOff>
          <xdr:row>57</xdr:row>
          <xdr:rowOff>228600</xdr:rowOff>
        </xdr:to>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500-0000E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228600</xdr:rowOff>
        </xdr:from>
        <xdr:to>
          <xdr:col>5</xdr:col>
          <xdr:colOff>247650</xdr:colOff>
          <xdr:row>57</xdr:row>
          <xdr:rowOff>450850</xdr:rowOff>
        </xdr:to>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500-0000E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57</xdr:row>
          <xdr:rowOff>450850</xdr:rowOff>
        </xdr:from>
        <xdr:to>
          <xdr:col>5</xdr:col>
          <xdr:colOff>247650</xdr:colOff>
          <xdr:row>57</xdr:row>
          <xdr:rowOff>660400</xdr:rowOff>
        </xdr:to>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500-0000E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xdr:row>
          <xdr:rowOff>69850</xdr:rowOff>
        </xdr:from>
        <xdr:to>
          <xdr:col>6</xdr:col>
          <xdr:colOff>241300</xdr:colOff>
          <xdr:row>1</xdr:row>
          <xdr:rowOff>393700</xdr:rowOff>
        </xdr:to>
        <xdr:sp macro="" textlink="">
          <xdr:nvSpPr>
            <xdr:cNvPr id="47333" name="Group Box 229" hidden="1">
              <a:extLst>
                <a:ext uri="{63B3BB69-23CF-44E3-9099-C40C66FF867C}">
                  <a14:compatExt spid="_x0000_s47333"/>
                </a:ext>
                <a:ext uri="{FF2B5EF4-FFF2-40B4-BE49-F238E27FC236}">
                  <a16:creationId xmlns:a16="http://schemas.microsoft.com/office/drawing/2014/main" id="{00000000-0008-0000-0500-0000E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6781800</xdr:colOff>
          <xdr:row>2</xdr:row>
          <xdr:rowOff>850900</xdr:rowOff>
        </xdr:from>
        <xdr:to>
          <xdr:col>6</xdr:col>
          <xdr:colOff>222250</xdr:colOff>
          <xdr:row>3</xdr:row>
          <xdr:rowOff>438150</xdr:rowOff>
        </xdr:to>
        <xdr:sp macro="" textlink="">
          <xdr:nvSpPr>
            <xdr:cNvPr id="47334" name="Group Box 230" hidden="1">
              <a:extLst>
                <a:ext uri="{63B3BB69-23CF-44E3-9099-C40C66FF867C}">
                  <a14:compatExt spid="_x0000_s47334"/>
                </a:ext>
                <a:ext uri="{FF2B5EF4-FFF2-40B4-BE49-F238E27FC236}">
                  <a16:creationId xmlns:a16="http://schemas.microsoft.com/office/drawing/2014/main" id="{00000000-0008-0000-0500-0000E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4</xdr:row>
          <xdr:rowOff>50800</xdr:rowOff>
        </xdr:from>
        <xdr:to>
          <xdr:col>6</xdr:col>
          <xdr:colOff>107950</xdr:colOff>
          <xdr:row>4</xdr:row>
          <xdr:rowOff>355600</xdr:rowOff>
        </xdr:to>
        <xdr:sp macro="" textlink="">
          <xdr:nvSpPr>
            <xdr:cNvPr id="47335" name="Group Box 231" hidden="1">
              <a:extLst>
                <a:ext uri="{63B3BB69-23CF-44E3-9099-C40C66FF867C}">
                  <a14:compatExt spid="_x0000_s47335"/>
                </a:ext>
                <a:ext uri="{FF2B5EF4-FFF2-40B4-BE49-F238E27FC236}">
                  <a16:creationId xmlns:a16="http://schemas.microsoft.com/office/drawing/2014/main" id="{00000000-0008-0000-0500-0000E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76200</xdr:rowOff>
        </xdr:from>
        <xdr:to>
          <xdr:col>6</xdr:col>
          <xdr:colOff>203200</xdr:colOff>
          <xdr:row>5</xdr:row>
          <xdr:rowOff>361950</xdr:rowOff>
        </xdr:to>
        <xdr:sp macro="" textlink="">
          <xdr:nvSpPr>
            <xdr:cNvPr id="47336" name="Group Box 232" hidden="1">
              <a:extLst>
                <a:ext uri="{63B3BB69-23CF-44E3-9099-C40C66FF867C}">
                  <a14:compatExt spid="_x0000_s47336"/>
                </a:ext>
                <a:ext uri="{FF2B5EF4-FFF2-40B4-BE49-F238E27FC236}">
                  <a16:creationId xmlns:a16="http://schemas.microsoft.com/office/drawing/2014/main" id="{00000000-0008-0000-0500-0000E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6</xdr:row>
          <xdr:rowOff>50800</xdr:rowOff>
        </xdr:from>
        <xdr:to>
          <xdr:col>6</xdr:col>
          <xdr:colOff>190500</xdr:colOff>
          <xdr:row>6</xdr:row>
          <xdr:rowOff>393700</xdr:rowOff>
        </xdr:to>
        <xdr:sp macro="" textlink="">
          <xdr:nvSpPr>
            <xdr:cNvPr id="47337" name="Group Box 233" hidden="1">
              <a:extLst>
                <a:ext uri="{63B3BB69-23CF-44E3-9099-C40C66FF867C}">
                  <a14:compatExt spid="_x0000_s47337"/>
                </a:ext>
                <a:ext uri="{FF2B5EF4-FFF2-40B4-BE49-F238E27FC236}">
                  <a16:creationId xmlns:a16="http://schemas.microsoft.com/office/drawing/2014/main" id="{00000000-0008-0000-0500-0000E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6756400</xdr:colOff>
          <xdr:row>6</xdr:row>
          <xdr:rowOff>412750</xdr:rowOff>
        </xdr:from>
        <xdr:to>
          <xdr:col>6</xdr:col>
          <xdr:colOff>247650</xdr:colOff>
          <xdr:row>8</xdr:row>
          <xdr:rowOff>12700</xdr:rowOff>
        </xdr:to>
        <xdr:sp macro="" textlink="">
          <xdr:nvSpPr>
            <xdr:cNvPr id="47338" name="Group Box 234" hidden="1">
              <a:extLst>
                <a:ext uri="{63B3BB69-23CF-44E3-9099-C40C66FF867C}">
                  <a14:compatExt spid="_x0000_s47338"/>
                </a:ext>
                <a:ext uri="{FF2B5EF4-FFF2-40B4-BE49-F238E27FC236}">
                  <a16:creationId xmlns:a16="http://schemas.microsoft.com/office/drawing/2014/main" id="{00000000-0008-0000-0500-0000E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8</xdr:row>
          <xdr:rowOff>50800</xdr:rowOff>
        </xdr:from>
        <xdr:to>
          <xdr:col>6</xdr:col>
          <xdr:colOff>88900</xdr:colOff>
          <xdr:row>9</xdr:row>
          <xdr:rowOff>12700</xdr:rowOff>
        </xdr:to>
        <xdr:sp macro="" textlink="">
          <xdr:nvSpPr>
            <xdr:cNvPr id="47339" name="Group Box 235" hidden="1">
              <a:extLst>
                <a:ext uri="{63B3BB69-23CF-44E3-9099-C40C66FF867C}">
                  <a14:compatExt spid="_x0000_s47339"/>
                </a:ext>
                <a:ext uri="{FF2B5EF4-FFF2-40B4-BE49-F238E27FC236}">
                  <a16:creationId xmlns:a16="http://schemas.microsoft.com/office/drawing/2014/main" id="{00000000-0008-0000-0500-0000E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6819900</xdr:colOff>
          <xdr:row>9</xdr:row>
          <xdr:rowOff>38100</xdr:rowOff>
        </xdr:from>
        <xdr:to>
          <xdr:col>6</xdr:col>
          <xdr:colOff>95250</xdr:colOff>
          <xdr:row>9</xdr:row>
          <xdr:rowOff>412750</xdr:rowOff>
        </xdr:to>
        <xdr:sp macro="" textlink="">
          <xdr:nvSpPr>
            <xdr:cNvPr id="47340" name="Group Box 236" hidden="1">
              <a:extLst>
                <a:ext uri="{63B3BB69-23CF-44E3-9099-C40C66FF867C}">
                  <a14:compatExt spid="_x0000_s47340"/>
                </a:ext>
                <a:ext uri="{FF2B5EF4-FFF2-40B4-BE49-F238E27FC236}">
                  <a16:creationId xmlns:a16="http://schemas.microsoft.com/office/drawing/2014/main" id="{00000000-0008-0000-0500-0000E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50800</xdr:rowOff>
        </xdr:from>
        <xdr:to>
          <xdr:col>6</xdr:col>
          <xdr:colOff>203200</xdr:colOff>
          <xdr:row>10</xdr:row>
          <xdr:rowOff>419100</xdr:rowOff>
        </xdr:to>
        <xdr:sp macro="" textlink="">
          <xdr:nvSpPr>
            <xdr:cNvPr id="47341" name="Group Box 237" hidden="1">
              <a:extLst>
                <a:ext uri="{63B3BB69-23CF-44E3-9099-C40C66FF867C}">
                  <a14:compatExt spid="_x0000_s47341"/>
                </a:ext>
                <a:ext uri="{FF2B5EF4-FFF2-40B4-BE49-F238E27FC236}">
                  <a16:creationId xmlns:a16="http://schemas.microsoft.com/office/drawing/2014/main" id="{00000000-0008-0000-0500-0000E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11</xdr:row>
          <xdr:rowOff>57150</xdr:rowOff>
        </xdr:from>
        <xdr:to>
          <xdr:col>6</xdr:col>
          <xdr:colOff>184150</xdr:colOff>
          <xdr:row>11</xdr:row>
          <xdr:rowOff>374650</xdr:rowOff>
        </xdr:to>
        <xdr:sp macro="" textlink="">
          <xdr:nvSpPr>
            <xdr:cNvPr id="47342" name="Group Box 238" hidden="1">
              <a:extLst>
                <a:ext uri="{63B3BB69-23CF-44E3-9099-C40C66FF867C}">
                  <a14:compatExt spid="_x0000_s47342"/>
                </a:ext>
                <a:ext uri="{FF2B5EF4-FFF2-40B4-BE49-F238E27FC236}">
                  <a16:creationId xmlns:a16="http://schemas.microsoft.com/office/drawing/2014/main" id="{00000000-0008-0000-0500-0000E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13</xdr:row>
          <xdr:rowOff>69850</xdr:rowOff>
        </xdr:from>
        <xdr:to>
          <xdr:col>6</xdr:col>
          <xdr:colOff>203200</xdr:colOff>
          <xdr:row>13</xdr:row>
          <xdr:rowOff>361950</xdr:rowOff>
        </xdr:to>
        <xdr:sp macro="" textlink="">
          <xdr:nvSpPr>
            <xdr:cNvPr id="47343" name="Group Box 239" hidden="1">
              <a:extLst>
                <a:ext uri="{63B3BB69-23CF-44E3-9099-C40C66FF867C}">
                  <a14:compatExt spid="_x0000_s47343"/>
                </a:ext>
                <a:ext uri="{FF2B5EF4-FFF2-40B4-BE49-F238E27FC236}">
                  <a16:creationId xmlns:a16="http://schemas.microsoft.com/office/drawing/2014/main" id="{00000000-0008-0000-0500-0000E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14</xdr:row>
          <xdr:rowOff>69850</xdr:rowOff>
        </xdr:from>
        <xdr:to>
          <xdr:col>6</xdr:col>
          <xdr:colOff>76200</xdr:colOff>
          <xdr:row>14</xdr:row>
          <xdr:rowOff>381000</xdr:rowOff>
        </xdr:to>
        <xdr:sp macro="" textlink="">
          <xdr:nvSpPr>
            <xdr:cNvPr id="47344" name="Group Box 240" hidden="1">
              <a:extLst>
                <a:ext uri="{63B3BB69-23CF-44E3-9099-C40C66FF867C}">
                  <a14:compatExt spid="_x0000_s47344"/>
                </a:ext>
                <a:ext uri="{FF2B5EF4-FFF2-40B4-BE49-F238E27FC236}">
                  <a16:creationId xmlns:a16="http://schemas.microsoft.com/office/drawing/2014/main" id="{00000000-0008-0000-0500-0000F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15</xdr:row>
          <xdr:rowOff>76200</xdr:rowOff>
        </xdr:from>
        <xdr:to>
          <xdr:col>6</xdr:col>
          <xdr:colOff>361950</xdr:colOff>
          <xdr:row>16</xdr:row>
          <xdr:rowOff>12700</xdr:rowOff>
        </xdr:to>
        <xdr:sp macro="" textlink="">
          <xdr:nvSpPr>
            <xdr:cNvPr id="47345" name="Group Box 241" hidden="1">
              <a:extLst>
                <a:ext uri="{63B3BB69-23CF-44E3-9099-C40C66FF867C}">
                  <a14:compatExt spid="_x0000_s47345"/>
                </a:ext>
                <a:ext uri="{FF2B5EF4-FFF2-40B4-BE49-F238E27FC236}">
                  <a16:creationId xmlns:a16="http://schemas.microsoft.com/office/drawing/2014/main" id="{00000000-0008-0000-0500-0000F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16</xdr:row>
          <xdr:rowOff>69850</xdr:rowOff>
        </xdr:from>
        <xdr:to>
          <xdr:col>6</xdr:col>
          <xdr:colOff>114300</xdr:colOff>
          <xdr:row>17</xdr:row>
          <xdr:rowOff>0</xdr:rowOff>
        </xdr:to>
        <xdr:sp macro="" textlink="">
          <xdr:nvSpPr>
            <xdr:cNvPr id="47346" name="Group Box 242" hidden="1">
              <a:extLst>
                <a:ext uri="{63B3BB69-23CF-44E3-9099-C40C66FF867C}">
                  <a14:compatExt spid="_x0000_s47346"/>
                </a:ext>
                <a:ext uri="{FF2B5EF4-FFF2-40B4-BE49-F238E27FC236}">
                  <a16:creationId xmlns:a16="http://schemas.microsoft.com/office/drawing/2014/main" id="{00000000-0008-0000-0500-0000F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17</xdr:row>
          <xdr:rowOff>76200</xdr:rowOff>
        </xdr:from>
        <xdr:to>
          <xdr:col>6</xdr:col>
          <xdr:colOff>95250</xdr:colOff>
          <xdr:row>17</xdr:row>
          <xdr:rowOff>393700</xdr:rowOff>
        </xdr:to>
        <xdr:sp macro="" textlink="">
          <xdr:nvSpPr>
            <xdr:cNvPr id="47347" name="Group Box 243" hidden="1">
              <a:extLst>
                <a:ext uri="{63B3BB69-23CF-44E3-9099-C40C66FF867C}">
                  <a14:compatExt spid="_x0000_s47347"/>
                </a:ext>
                <a:ext uri="{FF2B5EF4-FFF2-40B4-BE49-F238E27FC236}">
                  <a16:creationId xmlns:a16="http://schemas.microsoft.com/office/drawing/2014/main" id="{00000000-0008-0000-0500-0000F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18</xdr:row>
          <xdr:rowOff>12700</xdr:rowOff>
        </xdr:from>
        <xdr:to>
          <xdr:col>6</xdr:col>
          <xdr:colOff>241300</xdr:colOff>
          <xdr:row>18</xdr:row>
          <xdr:rowOff>412750</xdr:rowOff>
        </xdr:to>
        <xdr:sp macro="" textlink="">
          <xdr:nvSpPr>
            <xdr:cNvPr id="47348" name="Group Box 244" hidden="1">
              <a:extLst>
                <a:ext uri="{63B3BB69-23CF-44E3-9099-C40C66FF867C}">
                  <a14:compatExt spid="_x0000_s47348"/>
                </a:ext>
                <a:ext uri="{FF2B5EF4-FFF2-40B4-BE49-F238E27FC236}">
                  <a16:creationId xmlns:a16="http://schemas.microsoft.com/office/drawing/2014/main" id="{00000000-0008-0000-0500-0000F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19</xdr:row>
          <xdr:rowOff>69850</xdr:rowOff>
        </xdr:from>
        <xdr:to>
          <xdr:col>6</xdr:col>
          <xdr:colOff>279400</xdr:colOff>
          <xdr:row>19</xdr:row>
          <xdr:rowOff>374650</xdr:rowOff>
        </xdr:to>
        <xdr:sp macro="" textlink="">
          <xdr:nvSpPr>
            <xdr:cNvPr id="47349" name="Group Box 245" hidden="1">
              <a:extLst>
                <a:ext uri="{63B3BB69-23CF-44E3-9099-C40C66FF867C}">
                  <a14:compatExt spid="_x0000_s47349"/>
                </a:ext>
                <a:ext uri="{FF2B5EF4-FFF2-40B4-BE49-F238E27FC236}">
                  <a16:creationId xmlns:a16="http://schemas.microsoft.com/office/drawing/2014/main" id="{00000000-0008-0000-0500-0000F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6362700</xdr:colOff>
          <xdr:row>19</xdr:row>
          <xdr:rowOff>412750</xdr:rowOff>
        </xdr:from>
        <xdr:to>
          <xdr:col>6</xdr:col>
          <xdr:colOff>203200</xdr:colOff>
          <xdr:row>20</xdr:row>
          <xdr:rowOff>374650</xdr:rowOff>
        </xdr:to>
        <xdr:sp macro="" textlink="">
          <xdr:nvSpPr>
            <xdr:cNvPr id="47350" name="Group Box 246" hidden="1">
              <a:extLst>
                <a:ext uri="{63B3BB69-23CF-44E3-9099-C40C66FF867C}">
                  <a14:compatExt spid="_x0000_s47350"/>
                </a:ext>
                <a:ext uri="{FF2B5EF4-FFF2-40B4-BE49-F238E27FC236}">
                  <a16:creationId xmlns:a16="http://schemas.microsoft.com/office/drawing/2014/main" id="{00000000-0008-0000-0500-0000F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21</xdr:row>
          <xdr:rowOff>50800</xdr:rowOff>
        </xdr:from>
        <xdr:to>
          <xdr:col>6</xdr:col>
          <xdr:colOff>165100</xdr:colOff>
          <xdr:row>21</xdr:row>
          <xdr:rowOff>361950</xdr:rowOff>
        </xdr:to>
        <xdr:sp macro="" textlink="">
          <xdr:nvSpPr>
            <xdr:cNvPr id="47351" name="Group Box 247" hidden="1">
              <a:extLst>
                <a:ext uri="{63B3BB69-23CF-44E3-9099-C40C66FF867C}">
                  <a14:compatExt spid="_x0000_s47351"/>
                </a:ext>
                <a:ext uri="{FF2B5EF4-FFF2-40B4-BE49-F238E27FC236}">
                  <a16:creationId xmlns:a16="http://schemas.microsoft.com/office/drawing/2014/main" id="{00000000-0008-0000-0500-0000F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22</xdr:row>
          <xdr:rowOff>50800</xdr:rowOff>
        </xdr:from>
        <xdr:to>
          <xdr:col>6</xdr:col>
          <xdr:colOff>146050</xdr:colOff>
          <xdr:row>22</xdr:row>
          <xdr:rowOff>336550</xdr:rowOff>
        </xdr:to>
        <xdr:sp macro="" textlink="">
          <xdr:nvSpPr>
            <xdr:cNvPr id="47352" name="Group Box 248" hidden="1">
              <a:extLst>
                <a:ext uri="{63B3BB69-23CF-44E3-9099-C40C66FF867C}">
                  <a14:compatExt spid="_x0000_s47352"/>
                </a:ext>
                <a:ext uri="{FF2B5EF4-FFF2-40B4-BE49-F238E27FC236}">
                  <a16:creationId xmlns:a16="http://schemas.microsoft.com/office/drawing/2014/main" id="{00000000-0008-0000-0500-0000F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23</xdr:row>
          <xdr:rowOff>19050</xdr:rowOff>
        </xdr:from>
        <xdr:to>
          <xdr:col>6</xdr:col>
          <xdr:colOff>31750</xdr:colOff>
          <xdr:row>23</xdr:row>
          <xdr:rowOff>381000</xdr:rowOff>
        </xdr:to>
        <xdr:sp macro="" textlink="">
          <xdr:nvSpPr>
            <xdr:cNvPr id="47353" name="Group Box 249" hidden="1">
              <a:extLst>
                <a:ext uri="{63B3BB69-23CF-44E3-9099-C40C66FF867C}">
                  <a14:compatExt spid="_x0000_s47353"/>
                </a:ext>
                <a:ext uri="{FF2B5EF4-FFF2-40B4-BE49-F238E27FC236}">
                  <a16:creationId xmlns:a16="http://schemas.microsoft.com/office/drawing/2014/main" id="{00000000-0008-0000-0500-0000F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25</xdr:row>
          <xdr:rowOff>50800</xdr:rowOff>
        </xdr:from>
        <xdr:to>
          <xdr:col>6</xdr:col>
          <xdr:colOff>38100</xdr:colOff>
          <xdr:row>26</xdr:row>
          <xdr:rowOff>0</xdr:rowOff>
        </xdr:to>
        <xdr:sp macro="" textlink="">
          <xdr:nvSpPr>
            <xdr:cNvPr id="47355" name="Group Box 251" hidden="1">
              <a:extLst>
                <a:ext uri="{63B3BB69-23CF-44E3-9099-C40C66FF867C}">
                  <a14:compatExt spid="_x0000_s47355"/>
                </a:ext>
                <a:ext uri="{FF2B5EF4-FFF2-40B4-BE49-F238E27FC236}">
                  <a16:creationId xmlns:a16="http://schemas.microsoft.com/office/drawing/2014/main" id="{00000000-0008-0000-0500-0000F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26</xdr:row>
          <xdr:rowOff>31750</xdr:rowOff>
        </xdr:from>
        <xdr:to>
          <xdr:col>6</xdr:col>
          <xdr:colOff>146050</xdr:colOff>
          <xdr:row>27</xdr:row>
          <xdr:rowOff>12700</xdr:rowOff>
        </xdr:to>
        <xdr:sp macro="" textlink="">
          <xdr:nvSpPr>
            <xdr:cNvPr id="47356" name="Group Box 252" hidden="1">
              <a:extLst>
                <a:ext uri="{63B3BB69-23CF-44E3-9099-C40C66FF867C}">
                  <a14:compatExt spid="_x0000_s47356"/>
                </a:ext>
                <a:ext uri="{FF2B5EF4-FFF2-40B4-BE49-F238E27FC236}">
                  <a16:creationId xmlns:a16="http://schemas.microsoft.com/office/drawing/2014/main" id="{00000000-0008-0000-0500-0000F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27</xdr:row>
          <xdr:rowOff>38100</xdr:rowOff>
        </xdr:from>
        <xdr:to>
          <xdr:col>6</xdr:col>
          <xdr:colOff>298450</xdr:colOff>
          <xdr:row>27</xdr:row>
          <xdr:rowOff>374650</xdr:rowOff>
        </xdr:to>
        <xdr:sp macro="" textlink="">
          <xdr:nvSpPr>
            <xdr:cNvPr id="47357" name="Group Box 253" hidden="1">
              <a:extLst>
                <a:ext uri="{63B3BB69-23CF-44E3-9099-C40C66FF867C}">
                  <a14:compatExt spid="_x0000_s47357"/>
                </a:ext>
                <a:ext uri="{FF2B5EF4-FFF2-40B4-BE49-F238E27FC236}">
                  <a16:creationId xmlns:a16="http://schemas.microsoft.com/office/drawing/2014/main" id="{00000000-0008-0000-0500-0000F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28</xdr:row>
          <xdr:rowOff>38100</xdr:rowOff>
        </xdr:from>
        <xdr:to>
          <xdr:col>6</xdr:col>
          <xdr:colOff>69850</xdr:colOff>
          <xdr:row>28</xdr:row>
          <xdr:rowOff>336550</xdr:rowOff>
        </xdr:to>
        <xdr:sp macro="" textlink="">
          <xdr:nvSpPr>
            <xdr:cNvPr id="47358" name="Group Box 254" hidden="1">
              <a:extLst>
                <a:ext uri="{63B3BB69-23CF-44E3-9099-C40C66FF867C}">
                  <a14:compatExt spid="_x0000_s47358"/>
                </a:ext>
                <a:ext uri="{FF2B5EF4-FFF2-40B4-BE49-F238E27FC236}">
                  <a16:creationId xmlns:a16="http://schemas.microsoft.com/office/drawing/2014/main" id="{00000000-0008-0000-0500-0000F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50800</xdr:rowOff>
        </xdr:from>
        <xdr:to>
          <xdr:col>6</xdr:col>
          <xdr:colOff>19050</xdr:colOff>
          <xdr:row>30</xdr:row>
          <xdr:rowOff>12700</xdr:rowOff>
        </xdr:to>
        <xdr:sp macro="" textlink="">
          <xdr:nvSpPr>
            <xdr:cNvPr id="47359" name="Group Box 255" hidden="1">
              <a:extLst>
                <a:ext uri="{63B3BB69-23CF-44E3-9099-C40C66FF867C}">
                  <a14:compatExt spid="_x0000_s47359"/>
                </a:ext>
                <a:ext uri="{FF2B5EF4-FFF2-40B4-BE49-F238E27FC236}">
                  <a16:creationId xmlns:a16="http://schemas.microsoft.com/office/drawing/2014/main" id="{00000000-0008-0000-0500-0000F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6737350</xdr:colOff>
          <xdr:row>30</xdr:row>
          <xdr:rowOff>12700</xdr:rowOff>
        </xdr:from>
        <xdr:to>
          <xdr:col>6</xdr:col>
          <xdr:colOff>38100</xdr:colOff>
          <xdr:row>30</xdr:row>
          <xdr:rowOff>361950</xdr:rowOff>
        </xdr:to>
        <xdr:sp macro="" textlink="">
          <xdr:nvSpPr>
            <xdr:cNvPr id="47360" name="Group Box 256" hidden="1">
              <a:extLst>
                <a:ext uri="{63B3BB69-23CF-44E3-9099-C40C66FF867C}">
                  <a14:compatExt spid="_x0000_s47360"/>
                </a:ext>
                <a:ext uri="{FF2B5EF4-FFF2-40B4-BE49-F238E27FC236}">
                  <a16:creationId xmlns:a16="http://schemas.microsoft.com/office/drawing/2014/main" id="{00000000-0008-0000-0500-000000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12700</xdr:rowOff>
        </xdr:from>
        <xdr:to>
          <xdr:col>6</xdr:col>
          <xdr:colOff>38100</xdr:colOff>
          <xdr:row>32</xdr:row>
          <xdr:rowOff>400050</xdr:rowOff>
        </xdr:to>
        <xdr:sp macro="" textlink="">
          <xdr:nvSpPr>
            <xdr:cNvPr id="47361" name="Group Box 257" hidden="1">
              <a:extLst>
                <a:ext uri="{63B3BB69-23CF-44E3-9099-C40C66FF867C}">
                  <a14:compatExt spid="_x0000_s47361"/>
                </a:ext>
                <a:ext uri="{FF2B5EF4-FFF2-40B4-BE49-F238E27FC236}">
                  <a16:creationId xmlns:a16="http://schemas.microsoft.com/office/drawing/2014/main" id="{00000000-0008-0000-0500-000001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6794500</xdr:colOff>
          <xdr:row>34</xdr:row>
          <xdr:rowOff>914400</xdr:rowOff>
        </xdr:from>
        <xdr:to>
          <xdr:col>6</xdr:col>
          <xdr:colOff>133350</xdr:colOff>
          <xdr:row>35</xdr:row>
          <xdr:rowOff>412750</xdr:rowOff>
        </xdr:to>
        <xdr:sp macro="" textlink="">
          <xdr:nvSpPr>
            <xdr:cNvPr id="47363" name="Group Box 259" hidden="1">
              <a:extLst>
                <a:ext uri="{63B3BB69-23CF-44E3-9099-C40C66FF867C}">
                  <a14:compatExt spid="_x0000_s47363"/>
                </a:ext>
                <a:ext uri="{FF2B5EF4-FFF2-40B4-BE49-F238E27FC236}">
                  <a16:creationId xmlns:a16="http://schemas.microsoft.com/office/drawing/2014/main" id="{00000000-0008-0000-0500-000003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6737350</xdr:colOff>
          <xdr:row>35</xdr:row>
          <xdr:rowOff>400050</xdr:rowOff>
        </xdr:from>
        <xdr:to>
          <xdr:col>6</xdr:col>
          <xdr:colOff>114300</xdr:colOff>
          <xdr:row>36</xdr:row>
          <xdr:rowOff>323850</xdr:rowOff>
        </xdr:to>
        <xdr:sp macro="" textlink="">
          <xdr:nvSpPr>
            <xdr:cNvPr id="47364" name="Group Box 260" hidden="1">
              <a:extLst>
                <a:ext uri="{63B3BB69-23CF-44E3-9099-C40C66FF867C}">
                  <a14:compatExt spid="_x0000_s47364"/>
                </a:ext>
                <a:ext uri="{FF2B5EF4-FFF2-40B4-BE49-F238E27FC236}">
                  <a16:creationId xmlns:a16="http://schemas.microsoft.com/office/drawing/2014/main" id="{00000000-0008-0000-0500-000004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37</xdr:row>
          <xdr:rowOff>38100</xdr:rowOff>
        </xdr:from>
        <xdr:to>
          <xdr:col>6</xdr:col>
          <xdr:colOff>38100</xdr:colOff>
          <xdr:row>37</xdr:row>
          <xdr:rowOff>361950</xdr:rowOff>
        </xdr:to>
        <xdr:sp macro="" textlink="">
          <xdr:nvSpPr>
            <xdr:cNvPr id="47365" name="Group Box 261" hidden="1">
              <a:extLst>
                <a:ext uri="{63B3BB69-23CF-44E3-9099-C40C66FF867C}">
                  <a14:compatExt spid="_x0000_s47365"/>
                </a:ext>
                <a:ext uri="{FF2B5EF4-FFF2-40B4-BE49-F238E27FC236}">
                  <a16:creationId xmlns:a16="http://schemas.microsoft.com/office/drawing/2014/main" id="{00000000-0008-0000-0500-000005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6819900</xdr:colOff>
          <xdr:row>37</xdr:row>
          <xdr:rowOff>393700</xdr:rowOff>
        </xdr:from>
        <xdr:to>
          <xdr:col>6</xdr:col>
          <xdr:colOff>165100</xdr:colOff>
          <xdr:row>39</xdr:row>
          <xdr:rowOff>12700</xdr:rowOff>
        </xdr:to>
        <xdr:sp macro="" textlink="">
          <xdr:nvSpPr>
            <xdr:cNvPr id="47366" name="Group Box 262" hidden="1">
              <a:extLst>
                <a:ext uri="{63B3BB69-23CF-44E3-9099-C40C66FF867C}">
                  <a14:compatExt spid="_x0000_s47366"/>
                </a:ext>
                <a:ext uri="{FF2B5EF4-FFF2-40B4-BE49-F238E27FC236}">
                  <a16:creationId xmlns:a16="http://schemas.microsoft.com/office/drawing/2014/main" id="{00000000-0008-0000-0500-000006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31750</xdr:rowOff>
        </xdr:from>
        <xdr:to>
          <xdr:col>6</xdr:col>
          <xdr:colOff>95250</xdr:colOff>
          <xdr:row>40</xdr:row>
          <xdr:rowOff>0</xdr:rowOff>
        </xdr:to>
        <xdr:sp macro="" textlink="">
          <xdr:nvSpPr>
            <xdr:cNvPr id="47367" name="Group Box 263" hidden="1">
              <a:extLst>
                <a:ext uri="{63B3BB69-23CF-44E3-9099-C40C66FF867C}">
                  <a14:compatExt spid="_x0000_s47367"/>
                </a:ext>
                <a:ext uri="{FF2B5EF4-FFF2-40B4-BE49-F238E27FC236}">
                  <a16:creationId xmlns:a16="http://schemas.microsoft.com/office/drawing/2014/main" id="{00000000-0008-0000-0500-000007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40</xdr:row>
          <xdr:rowOff>19050</xdr:rowOff>
        </xdr:from>
        <xdr:to>
          <xdr:col>6</xdr:col>
          <xdr:colOff>127000</xdr:colOff>
          <xdr:row>40</xdr:row>
          <xdr:rowOff>361950</xdr:rowOff>
        </xdr:to>
        <xdr:sp macro="" textlink="">
          <xdr:nvSpPr>
            <xdr:cNvPr id="47368" name="Group Box 264" hidden="1">
              <a:extLst>
                <a:ext uri="{63B3BB69-23CF-44E3-9099-C40C66FF867C}">
                  <a14:compatExt spid="_x0000_s47368"/>
                </a:ext>
                <a:ext uri="{FF2B5EF4-FFF2-40B4-BE49-F238E27FC236}">
                  <a16:creationId xmlns:a16="http://schemas.microsoft.com/office/drawing/2014/main" id="{00000000-0008-0000-0500-000008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6362700</xdr:colOff>
          <xdr:row>41</xdr:row>
          <xdr:rowOff>57150</xdr:rowOff>
        </xdr:from>
        <xdr:to>
          <xdr:col>6</xdr:col>
          <xdr:colOff>190500</xdr:colOff>
          <xdr:row>41</xdr:row>
          <xdr:rowOff>400050</xdr:rowOff>
        </xdr:to>
        <xdr:sp macro="" textlink="">
          <xdr:nvSpPr>
            <xdr:cNvPr id="47369" name="Group Box 265" hidden="1">
              <a:extLst>
                <a:ext uri="{63B3BB69-23CF-44E3-9099-C40C66FF867C}">
                  <a14:compatExt spid="_x0000_s47369"/>
                </a:ext>
                <a:ext uri="{FF2B5EF4-FFF2-40B4-BE49-F238E27FC236}">
                  <a16:creationId xmlns:a16="http://schemas.microsoft.com/office/drawing/2014/main" id="{00000000-0008-0000-0500-000009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0</xdr:rowOff>
        </xdr:from>
        <xdr:to>
          <xdr:col>6</xdr:col>
          <xdr:colOff>69850</xdr:colOff>
          <xdr:row>42</xdr:row>
          <xdr:rowOff>355600</xdr:rowOff>
        </xdr:to>
        <xdr:sp macro="" textlink="">
          <xdr:nvSpPr>
            <xdr:cNvPr id="47370" name="Group Box 266" hidden="1">
              <a:extLst>
                <a:ext uri="{63B3BB69-23CF-44E3-9099-C40C66FF867C}">
                  <a14:compatExt spid="_x0000_s47370"/>
                </a:ext>
                <a:ext uri="{FF2B5EF4-FFF2-40B4-BE49-F238E27FC236}">
                  <a16:creationId xmlns:a16="http://schemas.microsoft.com/office/drawing/2014/main" id="{00000000-0008-0000-0500-00000A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43</xdr:row>
          <xdr:rowOff>38100</xdr:rowOff>
        </xdr:from>
        <xdr:to>
          <xdr:col>6</xdr:col>
          <xdr:colOff>146050</xdr:colOff>
          <xdr:row>43</xdr:row>
          <xdr:rowOff>400050</xdr:rowOff>
        </xdr:to>
        <xdr:sp macro="" textlink="">
          <xdr:nvSpPr>
            <xdr:cNvPr id="47371" name="Group Box 267" hidden="1">
              <a:extLst>
                <a:ext uri="{63B3BB69-23CF-44E3-9099-C40C66FF867C}">
                  <a14:compatExt spid="_x0000_s47371"/>
                </a:ext>
                <a:ext uri="{FF2B5EF4-FFF2-40B4-BE49-F238E27FC236}">
                  <a16:creationId xmlns:a16="http://schemas.microsoft.com/office/drawing/2014/main" id="{00000000-0008-0000-0500-00000B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44</xdr:row>
          <xdr:rowOff>31750</xdr:rowOff>
        </xdr:from>
        <xdr:to>
          <xdr:col>5</xdr:col>
          <xdr:colOff>800100</xdr:colOff>
          <xdr:row>44</xdr:row>
          <xdr:rowOff>361950</xdr:rowOff>
        </xdr:to>
        <xdr:sp macro="" textlink="">
          <xdr:nvSpPr>
            <xdr:cNvPr id="47372" name="Group Box 268" hidden="1">
              <a:extLst>
                <a:ext uri="{63B3BB69-23CF-44E3-9099-C40C66FF867C}">
                  <a14:compatExt spid="_x0000_s47372"/>
                </a:ext>
                <a:ext uri="{FF2B5EF4-FFF2-40B4-BE49-F238E27FC236}">
                  <a16:creationId xmlns:a16="http://schemas.microsoft.com/office/drawing/2014/main" id="{00000000-0008-0000-0500-00000C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45</xdr:row>
          <xdr:rowOff>76200</xdr:rowOff>
        </xdr:from>
        <xdr:to>
          <xdr:col>6</xdr:col>
          <xdr:colOff>279400</xdr:colOff>
          <xdr:row>45</xdr:row>
          <xdr:rowOff>361950</xdr:rowOff>
        </xdr:to>
        <xdr:sp macro="" textlink="">
          <xdr:nvSpPr>
            <xdr:cNvPr id="47374" name="Group Box 270" hidden="1">
              <a:extLst>
                <a:ext uri="{63B3BB69-23CF-44E3-9099-C40C66FF867C}">
                  <a14:compatExt spid="_x0000_s47374"/>
                </a:ext>
                <a:ext uri="{FF2B5EF4-FFF2-40B4-BE49-F238E27FC236}">
                  <a16:creationId xmlns:a16="http://schemas.microsoft.com/office/drawing/2014/main" id="{00000000-0008-0000-0500-00000E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45</xdr:row>
          <xdr:rowOff>412750</xdr:rowOff>
        </xdr:from>
        <xdr:to>
          <xdr:col>6</xdr:col>
          <xdr:colOff>114300</xdr:colOff>
          <xdr:row>46</xdr:row>
          <xdr:rowOff>374650</xdr:rowOff>
        </xdr:to>
        <xdr:sp macro="" textlink="">
          <xdr:nvSpPr>
            <xdr:cNvPr id="47375" name="Group Box 271" hidden="1">
              <a:extLst>
                <a:ext uri="{63B3BB69-23CF-44E3-9099-C40C66FF867C}">
                  <a14:compatExt spid="_x0000_s47375"/>
                </a:ext>
                <a:ext uri="{FF2B5EF4-FFF2-40B4-BE49-F238E27FC236}">
                  <a16:creationId xmlns:a16="http://schemas.microsoft.com/office/drawing/2014/main" id="{00000000-0008-0000-0500-00000F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47</xdr:row>
          <xdr:rowOff>38100</xdr:rowOff>
        </xdr:from>
        <xdr:to>
          <xdr:col>6</xdr:col>
          <xdr:colOff>50800</xdr:colOff>
          <xdr:row>47</xdr:row>
          <xdr:rowOff>400050</xdr:rowOff>
        </xdr:to>
        <xdr:sp macro="" textlink="">
          <xdr:nvSpPr>
            <xdr:cNvPr id="47376" name="Group Box 272" hidden="1">
              <a:extLst>
                <a:ext uri="{63B3BB69-23CF-44E3-9099-C40C66FF867C}">
                  <a14:compatExt spid="_x0000_s47376"/>
                </a:ext>
                <a:ext uri="{FF2B5EF4-FFF2-40B4-BE49-F238E27FC236}">
                  <a16:creationId xmlns:a16="http://schemas.microsoft.com/office/drawing/2014/main" id="{00000000-0008-0000-0500-000010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48</xdr:row>
          <xdr:rowOff>19050</xdr:rowOff>
        </xdr:from>
        <xdr:to>
          <xdr:col>6</xdr:col>
          <xdr:colOff>38100</xdr:colOff>
          <xdr:row>48</xdr:row>
          <xdr:rowOff>412750</xdr:rowOff>
        </xdr:to>
        <xdr:sp macro="" textlink="">
          <xdr:nvSpPr>
            <xdr:cNvPr id="47377" name="Group Box 273" hidden="1">
              <a:extLst>
                <a:ext uri="{63B3BB69-23CF-44E3-9099-C40C66FF867C}">
                  <a14:compatExt spid="_x0000_s47377"/>
                </a:ext>
                <a:ext uri="{FF2B5EF4-FFF2-40B4-BE49-F238E27FC236}">
                  <a16:creationId xmlns:a16="http://schemas.microsoft.com/office/drawing/2014/main" id="{00000000-0008-0000-0500-000011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51</xdr:row>
          <xdr:rowOff>12700</xdr:rowOff>
        </xdr:from>
        <xdr:to>
          <xdr:col>6</xdr:col>
          <xdr:colOff>133350</xdr:colOff>
          <xdr:row>51</xdr:row>
          <xdr:rowOff>342900</xdr:rowOff>
        </xdr:to>
        <xdr:sp macro="" textlink="">
          <xdr:nvSpPr>
            <xdr:cNvPr id="47379" name="Group Box 275" hidden="1">
              <a:extLst>
                <a:ext uri="{63B3BB69-23CF-44E3-9099-C40C66FF867C}">
                  <a14:compatExt spid="_x0000_s47379"/>
                </a:ext>
                <a:ext uri="{FF2B5EF4-FFF2-40B4-BE49-F238E27FC236}">
                  <a16:creationId xmlns:a16="http://schemas.microsoft.com/office/drawing/2014/main" id="{00000000-0008-0000-0500-000013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0</xdr:rowOff>
        </xdr:from>
        <xdr:to>
          <xdr:col>6</xdr:col>
          <xdr:colOff>95250</xdr:colOff>
          <xdr:row>52</xdr:row>
          <xdr:rowOff>355600</xdr:rowOff>
        </xdr:to>
        <xdr:sp macro="" textlink="">
          <xdr:nvSpPr>
            <xdr:cNvPr id="47380" name="Group Box 276" hidden="1">
              <a:extLst>
                <a:ext uri="{63B3BB69-23CF-44E3-9099-C40C66FF867C}">
                  <a14:compatExt spid="_x0000_s47380"/>
                </a:ext>
                <a:ext uri="{FF2B5EF4-FFF2-40B4-BE49-F238E27FC236}">
                  <a16:creationId xmlns:a16="http://schemas.microsoft.com/office/drawing/2014/main" id="{00000000-0008-0000-0500-000014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6775450</xdr:colOff>
          <xdr:row>52</xdr:row>
          <xdr:rowOff>400050</xdr:rowOff>
        </xdr:from>
        <xdr:to>
          <xdr:col>6</xdr:col>
          <xdr:colOff>57150</xdr:colOff>
          <xdr:row>53</xdr:row>
          <xdr:rowOff>336550</xdr:rowOff>
        </xdr:to>
        <xdr:sp macro="" textlink="">
          <xdr:nvSpPr>
            <xdr:cNvPr id="47381" name="Group Box 277" hidden="1">
              <a:extLst>
                <a:ext uri="{63B3BB69-23CF-44E3-9099-C40C66FF867C}">
                  <a14:compatExt spid="_x0000_s47381"/>
                </a:ext>
                <a:ext uri="{FF2B5EF4-FFF2-40B4-BE49-F238E27FC236}">
                  <a16:creationId xmlns:a16="http://schemas.microsoft.com/office/drawing/2014/main" id="{00000000-0008-0000-0500-000015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54</xdr:row>
          <xdr:rowOff>50800</xdr:rowOff>
        </xdr:from>
        <xdr:to>
          <xdr:col>6</xdr:col>
          <xdr:colOff>146050</xdr:colOff>
          <xdr:row>54</xdr:row>
          <xdr:rowOff>400050</xdr:rowOff>
        </xdr:to>
        <xdr:sp macro="" textlink="">
          <xdr:nvSpPr>
            <xdr:cNvPr id="47382" name="Group Box 278" hidden="1">
              <a:extLst>
                <a:ext uri="{63B3BB69-23CF-44E3-9099-C40C66FF867C}">
                  <a14:compatExt spid="_x0000_s47382"/>
                </a:ext>
                <a:ext uri="{FF2B5EF4-FFF2-40B4-BE49-F238E27FC236}">
                  <a16:creationId xmlns:a16="http://schemas.microsoft.com/office/drawing/2014/main" id="{00000000-0008-0000-0500-000016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12700</xdr:rowOff>
        </xdr:from>
        <xdr:to>
          <xdr:col>6</xdr:col>
          <xdr:colOff>50800</xdr:colOff>
          <xdr:row>55</xdr:row>
          <xdr:rowOff>361950</xdr:rowOff>
        </xdr:to>
        <xdr:sp macro="" textlink="">
          <xdr:nvSpPr>
            <xdr:cNvPr id="47383" name="Group Box 279" hidden="1">
              <a:extLst>
                <a:ext uri="{63B3BB69-23CF-44E3-9099-C40C66FF867C}">
                  <a14:compatExt spid="_x0000_s47383"/>
                </a:ext>
                <a:ext uri="{FF2B5EF4-FFF2-40B4-BE49-F238E27FC236}">
                  <a16:creationId xmlns:a16="http://schemas.microsoft.com/office/drawing/2014/main" id="{00000000-0008-0000-0500-000017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55</xdr:row>
          <xdr:rowOff>400050</xdr:rowOff>
        </xdr:from>
        <xdr:to>
          <xdr:col>6</xdr:col>
          <xdr:colOff>133350</xdr:colOff>
          <xdr:row>56</xdr:row>
          <xdr:rowOff>279400</xdr:rowOff>
        </xdr:to>
        <xdr:sp macro="" textlink="">
          <xdr:nvSpPr>
            <xdr:cNvPr id="47384" name="Group Box 280" hidden="1">
              <a:extLst>
                <a:ext uri="{63B3BB69-23CF-44E3-9099-C40C66FF867C}">
                  <a14:compatExt spid="_x0000_s47384"/>
                </a:ext>
                <a:ext uri="{FF2B5EF4-FFF2-40B4-BE49-F238E27FC236}">
                  <a16:creationId xmlns:a16="http://schemas.microsoft.com/office/drawing/2014/main" id="{00000000-0008-0000-0500-000018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6838950</xdr:colOff>
          <xdr:row>57</xdr:row>
          <xdr:rowOff>889000</xdr:rowOff>
        </xdr:from>
        <xdr:to>
          <xdr:col>6</xdr:col>
          <xdr:colOff>107950</xdr:colOff>
          <xdr:row>58</xdr:row>
          <xdr:rowOff>393700</xdr:rowOff>
        </xdr:to>
        <xdr:sp macro="" textlink="">
          <xdr:nvSpPr>
            <xdr:cNvPr id="47385" name="Group Box 281" hidden="1">
              <a:extLst>
                <a:ext uri="{63B3BB69-23CF-44E3-9099-C40C66FF867C}">
                  <a14:compatExt spid="_x0000_s47385"/>
                </a:ext>
                <a:ext uri="{FF2B5EF4-FFF2-40B4-BE49-F238E27FC236}">
                  <a16:creationId xmlns:a16="http://schemas.microsoft.com/office/drawing/2014/main" id="{00000000-0008-0000-0500-000019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400050</xdr:rowOff>
        </xdr:from>
        <xdr:to>
          <xdr:col>6</xdr:col>
          <xdr:colOff>107950</xdr:colOff>
          <xdr:row>59</xdr:row>
          <xdr:rowOff>374650</xdr:rowOff>
        </xdr:to>
        <xdr:sp macro="" textlink="">
          <xdr:nvSpPr>
            <xdr:cNvPr id="47386" name="Group Box 282" hidden="1">
              <a:extLst>
                <a:ext uri="{63B3BB69-23CF-44E3-9099-C40C66FF867C}">
                  <a14:compatExt spid="_x0000_s47386"/>
                </a:ext>
                <a:ext uri="{FF2B5EF4-FFF2-40B4-BE49-F238E27FC236}">
                  <a16:creationId xmlns:a16="http://schemas.microsoft.com/office/drawing/2014/main" id="{00000000-0008-0000-0500-00001A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59</xdr:row>
          <xdr:rowOff>400050</xdr:rowOff>
        </xdr:from>
        <xdr:to>
          <xdr:col>6</xdr:col>
          <xdr:colOff>165100</xdr:colOff>
          <xdr:row>60</xdr:row>
          <xdr:rowOff>393700</xdr:rowOff>
        </xdr:to>
        <xdr:sp macro="" textlink="">
          <xdr:nvSpPr>
            <xdr:cNvPr id="47387" name="Group Box 283" hidden="1">
              <a:extLst>
                <a:ext uri="{63B3BB69-23CF-44E3-9099-C40C66FF867C}">
                  <a14:compatExt spid="_x0000_s47387"/>
                </a:ext>
                <a:ext uri="{FF2B5EF4-FFF2-40B4-BE49-F238E27FC236}">
                  <a16:creationId xmlns:a16="http://schemas.microsoft.com/office/drawing/2014/main" id="{00000000-0008-0000-0500-00001B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69850</xdr:rowOff>
        </xdr:from>
        <xdr:to>
          <xdr:col>6</xdr:col>
          <xdr:colOff>38100</xdr:colOff>
          <xdr:row>61</xdr:row>
          <xdr:rowOff>393700</xdr:rowOff>
        </xdr:to>
        <xdr:sp macro="" textlink="">
          <xdr:nvSpPr>
            <xdr:cNvPr id="47388" name="Group Box 284" hidden="1">
              <a:extLst>
                <a:ext uri="{63B3BB69-23CF-44E3-9099-C40C66FF867C}">
                  <a14:compatExt spid="_x0000_s47388"/>
                </a:ext>
                <a:ext uri="{FF2B5EF4-FFF2-40B4-BE49-F238E27FC236}">
                  <a16:creationId xmlns:a16="http://schemas.microsoft.com/office/drawing/2014/main" id="{00000000-0008-0000-0500-00001C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63</xdr:row>
          <xdr:rowOff>88900</xdr:rowOff>
        </xdr:from>
        <xdr:to>
          <xdr:col>6</xdr:col>
          <xdr:colOff>203200</xdr:colOff>
          <xdr:row>64</xdr:row>
          <xdr:rowOff>0</xdr:rowOff>
        </xdr:to>
        <xdr:sp macro="" textlink="">
          <xdr:nvSpPr>
            <xdr:cNvPr id="47390" name="Group Box 286" hidden="1">
              <a:extLst>
                <a:ext uri="{63B3BB69-23CF-44E3-9099-C40C66FF867C}">
                  <a14:compatExt spid="_x0000_s47390"/>
                </a:ext>
                <a:ext uri="{FF2B5EF4-FFF2-40B4-BE49-F238E27FC236}">
                  <a16:creationId xmlns:a16="http://schemas.microsoft.com/office/drawing/2014/main" id="{00000000-0008-0000-0500-00001E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64</xdr:row>
          <xdr:rowOff>57150</xdr:rowOff>
        </xdr:from>
        <xdr:to>
          <xdr:col>6</xdr:col>
          <xdr:colOff>171450</xdr:colOff>
          <xdr:row>64</xdr:row>
          <xdr:rowOff>412750</xdr:rowOff>
        </xdr:to>
        <xdr:sp macro="" textlink="">
          <xdr:nvSpPr>
            <xdr:cNvPr id="47391" name="Group Box 287" hidden="1">
              <a:extLst>
                <a:ext uri="{63B3BB69-23CF-44E3-9099-C40C66FF867C}">
                  <a14:compatExt spid="_x0000_s47391"/>
                </a:ext>
                <a:ext uri="{FF2B5EF4-FFF2-40B4-BE49-F238E27FC236}">
                  <a16:creationId xmlns:a16="http://schemas.microsoft.com/office/drawing/2014/main" id="{00000000-0008-0000-0500-00001F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65</xdr:row>
          <xdr:rowOff>76200</xdr:rowOff>
        </xdr:from>
        <xdr:to>
          <xdr:col>6</xdr:col>
          <xdr:colOff>0</xdr:colOff>
          <xdr:row>65</xdr:row>
          <xdr:rowOff>412750</xdr:rowOff>
        </xdr:to>
        <xdr:sp macro="" textlink="">
          <xdr:nvSpPr>
            <xdr:cNvPr id="47392" name="Group Box 288" hidden="1">
              <a:extLst>
                <a:ext uri="{63B3BB69-23CF-44E3-9099-C40C66FF867C}">
                  <a14:compatExt spid="_x0000_s47392"/>
                </a:ext>
                <a:ext uri="{FF2B5EF4-FFF2-40B4-BE49-F238E27FC236}">
                  <a16:creationId xmlns:a16="http://schemas.microsoft.com/office/drawing/2014/main" id="{00000000-0008-0000-0500-000020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31750</xdr:rowOff>
        </xdr:from>
        <xdr:to>
          <xdr:col>6</xdr:col>
          <xdr:colOff>171450</xdr:colOff>
          <xdr:row>66</xdr:row>
          <xdr:rowOff>355600</xdr:rowOff>
        </xdr:to>
        <xdr:sp macro="" textlink="">
          <xdr:nvSpPr>
            <xdr:cNvPr id="47393" name="Group Box 289" hidden="1">
              <a:extLst>
                <a:ext uri="{63B3BB69-23CF-44E3-9099-C40C66FF867C}">
                  <a14:compatExt spid="_x0000_s47393"/>
                </a:ext>
                <a:ext uri="{FF2B5EF4-FFF2-40B4-BE49-F238E27FC236}">
                  <a16:creationId xmlns:a16="http://schemas.microsoft.com/office/drawing/2014/main" id="{00000000-0008-0000-0500-000021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67</xdr:row>
          <xdr:rowOff>31750</xdr:rowOff>
        </xdr:from>
        <xdr:to>
          <xdr:col>6</xdr:col>
          <xdr:colOff>38100</xdr:colOff>
          <xdr:row>67</xdr:row>
          <xdr:rowOff>361950</xdr:rowOff>
        </xdr:to>
        <xdr:sp macro="" textlink="">
          <xdr:nvSpPr>
            <xdr:cNvPr id="47394" name="Group Box 290" hidden="1">
              <a:extLst>
                <a:ext uri="{63B3BB69-23CF-44E3-9099-C40C66FF867C}">
                  <a14:compatExt spid="_x0000_s47394"/>
                </a:ext>
                <a:ext uri="{FF2B5EF4-FFF2-40B4-BE49-F238E27FC236}">
                  <a16:creationId xmlns:a16="http://schemas.microsoft.com/office/drawing/2014/main" id="{00000000-0008-0000-0500-000022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6629400</xdr:colOff>
          <xdr:row>69</xdr:row>
          <xdr:rowOff>50800</xdr:rowOff>
        </xdr:from>
        <xdr:to>
          <xdr:col>6</xdr:col>
          <xdr:colOff>152400</xdr:colOff>
          <xdr:row>69</xdr:row>
          <xdr:rowOff>457200</xdr:rowOff>
        </xdr:to>
        <xdr:sp macro="" textlink="">
          <xdr:nvSpPr>
            <xdr:cNvPr id="47395" name="Group Box 291" hidden="1">
              <a:extLst>
                <a:ext uri="{63B3BB69-23CF-44E3-9099-C40C66FF867C}">
                  <a14:compatExt spid="_x0000_s47395"/>
                </a:ext>
                <a:ext uri="{FF2B5EF4-FFF2-40B4-BE49-F238E27FC236}">
                  <a16:creationId xmlns:a16="http://schemas.microsoft.com/office/drawing/2014/main" id="{00000000-0008-0000-0500-000023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70</xdr:row>
          <xdr:rowOff>76200</xdr:rowOff>
        </xdr:from>
        <xdr:to>
          <xdr:col>6</xdr:col>
          <xdr:colOff>152400</xdr:colOff>
          <xdr:row>70</xdr:row>
          <xdr:rowOff>412750</xdr:rowOff>
        </xdr:to>
        <xdr:sp macro="" textlink="">
          <xdr:nvSpPr>
            <xdr:cNvPr id="47396" name="Group Box 292" hidden="1">
              <a:extLst>
                <a:ext uri="{63B3BB69-23CF-44E3-9099-C40C66FF867C}">
                  <a14:compatExt spid="_x0000_s47396"/>
                </a:ext>
                <a:ext uri="{FF2B5EF4-FFF2-40B4-BE49-F238E27FC236}">
                  <a16:creationId xmlns:a16="http://schemas.microsoft.com/office/drawing/2014/main" id="{00000000-0008-0000-0500-000024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71</xdr:row>
          <xdr:rowOff>38100</xdr:rowOff>
        </xdr:from>
        <xdr:to>
          <xdr:col>6</xdr:col>
          <xdr:colOff>171450</xdr:colOff>
          <xdr:row>71</xdr:row>
          <xdr:rowOff>393700</xdr:rowOff>
        </xdr:to>
        <xdr:sp macro="" textlink="">
          <xdr:nvSpPr>
            <xdr:cNvPr id="47397" name="Group Box 293" hidden="1">
              <a:extLst>
                <a:ext uri="{63B3BB69-23CF-44E3-9099-C40C66FF867C}">
                  <a14:compatExt spid="_x0000_s47397"/>
                </a:ext>
                <a:ext uri="{FF2B5EF4-FFF2-40B4-BE49-F238E27FC236}">
                  <a16:creationId xmlns:a16="http://schemas.microsoft.com/office/drawing/2014/main" id="{00000000-0008-0000-0500-000025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6838950</xdr:colOff>
          <xdr:row>71</xdr:row>
          <xdr:rowOff>412750</xdr:rowOff>
        </xdr:from>
        <xdr:to>
          <xdr:col>6</xdr:col>
          <xdr:colOff>133350</xdr:colOff>
          <xdr:row>72</xdr:row>
          <xdr:rowOff>381000</xdr:rowOff>
        </xdr:to>
        <xdr:sp macro="" textlink="">
          <xdr:nvSpPr>
            <xdr:cNvPr id="47398" name="Group Box 294" hidden="1">
              <a:extLst>
                <a:ext uri="{63B3BB69-23CF-44E3-9099-C40C66FF867C}">
                  <a14:compatExt spid="_x0000_s47398"/>
                </a:ext>
                <a:ext uri="{FF2B5EF4-FFF2-40B4-BE49-F238E27FC236}">
                  <a16:creationId xmlns:a16="http://schemas.microsoft.com/office/drawing/2014/main" id="{00000000-0008-0000-0500-000026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73</xdr:row>
          <xdr:rowOff>57150</xdr:rowOff>
        </xdr:from>
        <xdr:to>
          <xdr:col>6</xdr:col>
          <xdr:colOff>171450</xdr:colOff>
          <xdr:row>73</xdr:row>
          <xdr:rowOff>412750</xdr:rowOff>
        </xdr:to>
        <xdr:sp macro="" textlink="">
          <xdr:nvSpPr>
            <xdr:cNvPr id="47399" name="Group Box 295" hidden="1">
              <a:extLst>
                <a:ext uri="{63B3BB69-23CF-44E3-9099-C40C66FF867C}">
                  <a14:compatExt spid="_x0000_s47399"/>
                </a:ext>
                <a:ext uri="{FF2B5EF4-FFF2-40B4-BE49-F238E27FC236}">
                  <a16:creationId xmlns:a16="http://schemas.microsoft.com/office/drawing/2014/main" id="{00000000-0008-0000-0500-000027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74</xdr:row>
          <xdr:rowOff>69850</xdr:rowOff>
        </xdr:from>
        <xdr:to>
          <xdr:col>6</xdr:col>
          <xdr:colOff>171450</xdr:colOff>
          <xdr:row>75</xdr:row>
          <xdr:rowOff>12700</xdr:rowOff>
        </xdr:to>
        <xdr:sp macro="" textlink="">
          <xdr:nvSpPr>
            <xdr:cNvPr id="47400" name="Group Box 296" hidden="1">
              <a:extLst>
                <a:ext uri="{63B3BB69-23CF-44E3-9099-C40C66FF867C}">
                  <a14:compatExt spid="_x0000_s47400"/>
                </a:ext>
                <a:ext uri="{FF2B5EF4-FFF2-40B4-BE49-F238E27FC236}">
                  <a16:creationId xmlns:a16="http://schemas.microsoft.com/office/drawing/2014/main" id="{00000000-0008-0000-0500-000028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75</xdr:row>
          <xdr:rowOff>88900</xdr:rowOff>
        </xdr:from>
        <xdr:to>
          <xdr:col>3</xdr:col>
          <xdr:colOff>628650</xdr:colOff>
          <xdr:row>75</xdr:row>
          <xdr:rowOff>317500</xdr:rowOff>
        </xdr:to>
        <xdr:sp macro="" textlink="">
          <xdr:nvSpPr>
            <xdr:cNvPr id="47401" name="Option Button 297" hidden="1">
              <a:extLst>
                <a:ext uri="{63B3BB69-23CF-44E3-9099-C40C66FF867C}">
                  <a14:compatExt spid="_x0000_s47401"/>
                </a:ext>
                <a:ext uri="{FF2B5EF4-FFF2-40B4-BE49-F238E27FC236}">
                  <a16:creationId xmlns:a16="http://schemas.microsoft.com/office/drawing/2014/main" id="{00000000-0008-0000-0500-000029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88900</xdr:rowOff>
        </xdr:from>
        <xdr:to>
          <xdr:col>4</xdr:col>
          <xdr:colOff>628650</xdr:colOff>
          <xdr:row>75</xdr:row>
          <xdr:rowOff>317500</xdr:rowOff>
        </xdr:to>
        <xdr:sp macro="" textlink="">
          <xdr:nvSpPr>
            <xdr:cNvPr id="47402" name="Option Button 298" hidden="1">
              <a:extLst>
                <a:ext uri="{63B3BB69-23CF-44E3-9099-C40C66FF867C}">
                  <a14:compatExt spid="_x0000_s47402"/>
                </a:ext>
                <a:ext uri="{FF2B5EF4-FFF2-40B4-BE49-F238E27FC236}">
                  <a16:creationId xmlns:a16="http://schemas.microsoft.com/office/drawing/2014/main" id="{00000000-0008-0000-0500-00002A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88900</xdr:rowOff>
        </xdr:from>
        <xdr:to>
          <xdr:col>5</xdr:col>
          <xdr:colOff>628650</xdr:colOff>
          <xdr:row>75</xdr:row>
          <xdr:rowOff>317500</xdr:rowOff>
        </xdr:to>
        <xdr:sp macro="" textlink="">
          <xdr:nvSpPr>
            <xdr:cNvPr id="47403" name="Option Button 299" hidden="1">
              <a:extLst>
                <a:ext uri="{63B3BB69-23CF-44E3-9099-C40C66FF867C}">
                  <a14:compatExt spid="_x0000_s47403"/>
                </a:ext>
                <a:ext uri="{FF2B5EF4-FFF2-40B4-BE49-F238E27FC236}">
                  <a16:creationId xmlns:a16="http://schemas.microsoft.com/office/drawing/2014/main" id="{00000000-0008-0000-0500-00002B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38100</xdr:rowOff>
        </xdr:from>
        <xdr:to>
          <xdr:col>6</xdr:col>
          <xdr:colOff>203200</xdr:colOff>
          <xdr:row>76</xdr:row>
          <xdr:rowOff>19050</xdr:rowOff>
        </xdr:to>
        <xdr:sp macro="" textlink="">
          <xdr:nvSpPr>
            <xdr:cNvPr id="47405" name="Group Box 301" hidden="1">
              <a:extLst>
                <a:ext uri="{63B3BB69-23CF-44E3-9099-C40C66FF867C}">
                  <a14:compatExt spid="_x0000_s47405"/>
                </a:ext>
                <a:ext uri="{FF2B5EF4-FFF2-40B4-BE49-F238E27FC236}">
                  <a16:creationId xmlns:a16="http://schemas.microsoft.com/office/drawing/2014/main" id="{00000000-0008-0000-0500-00002D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49</xdr:row>
          <xdr:rowOff>914400</xdr:rowOff>
        </xdr:from>
        <xdr:to>
          <xdr:col>6</xdr:col>
          <xdr:colOff>57150</xdr:colOff>
          <xdr:row>50</xdr:row>
          <xdr:rowOff>412750</xdr:rowOff>
        </xdr:to>
        <xdr:sp macro="" textlink="">
          <xdr:nvSpPr>
            <xdr:cNvPr id="47406" name="Group Box 302" hidden="1">
              <a:extLst>
                <a:ext uri="{63B3BB69-23CF-44E3-9099-C40C66FF867C}">
                  <a14:compatExt spid="_x0000_s47406"/>
                </a:ext>
                <a:ext uri="{FF2B5EF4-FFF2-40B4-BE49-F238E27FC236}">
                  <a16:creationId xmlns:a16="http://schemas.microsoft.com/office/drawing/2014/main" id="{00000000-0008-0000-0500-00002E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62</xdr:row>
          <xdr:rowOff>19050</xdr:rowOff>
        </xdr:from>
        <xdr:to>
          <xdr:col>6</xdr:col>
          <xdr:colOff>107950</xdr:colOff>
          <xdr:row>63</xdr:row>
          <xdr:rowOff>12700</xdr:rowOff>
        </xdr:to>
        <xdr:sp macro="" textlink="">
          <xdr:nvSpPr>
            <xdr:cNvPr id="47408" name="Group Box 304" hidden="1">
              <a:extLst>
                <a:ext uri="{63B3BB69-23CF-44E3-9099-C40C66FF867C}">
                  <a14:compatExt spid="_x0000_s47408"/>
                </a:ext>
                <a:ext uri="{FF2B5EF4-FFF2-40B4-BE49-F238E27FC236}">
                  <a16:creationId xmlns:a16="http://schemas.microsoft.com/office/drawing/2014/main" id="{00000000-0008-0000-0500-000030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68</xdr:row>
          <xdr:rowOff>88900</xdr:rowOff>
        </xdr:from>
        <xdr:to>
          <xdr:col>3</xdr:col>
          <xdr:colOff>628650</xdr:colOff>
          <xdr:row>68</xdr:row>
          <xdr:rowOff>317500</xdr:rowOff>
        </xdr:to>
        <xdr:sp macro="" textlink="">
          <xdr:nvSpPr>
            <xdr:cNvPr id="47409" name="Option Button 305" hidden="1">
              <a:extLst>
                <a:ext uri="{63B3BB69-23CF-44E3-9099-C40C66FF867C}">
                  <a14:compatExt spid="_x0000_s47409"/>
                </a:ext>
                <a:ext uri="{FF2B5EF4-FFF2-40B4-BE49-F238E27FC236}">
                  <a16:creationId xmlns:a16="http://schemas.microsoft.com/office/drawing/2014/main" id="{00000000-0008-0000-0500-000031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88900</xdr:rowOff>
        </xdr:from>
        <xdr:to>
          <xdr:col>4</xdr:col>
          <xdr:colOff>628650</xdr:colOff>
          <xdr:row>68</xdr:row>
          <xdr:rowOff>317500</xdr:rowOff>
        </xdr:to>
        <xdr:sp macro="" textlink="">
          <xdr:nvSpPr>
            <xdr:cNvPr id="47410" name="Option Button 306" hidden="1">
              <a:extLst>
                <a:ext uri="{63B3BB69-23CF-44E3-9099-C40C66FF867C}">
                  <a14:compatExt spid="_x0000_s47410"/>
                </a:ext>
                <a:ext uri="{FF2B5EF4-FFF2-40B4-BE49-F238E27FC236}">
                  <a16:creationId xmlns:a16="http://schemas.microsoft.com/office/drawing/2014/main" id="{00000000-0008-0000-0500-000032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88900</xdr:rowOff>
        </xdr:from>
        <xdr:to>
          <xdr:col>5</xdr:col>
          <xdr:colOff>628650</xdr:colOff>
          <xdr:row>68</xdr:row>
          <xdr:rowOff>317500</xdr:rowOff>
        </xdr:to>
        <xdr:sp macro="" textlink="">
          <xdr:nvSpPr>
            <xdr:cNvPr id="47411" name="Option Button 307" hidden="1">
              <a:extLst>
                <a:ext uri="{63B3BB69-23CF-44E3-9099-C40C66FF867C}">
                  <a14:compatExt spid="_x0000_s47411"/>
                </a:ext>
                <a:ext uri="{FF2B5EF4-FFF2-40B4-BE49-F238E27FC236}">
                  <a16:creationId xmlns:a16="http://schemas.microsoft.com/office/drawing/2014/main" id="{00000000-0008-0000-0500-000033B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6457950</xdr:colOff>
          <xdr:row>68</xdr:row>
          <xdr:rowOff>0</xdr:rowOff>
        </xdr:from>
        <xdr:to>
          <xdr:col>6</xdr:col>
          <xdr:colOff>285750</xdr:colOff>
          <xdr:row>68</xdr:row>
          <xdr:rowOff>431800</xdr:rowOff>
        </xdr:to>
        <xdr:sp macro="" textlink="">
          <xdr:nvSpPr>
            <xdr:cNvPr id="47412" name="Group Box 308" hidden="1">
              <a:extLst>
                <a:ext uri="{63B3BB69-23CF-44E3-9099-C40C66FF867C}">
                  <a14:compatExt spid="_x0000_s47412"/>
                </a:ext>
                <a:ext uri="{FF2B5EF4-FFF2-40B4-BE49-F238E27FC236}">
                  <a16:creationId xmlns:a16="http://schemas.microsoft.com/office/drawing/2014/main" id="{00000000-0008-0000-0500-000034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6819900</xdr:colOff>
          <xdr:row>24</xdr:row>
          <xdr:rowOff>12700</xdr:rowOff>
        </xdr:from>
        <xdr:to>
          <xdr:col>7</xdr:col>
          <xdr:colOff>0</xdr:colOff>
          <xdr:row>24</xdr:row>
          <xdr:rowOff>431800</xdr:rowOff>
        </xdr:to>
        <xdr:sp macro="" textlink="">
          <xdr:nvSpPr>
            <xdr:cNvPr id="47413" name="Group Box 309" hidden="1">
              <a:extLst>
                <a:ext uri="{63B3BB69-23CF-44E3-9099-C40C66FF867C}">
                  <a14:compatExt spid="_x0000_s47413"/>
                </a:ext>
                <a:ext uri="{FF2B5EF4-FFF2-40B4-BE49-F238E27FC236}">
                  <a16:creationId xmlns:a16="http://schemas.microsoft.com/office/drawing/2014/main" id="{00000000-0008-0000-0500-000035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12700</xdr:rowOff>
        </xdr:from>
        <xdr:to>
          <xdr:col>6</xdr:col>
          <xdr:colOff>209550</xdr:colOff>
          <xdr:row>33</xdr:row>
          <xdr:rowOff>527050</xdr:rowOff>
        </xdr:to>
        <xdr:sp macro="" textlink="">
          <xdr:nvSpPr>
            <xdr:cNvPr id="47414" name="Group Box 310" hidden="1">
              <a:extLst>
                <a:ext uri="{63B3BB69-23CF-44E3-9099-C40C66FF867C}">
                  <a14:compatExt spid="_x0000_s47414"/>
                </a:ext>
                <a:ext uri="{FF2B5EF4-FFF2-40B4-BE49-F238E27FC236}">
                  <a16:creationId xmlns:a16="http://schemas.microsoft.com/office/drawing/2014/main" id="{00000000-0008-0000-0500-000036B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310</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48129" name="Option Button 1" hidden="1">
              <a:extLst>
                <a:ext uri="{63B3BB69-23CF-44E3-9099-C40C66FF867C}">
                  <a14:compatExt spid="_x0000_s48129"/>
                </a:ext>
                <a:ext uri="{FF2B5EF4-FFF2-40B4-BE49-F238E27FC236}">
                  <a16:creationId xmlns:a16="http://schemas.microsoft.com/office/drawing/2014/main" id="{00000000-0008-0000-06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6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6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48135" name="Option Button 7" hidden="1">
              <a:extLst>
                <a:ext uri="{63B3BB69-23CF-44E3-9099-C40C66FF867C}">
                  <a14:compatExt spid="_x0000_s48135"/>
                </a:ext>
                <a:ext uri="{FF2B5EF4-FFF2-40B4-BE49-F238E27FC236}">
                  <a16:creationId xmlns:a16="http://schemas.microsoft.com/office/drawing/2014/main" id="{00000000-0008-0000-06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48136" name="Option Button 8" hidden="1">
              <a:extLst>
                <a:ext uri="{63B3BB69-23CF-44E3-9099-C40C66FF867C}">
                  <a14:compatExt spid="_x0000_s48136"/>
                </a:ext>
                <a:ext uri="{FF2B5EF4-FFF2-40B4-BE49-F238E27FC236}">
                  <a16:creationId xmlns:a16="http://schemas.microsoft.com/office/drawing/2014/main" id="{00000000-0008-0000-06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48137" name="Option Button 9" hidden="1">
              <a:extLst>
                <a:ext uri="{63B3BB69-23CF-44E3-9099-C40C66FF867C}">
                  <a14:compatExt spid="_x0000_s48137"/>
                </a:ext>
                <a:ext uri="{FF2B5EF4-FFF2-40B4-BE49-F238E27FC236}">
                  <a16:creationId xmlns:a16="http://schemas.microsoft.com/office/drawing/2014/main" id="{00000000-0008-0000-06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48138" name="Option Button 10" hidden="1">
              <a:extLst>
                <a:ext uri="{63B3BB69-23CF-44E3-9099-C40C66FF867C}">
                  <a14:compatExt spid="_x0000_s48138"/>
                </a:ext>
                <a:ext uri="{FF2B5EF4-FFF2-40B4-BE49-F238E27FC236}">
                  <a16:creationId xmlns:a16="http://schemas.microsoft.com/office/drawing/2014/main" id="{00000000-0008-0000-06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48139" name="Option Button 11" hidden="1">
              <a:extLst>
                <a:ext uri="{63B3BB69-23CF-44E3-9099-C40C66FF867C}">
                  <a14:compatExt spid="_x0000_s48139"/>
                </a:ext>
                <a:ext uri="{FF2B5EF4-FFF2-40B4-BE49-F238E27FC236}">
                  <a16:creationId xmlns:a16="http://schemas.microsoft.com/office/drawing/2014/main" id="{00000000-0008-0000-06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48140" name="Option Button 12" hidden="1">
              <a:extLst>
                <a:ext uri="{63B3BB69-23CF-44E3-9099-C40C66FF867C}">
                  <a14:compatExt spid="_x0000_s48140"/>
                </a:ext>
                <a:ext uri="{FF2B5EF4-FFF2-40B4-BE49-F238E27FC236}">
                  <a16:creationId xmlns:a16="http://schemas.microsoft.com/office/drawing/2014/main" id="{00000000-0008-0000-06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48141" name="Option Button 13" hidden="1">
              <a:extLst>
                <a:ext uri="{63B3BB69-23CF-44E3-9099-C40C66FF867C}">
                  <a14:compatExt spid="_x0000_s48141"/>
                </a:ext>
                <a:ext uri="{FF2B5EF4-FFF2-40B4-BE49-F238E27FC236}">
                  <a16:creationId xmlns:a16="http://schemas.microsoft.com/office/drawing/2014/main" id="{00000000-0008-0000-06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48142" name="Option Button 14" hidden="1">
              <a:extLst>
                <a:ext uri="{63B3BB69-23CF-44E3-9099-C40C66FF867C}">
                  <a14:compatExt spid="_x0000_s48142"/>
                </a:ext>
                <a:ext uri="{FF2B5EF4-FFF2-40B4-BE49-F238E27FC236}">
                  <a16:creationId xmlns:a16="http://schemas.microsoft.com/office/drawing/2014/main" id="{00000000-0008-0000-06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48143" name="Option Button 15" hidden="1">
              <a:extLst>
                <a:ext uri="{63B3BB69-23CF-44E3-9099-C40C66FF867C}">
                  <a14:compatExt spid="_x0000_s48143"/>
                </a:ext>
                <a:ext uri="{FF2B5EF4-FFF2-40B4-BE49-F238E27FC236}">
                  <a16:creationId xmlns:a16="http://schemas.microsoft.com/office/drawing/2014/main" id="{00000000-0008-0000-06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48144" name="Option Button 16" hidden="1">
              <a:extLst>
                <a:ext uri="{63B3BB69-23CF-44E3-9099-C40C66FF867C}">
                  <a14:compatExt spid="_x0000_s48144"/>
                </a:ext>
                <a:ext uri="{FF2B5EF4-FFF2-40B4-BE49-F238E27FC236}">
                  <a16:creationId xmlns:a16="http://schemas.microsoft.com/office/drawing/2014/main" id="{00000000-0008-0000-06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48145" name="Option Button 17" hidden="1">
              <a:extLst>
                <a:ext uri="{63B3BB69-23CF-44E3-9099-C40C66FF867C}">
                  <a14:compatExt spid="_x0000_s48145"/>
                </a:ext>
                <a:ext uri="{FF2B5EF4-FFF2-40B4-BE49-F238E27FC236}">
                  <a16:creationId xmlns:a16="http://schemas.microsoft.com/office/drawing/2014/main" id="{00000000-0008-0000-06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88900</xdr:rowOff>
        </xdr:from>
        <xdr:to>
          <xdr:col>5</xdr:col>
          <xdr:colOff>628650</xdr:colOff>
          <xdr:row>6</xdr:row>
          <xdr:rowOff>317500</xdr:rowOff>
        </xdr:to>
        <xdr:sp macro="" textlink="">
          <xdr:nvSpPr>
            <xdr:cNvPr id="48146" name="Option Button 18" hidden="1">
              <a:extLst>
                <a:ext uri="{63B3BB69-23CF-44E3-9099-C40C66FF867C}">
                  <a14:compatExt spid="_x0000_s48146"/>
                </a:ext>
                <a:ext uri="{FF2B5EF4-FFF2-40B4-BE49-F238E27FC236}">
                  <a16:creationId xmlns:a16="http://schemas.microsoft.com/office/drawing/2014/main" id="{00000000-0008-0000-06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48147" name="Option Button 19" hidden="1">
              <a:extLst>
                <a:ext uri="{63B3BB69-23CF-44E3-9099-C40C66FF867C}">
                  <a14:compatExt spid="_x0000_s48147"/>
                </a:ext>
                <a:ext uri="{FF2B5EF4-FFF2-40B4-BE49-F238E27FC236}">
                  <a16:creationId xmlns:a16="http://schemas.microsoft.com/office/drawing/2014/main" id="{00000000-0008-0000-06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48148" name="Option Button 20" hidden="1">
              <a:extLst>
                <a:ext uri="{63B3BB69-23CF-44E3-9099-C40C66FF867C}">
                  <a14:compatExt spid="_x0000_s48148"/>
                </a:ext>
                <a:ext uri="{FF2B5EF4-FFF2-40B4-BE49-F238E27FC236}">
                  <a16:creationId xmlns:a16="http://schemas.microsoft.com/office/drawing/2014/main" id="{00000000-0008-0000-06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48149" name="Option Button 21" hidden="1">
              <a:extLst>
                <a:ext uri="{63B3BB69-23CF-44E3-9099-C40C66FF867C}">
                  <a14:compatExt spid="_x0000_s48149"/>
                </a:ext>
                <a:ext uri="{FF2B5EF4-FFF2-40B4-BE49-F238E27FC236}">
                  <a16:creationId xmlns:a16="http://schemas.microsoft.com/office/drawing/2014/main" id="{00000000-0008-0000-06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48150" name="Option Button 22" hidden="1">
              <a:extLst>
                <a:ext uri="{63B3BB69-23CF-44E3-9099-C40C66FF867C}">
                  <a14:compatExt spid="_x0000_s48150"/>
                </a:ext>
                <a:ext uri="{FF2B5EF4-FFF2-40B4-BE49-F238E27FC236}">
                  <a16:creationId xmlns:a16="http://schemas.microsoft.com/office/drawing/2014/main" id="{00000000-0008-0000-06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48151" name="Option Button 23" hidden="1">
              <a:extLst>
                <a:ext uri="{63B3BB69-23CF-44E3-9099-C40C66FF867C}">
                  <a14:compatExt spid="_x0000_s48151"/>
                </a:ext>
                <a:ext uri="{FF2B5EF4-FFF2-40B4-BE49-F238E27FC236}">
                  <a16:creationId xmlns:a16="http://schemas.microsoft.com/office/drawing/2014/main" id="{00000000-0008-0000-06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48152" name="Option Button 24" hidden="1">
              <a:extLst>
                <a:ext uri="{63B3BB69-23CF-44E3-9099-C40C66FF867C}">
                  <a14:compatExt spid="_x0000_s48152"/>
                </a:ext>
                <a:ext uri="{FF2B5EF4-FFF2-40B4-BE49-F238E27FC236}">
                  <a16:creationId xmlns:a16="http://schemas.microsoft.com/office/drawing/2014/main" id="{00000000-0008-0000-06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48153" name="Option Button 25" hidden="1">
              <a:extLst>
                <a:ext uri="{63B3BB69-23CF-44E3-9099-C40C66FF867C}">
                  <a14:compatExt spid="_x0000_s48153"/>
                </a:ext>
                <a:ext uri="{FF2B5EF4-FFF2-40B4-BE49-F238E27FC236}">
                  <a16:creationId xmlns:a16="http://schemas.microsoft.com/office/drawing/2014/main" id="{00000000-0008-0000-06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48154" name="Option Button 26" hidden="1">
              <a:extLst>
                <a:ext uri="{63B3BB69-23CF-44E3-9099-C40C66FF867C}">
                  <a14:compatExt spid="_x0000_s48154"/>
                </a:ext>
                <a:ext uri="{FF2B5EF4-FFF2-40B4-BE49-F238E27FC236}">
                  <a16:creationId xmlns:a16="http://schemas.microsoft.com/office/drawing/2014/main" id="{00000000-0008-0000-06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48155" name="Option Button 27" hidden="1">
              <a:extLst>
                <a:ext uri="{63B3BB69-23CF-44E3-9099-C40C66FF867C}">
                  <a14:compatExt spid="_x0000_s48155"/>
                </a:ext>
                <a:ext uri="{FF2B5EF4-FFF2-40B4-BE49-F238E27FC236}">
                  <a16:creationId xmlns:a16="http://schemas.microsoft.com/office/drawing/2014/main" id="{00000000-0008-0000-06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48156" name="Option Button 28" hidden="1">
              <a:extLst>
                <a:ext uri="{63B3BB69-23CF-44E3-9099-C40C66FF867C}">
                  <a14:compatExt spid="_x0000_s48156"/>
                </a:ext>
                <a:ext uri="{FF2B5EF4-FFF2-40B4-BE49-F238E27FC236}">
                  <a16:creationId xmlns:a16="http://schemas.microsoft.com/office/drawing/2014/main" id="{00000000-0008-0000-06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48157" name="Option Button 29" hidden="1">
              <a:extLst>
                <a:ext uri="{63B3BB69-23CF-44E3-9099-C40C66FF867C}">
                  <a14:compatExt spid="_x0000_s48157"/>
                </a:ext>
                <a:ext uri="{FF2B5EF4-FFF2-40B4-BE49-F238E27FC236}">
                  <a16:creationId xmlns:a16="http://schemas.microsoft.com/office/drawing/2014/main" id="{00000000-0008-0000-06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48158" name="Option Button 30" hidden="1">
              <a:extLst>
                <a:ext uri="{63B3BB69-23CF-44E3-9099-C40C66FF867C}">
                  <a14:compatExt spid="_x0000_s48158"/>
                </a:ext>
                <a:ext uri="{FF2B5EF4-FFF2-40B4-BE49-F238E27FC236}">
                  <a16:creationId xmlns:a16="http://schemas.microsoft.com/office/drawing/2014/main" id="{00000000-0008-0000-06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3</xdr:col>
          <xdr:colOff>628650</xdr:colOff>
          <xdr:row>11</xdr:row>
          <xdr:rowOff>317500</xdr:rowOff>
        </xdr:to>
        <xdr:sp macro="" textlink="">
          <xdr:nvSpPr>
            <xdr:cNvPr id="48159" name="Option Button 31" hidden="1">
              <a:extLst>
                <a:ext uri="{63B3BB69-23CF-44E3-9099-C40C66FF867C}">
                  <a14:compatExt spid="_x0000_s48159"/>
                </a:ext>
                <a:ext uri="{FF2B5EF4-FFF2-40B4-BE49-F238E27FC236}">
                  <a16:creationId xmlns:a16="http://schemas.microsoft.com/office/drawing/2014/main" id="{00000000-0008-0000-06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88900</xdr:rowOff>
        </xdr:from>
        <xdr:to>
          <xdr:col>4</xdr:col>
          <xdr:colOff>628650</xdr:colOff>
          <xdr:row>11</xdr:row>
          <xdr:rowOff>317500</xdr:rowOff>
        </xdr:to>
        <xdr:sp macro="" textlink="">
          <xdr:nvSpPr>
            <xdr:cNvPr id="48160" name="Option Button 32" hidden="1">
              <a:extLst>
                <a:ext uri="{63B3BB69-23CF-44E3-9099-C40C66FF867C}">
                  <a14:compatExt spid="_x0000_s48160"/>
                </a:ext>
                <a:ext uri="{FF2B5EF4-FFF2-40B4-BE49-F238E27FC236}">
                  <a16:creationId xmlns:a16="http://schemas.microsoft.com/office/drawing/2014/main" id="{00000000-0008-0000-06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88900</xdr:rowOff>
        </xdr:from>
        <xdr:to>
          <xdr:col>5</xdr:col>
          <xdr:colOff>628650</xdr:colOff>
          <xdr:row>11</xdr:row>
          <xdr:rowOff>317500</xdr:rowOff>
        </xdr:to>
        <xdr:sp macro="" textlink="">
          <xdr:nvSpPr>
            <xdr:cNvPr id="48161" name="Option Button 33" hidden="1">
              <a:extLst>
                <a:ext uri="{63B3BB69-23CF-44E3-9099-C40C66FF867C}">
                  <a14:compatExt spid="_x0000_s48161"/>
                </a:ext>
                <a:ext uri="{FF2B5EF4-FFF2-40B4-BE49-F238E27FC236}">
                  <a16:creationId xmlns:a16="http://schemas.microsoft.com/office/drawing/2014/main" id="{00000000-0008-0000-06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48165" name="Option Button 37" hidden="1">
              <a:extLst>
                <a:ext uri="{63B3BB69-23CF-44E3-9099-C40C66FF867C}">
                  <a14:compatExt spid="_x0000_s48165"/>
                </a:ext>
                <a:ext uri="{FF2B5EF4-FFF2-40B4-BE49-F238E27FC236}">
                  <a16:creationId xmlns:a16="http://schemas.microsoft.com/office/drawing/2014/main" id="{00000000-0008-0000-06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48166" name="Option Button 38" hidden="1">
              <a:extLst>
                <a:ext uri="{63B3BB69-23CF-44E3-9099-C40C66FF867C}">
                  <a14:compatExt spid="_x0000_s48166"/>
                </a:ext>
                <a:ext uri="{FF2B5EF4-FFF2-40B4-BE49-F238E27FC236}">
                  <a16:creationId xmlns:a16="http://schemas.microsoft.com/office/drawing/2014/main" id="{00000000-0008-0000-06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48167" name="Option Button 39" hidden="1">
              <a:extLst>
                <a:ext uri="{63B3BB69-23CF-44E3-9099-C40C66FF867C}">
                  <a14:compatExt spid="_x0000_s48167"/>
                </a:ext>
                <a:ext uri="{FF2B5EF4-FFF2-40B4-BE49-F238E27FC236}">
                  <a16:creationId xmlns:a16="http://schemas.microsoft.com/office/drawing/2014/main" id="{00000000-0008-0000-06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48168" name="Option Button 40" hidden="1">
              <a:extLst>
                <a:ext uri="{63B3BB69-23CF-44E3-9099-C40C66FF867C}">
                  <a14:compatExt spid="_x0000_s48168"/>
                </a:ext>
                <a:ext uri="{FF2B5EF4-FFF2-40B4-BE49-F238E27FC236}">
                  <a16:creationId xmlns:a16="http://schemas.microsoft.com/office/drawing/2014/main" id="{00000000-0008-0000-06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48169" name="Option Button 41" hidden="1">
              <a:extLst>
                <a:ext uri="{63B3BB69-23CF-44E3-9099-C40C66FF867C}">
                  <a14:compatExt spid="_x0000_s48169"/>
                </a:ext>
                <a:ext uri="{FF2B5EF4-FFF2-40B4-BE49-F238E27FC236}">
                  <a16:creationId xmlns:a16="http://schemas.microsoft.com/office/drawing/2014/main" id="{00000000-0008-0000-06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48170" name="Option Button 42" hidden="1">
              <a:extLst>
                <a:ext uri="{63B3BB69-23CF-44E3-9099-C40C66FF867C}">
                  <a14:compatExt spid="_x0000_s48170"/>
                </a:ext>
                <a:ext uri="{FF2B5EF4-FFF2-40B4-BE49-F238E27FC236}">
                  <a16:creationId xmlns:a16="http://schemas.microsoft.com/office/drawing/2014/main" id="{00000000-0008-0000-06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48171" name="Option Button 43" hidden="1">
              <a:extLst>
                <a:ext uri="{63B3BB69-23CF-44E3-9099-C40C66FF867C}">
                  <a14:compatExt spid="_x0000_s48171"/>
                </a:ext>
                <a:ext uri="{FF2B5EF4-FFF2-40B4-BE49-F238E27FC236}">
                  <a16:creationId xmlns:a16="http://schemas.microsoft.com/office/drawing/2014/main" id="{00000000-0008-0000-06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48172" name="Option Button 44" hidden="1">
              <a:extLst>
                <a:ext uri="{63B3BB69-23CF-44E3-9099-C40C66FF867C}">
                  <a14:compatExt spid="_x0000_s48172"/>
                </a:ext>
                <a:ext uri="{FF2B5EF4-FFF2-40B4-BE49-F238E27FC236}">
                  <a16:creationId xmlns:a16="http://schemas.microsoft.com/office/drawing/2014/main" id="{00000000-0008-0000-06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48173" name="Option Button 45" hidden="1">
              <a:extLst>
                <a:ext uri="{63B3BB69-23CF-44E3-9099-C40C66FF867C}">
                  <a14:compatExt spid="_x0000_s48173"/>
                </a:ext>
                <a:ext uri="{FF2B5EF4-FFF2-40B4-BE49-F238E27FC236}">
                  <a16:creationId xmlns:a16="http://schemas.microsoft.com/office/drawing/2014/main" id="{00000000-0008-0000-0600-00002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88900</xdr:rowOff>
        </xdr:from>
        <xdr:to>
          <xdr:col>3</xdr:col>
          <xdr:colOff>584200</xdr:colOff>
          <xdr:row>19</xdr:row>
          <xdr:rowOff>342900</xdr:rowOff>
        </xdr:to>
        <xdr:sp macro="" textlink="">
          <xdr:nvSpPr>
            <xdr:cNvPr id="48174" name="Option Button 46" hidden="1">
              <a:extLst>
                <a:ext uri="{63B3BB69-23CF-44E3-9099-C40C66FF867C}">
                  <a14:compatExt spid="_x0000_s48174"/>
                </a:ext>
                <a:ext uri="{FF2B5EF4-FFF2-40B4-BE49-F238E27FC236}">
                  <a16:creationId xmlns:a16="http://schemas.microsoft.com/office/drawing/2014/main" id="{00000000-0008-0000-06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628650</xdr:colOff>
          <xdr:row>19</xdr:row>
          <xdr:rowOff>317500</xdr:rowOff>
        </xdr:to>
        <xdr:sp macro="" textlink="">
          <xdr:nvSpPr>
            <xdr:cNvPr id="48175" name="Option Button 47" hidden="1">
              <a:extLst>
                <a:ext uri="{63B3BB69-23CF-44E3-9099-C40C66FF867C}">
                  <a14:compatExt spid="_x0000_s48175"/>
                </a:ext>
                <a:ext uri="{FF2B5EF4-FFF2-40B4-BE49-F238E27FC236}">
                  <a16:creationId xmlns:a16="http://schemas.microsoft.com/office/drawing/2014/main" id="{00000000-0008-0000-06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628650</xdr:colOff>
          <xdr:row>19</xdr:row>
          <xdr:rowOff>317500</xdr:rowOff>
        </xdr:to>
        <xdr:sp macro="" textlink="">
          <xdr:nvSpPr>
            <xdr:cNvPr id="48176" name="Option Button 48" hidden="1">
              <a:extLst>
                <a:ext uri="{63B3BB69-23CF-44E3-9099-C40C66FF867C}">
                  <a14:compatExt spid="_x0000_s48176"/>
                </a:ext>
                <a:ext uri="{FF2B5EF4-FFF2-40B4-BE49-F238E27FC236}">
                  <a16:creationId xmlns:a16="http://schemas.microsoft.com/office/drawing/2014/main" id="{00000000-0008-0000-06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48180" name="Option Button 52" hidden="1">
              <a:extLst>
                <a:ext uri="{63B3BB69-23CF-44E3-9099-C40C66FF867C}">
                  <a14:compatExt spid="_x0000_s48180"/>
                </a:ext>
                <a:ext uri="{FF2B5EF4-FFF2-40B4-BE49-F238E27FC236}">
                  <a16:creationId xmlns:a16="http://schemas.microsoft.com/office/drawing/2014/main" id="{00000000-0008-0000-0600-00003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48181" name="Option Button 53" hidden="1">
              <a:extLst>
                <a:ext uri="{63B3BB69-23CF-44E3-9099-C40C66FF867C}">
                  <a14:compatExt spid="_x0000_s48181"/>
                </a:ext>
                <a:ext uri="{FF2B5EF4-FFF2-40B4-BE49-F238E27FC236}">
                  <a16:creationId xmlns:a16="http://schemas.microsoft.com/office/drawing/2014/main" id="{00000000-0008-0000-06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48182" name="Option Button 54" hidden="1">
              <a:extLst>
                <a:ext uri="{63B3BB69-23CF-44E3-9099-C40C66FF867C}">
                  <a14:compatExt spid="_x0000_s48182"/>
                </a:ext>
                <a:ext uri="{FF2B5EF4-FFF2-40B4-BE49-F238E27FC236}">
                  <a16:creationId xmlns:a16="http://schemas.microsoft.com/office/drawing/2014/main" id="{00000000-0008-0000-0600-00003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48183" name="Option Button 55" hidden="1">
              <a:extLst>
                <a:ext uri="{63B3BB69-23CF-44E3-9099-C40C66FF867C}">
                  <a14:compatExt spid="_x0000_s48183"/>
                </a:ext>
                <a:ext uri="{FF2B5EF4-FFF2-40B4-BE49-F238E27FC236}">
                  <a16:creationId xmlns:a16="http://schemas.microsoft.com/office/drawing/2014/main" id="{00000000-0008-0000-0600-00003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48184" name="Option Button 56" hidden="1">
              <a:extLst>
                <a:ext uri="{63B3BB69-23CF-44E3-9099-C40C66FF867C}">
                  <a14:compatExt spid="_x0000_s48184"/>
                </a:ext>
                <a:ext uri="{FF2B5EF4-FFF2-40B4-BE49-F238E27FC236}">
                  <a16:creationId xmlns:a16="http://schemas.microsoft.com/office/drawing/2014/main" id="{00000000-0008-0000-0600-00003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48185" name="Option Button 57" hidden="1">
              <a:extLst>
                <a:ext uri="{63B3BB69-23CF-44E3-9099-C40C66FF867C}">
                  <a14:compatExt spid="_x0000_s48185"/>
                </a:ext>
                <a:ext uri="{FF2B5EF4-FFF2-40B4-BE49-F238E27FC236}">
                  <a16:creationId xmlns:a16="http://schemas.microsoft.com/office/drawing/2014/main" id="{00000000-0008-0000-0600-00003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48186" name="Option Button 58" hidden="1">
              <a:extLst>
                <a:ext uri="{63B3BB69-23CF-44E3-9099-C40C66FF867C}">
                  <a14:compatExt spid="_x0000_s48186"/>
                </a:ext>
                <a:ext uri="{FF2B5EF4-FFF2-40B4-BE49-F238E27FC236}">
                  <a16:creationId xmlns:a16="http://schemas.microsoft.com/office/drawing/2014/main" id="{00000000-0008-0000-0600-00003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48187" name="Option Button 59" hidden="1">
              <a:extLst>
                <a:ext uri="{63B3BB69-23CF-44E3-9099-C40C66FF867C}">
                  <a14:compatExt spid="_x0000_s48187"/>
                </a:ext>
                <a:ext uri="{FF2B5EF4-FFF2-40B4-BE49-F238E27FC236}">
                  <a16:creationId xmlns:a16="http://schemas.microsoft.com/office/drawing/2014/main" id="{00000000-0008-0000-0600-00003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48188" name="Option Button 60" hidden="1">
              <a:extLst>
                <a:ext uri="{63B3BB69-23CF-44E3-9099-C40C66FF867C}">
                  <a14:compatExt spid="_x0000_s48188"/>
                </a:ext>
                <a:ext uri="{FF2B5EF4-FFF2-40B4-BE49-F238E27FC236}">
                  <a16:creationId xmlns:a16="http://schemas.microsoft.com/office/drawing/2014/main" id="{00000000-0008-0000-0600-00003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48189" name="Option Button 61" hidden="1">
              <a:extLst>
                <a:ext uri="{63B3BB69-23CF-44E3-9099-C40C66FF867C}">
                  <a14:compatExt spid="_x0000_s48189"/>
                </a:ext>
                <a:ext uri="{FF2B5EF4-FFF2-40B4-BE49-F238E27FC236}">
                  <a16:creationId xmlns:a16="http://schemas.microsoft.com/office/drawing/2014/main" id="{00000000-0008-0000-0600-00003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48190" name="Option Button 62" hidden="1">
              <a:extLst>
                <a:ext uri="{63B3BB69-23CF-44E3-9099-C40C66FF867C}">
                  <a14:compatExt spid="_x0000_s48190"/>
                </a:ext>
                <a:ext uri="{FF2B5EF4-FFF2-40B4-BE49-F238E27FC236}">
                  <a16:creationId xmlns:a16="http://schemas.microsoft.com/office/drawing/2014/main" id="{00000000-0008-0000-0600-00003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48191" name="Option Button 63" hidden="1">
              <a:extLst>
                <a:ext uri="{63B3BB69-23CF-44E3-9099-C40C66FF867C}">
                  <a14:compatExt spid="_x0000_s48191"/>
                </a:ext>
                <a:ext uri="{FF2B5EF4-FFF2-40B4-BE49-F238E27FC236}">
                  <a16:creationId xmlns:a16="http://schemas.microsoft.com/office/drawing/2014/main" id="{00000000-0008-0000-0600-00003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48192" name="Option Button 64" hidden="1">
              <a:extLst>
                <a:ext uri="{63B3BB69-23CF-44E3-9099-C40C66FF867C}">
                  <a14:compatExt spid="_x0000_s48192"/>
                </a:ext>
                <a:ext uri="{FF2B5EF4-FFF2-40B4-BE49-F238E27FC236}">
                  <a16:creationId xmlns:a16="http://schemas.microsoft.com/office/drawing/2014/main" id="{00000000-0008-0000-0600-00004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48193" name="Option Button 65" hidden="1">
              <a:extLst>
                <a:ext uri="{63B3BB69-23CF-44E3-9099-C40C66FF867C}">
                  <a14:compatExt spid="_x0000_s48193"/>
                </a:ext>
                <a:ext uri="{FF2B5EF4-FFF2-40B4-BE49-F238E27FC236}">
                  <a16:creationId xmlns:a16="http://schemas.microsoft.com/office/drawing/2014/main" id="{00000000-0008-0000-0600-00004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48194" name="Option Button 66" hidden="1">
              <a:extLst>
                <a:ext uri="{63B3BB69-23CF-44E3-9099-C40C66FF867C}">
                  <a14:compatExt spid="_x0000_s48194"/>
                </a:ext>
                <a:ext uri="{FF2B5EF4-FFF2-40B4-BE49-F238E27FC236}">
                  <a16:creationId xmlns:a16="http://schemas.microsoft.com/office/drawing/2014/main" id="{00000000-0008-0000-0600-00004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88900</xdr:rowOff>
        </xdr:from>
        <xdr:to>
          <xdr:col>3</xdr:col>
          <xdr:colOff>628650</xdr:colOff>
          <xdr:row>24</xdr:row>
          <xdr:rowOff>317500</xdr:rowOff>
        </xdr:to>
        <xdr:sp macro="" textlink="">
          <xdr:nvSpPr>
            <xdr:cNvPr id="48201" name="Option Button 73" hidden="1">
              <a:extLst>
                <a:ext uri="{63B3BB69-23CF-44E3-9099-C40C66FF867C}">
                  <a14:compatExt spid="_x0000_s48201"/>
                </a:ext>
                <a:ext uri="{FF2B5EF4-FFF2-40B4-BE49-F238E27FC236}">
                  <a16:creationId xmlns:a16="http://schemas.microsoft.com/office/drawing/2014/main" id="{00000000-0008-0000-0600-00004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88900</xdr:rowOff>
        </xdr:from>
        <xdr:to>
          <xdr:col>4</xdr:col>
          <xdr:colOff>628650</xdr:colOff>
          <xdr:row>24</xdr:row>
          <xdr:rowOff>317500</xdr:rowOff>
        </xdr:to>
        <xdr:sp macro="" textlink="">
          <xdr:nvSpPr>
            <xdr:cNvPr id="48202" name="Option Button 74" hidden="1">
              <a:extLst>
                <a:ext uri="{63B3BB69-23CF-44E3-9099-C40C66FF867C}">
                  <a14:compatExt spid="_x0000_s48202"/>
                </a:ext>
                <a:ext uri="{FF2B5EF4-FFF2-40B4-BE49-F238E27FC236}">
                  <a16:creationId xmlns:a16="http://schemas.microsoft.com/office/drawing/2014/main" id="{00000000-0008-0000-0600-00004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88900</xdr:rowOff>
        </xdr:from>
        <xdr:to>
          <xdr:col>5</xdr:col>
          <xdr:colOff>628650</xdr:colOff>
          <xdr:row>24</xdr:row>
          <xdr:rowOff>317500</xdr:rowOff>
        </xdr:to>
        <xdr:sp macro="" textlink="">
          <xdr:nvSpPr>
            <xdr:cNvPr id="48203" name="Option Button 75" hidden="1">
              <a:extLst>
                <a:ext uri="{63B3BB69-23CF-44E3-9099-C40C66FF867C}">
                  <a14:compatExt spid="_x0000_s48203"/>
                </a:ext>
                <a:ext uri="{FF2B5EF4-FFF2-40B4-BE49-F238E27FC236}">
                  <a16:creationId xmlns:a16="http://schemas.microsoft.com/office/drawing/2014/main" id="{00000000-0008-0000-0600-00004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48204" name="Option Button 76" hidden="1">
              <a:extLst>
                <a:ext uri="{63B3BB69-23CF-44E3-9099-C40C66FF867C}">
                  <a14:compatExt spid="_x0000_s48204"/>
                </a:ext>
                <a:ext uri="{FF2B5EF4-FFF2-40B4-BE49-F238E27FC236}">
                  <a16:creationId xmlns:a16="http://schemas.microsoft.com/office/drawing/2014/main" id="{00000000-0008-0000-0600-00004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48205" name="Option Button 77" hidden="1">
              <a:extLst>
                <a:ext uri="{63B3BB69-23CF-44E3-9099-C40C66FF867C}">
                  <a14:compatExt spid="_x0000_s48205"/>
                </a:ext>
                <a:ext uri="{FF2B5EF4-FFF2-40B4-BE49-F238E27FC236}">
                  <a16:creationId xmlns:a16="http://schemas.microsoft.com/office/drawing/2014/main" id="{00000000-0008-0000-0600-00004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48206" name="Option Button 78" hidden="1">
              <a:extLst>
                <a:ext uri="{63B3BB69-23CF-44E3-9099-C40C66FF867C}">
                  <a14:compatExt spid="_x0000_s48206"/>
                </a:ext>
                <a:ext uri="{FF2B5EF4-FFF2-40B4-BE49-F238E27FC236}">
                  <a16:creationId xmlns:a16="http://schemas.microsoft.com/office/drawing/2014/main" id="{00000000-0008-0000-0600-00004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88900</xdr:rowOff>
        </xdr:from>
        <xdr:to>
          <xdr:col>3</xdr:col>
          <xdr:colOff>628650</xdr:colOff>
          <xdr:row>27</xdr:row>
          <xdr:rowOff>317500</xdr:rowOff>
        </xdr:to>
        <xdr:sp macro="" textlink="">
          <xdr:nvSpPr>
            <xdr:cNvPr id="48207" name="Option Button 79" hidden="1">
              <a:extLst>
                <a:ext uri="{63B3BB69-23CF-44E3-9099-C40C66FF867C}">
                  <a14:compatExt spid="_x0000_s48207"/>
                </a:ext>
                <a:ext uri="{FF2B5EF4-FFF2-40B4-BE49-F238E27FC236}">
                  <a16:creationId xmlns:a16="http://schemas.microsoft.com/office/drawing/2014/main" id="{00000000-0008-0000-0600-00004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88900</xdr:rowOff>
        </xdr:from>
        <xdr:to>
          <xdr:col>4</xdr:col>
          <xdr:colOff>628650</xdr:colOff>
          <xdr:row>27</xdr:row>
          <xdr:rowOff>317500</xdr:rowOff>
        </xdr:to>
        <xdr:sp macro="" textlink="">
          <xdr:nvSpPr>
            <xdr:cNvPr id="48208" name="Option Button 80" hidden="1">
              <a:extLst>
                <a:ext uri="{63B3BB69-23CF-44E3-9099-C40C66FF867C}">
                  <a14:compatExt spid="_x0000_s48208"/>
                </a:ext>
                <a:ext uri="{FF2B5EF4-FFF2-40B4-BE49-F238E27FC236}">
                  <a16:creationId xmlns:a16="http://schemas.microsoft.com/office/drawing/2014/main" id="{00000000-0008-0000-0600-00005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88900</xdr:rowOff>
        </xdr:from>
        <xdr:to>
          <xdr:col>5</xdr:col>
          <xdr:colOff>628650</xdr:colOff>
          <xdr:row>27</xdr:row>
          <xdr:rowOff>317500</xdr:rowOff>
        </xdr:to>
        <xdr:sp macro="" textlink="">
          <xdr:nvSpPr>
            <xdr:cNvPr id="48209" name="Option Button 81" hidden="1">
              <a:extLst>
                <a:ext uri="{63B3BB69-23CF-44E3-9099-C40C66FF867C}">
                  <a14:compatExt spid="_x0000_s48209"/>
                </a:ext>
                <a:ext uri="{FF2B5EF4-FFF2-40B4-BE49-F238E27FC236}">
                  <a16:creationId xmlns:a16="http://schemas.microsoft.com/office/drawing/2014/main" id="{00000000-0008-0000-0600-00005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88900</xdr:rowOff>
        </xdr:from>
        <xdr:to>
          <xdr:col>3</xdr:col>
          <xdr:colOff>628650</xdr:colOff>
          <xdr:row>30</xdr:row>
          <xdr:rowOff>317500</xdr:rowOff>
        </xdr:to>
        <xdr:sp macro="" textlink="">
          <xdr:nvSpPr>
            <xdr:cNvPr id="48213" name="Option Button 85" hidden="1">
              <a:extLst>
                <a:ext uri="{63B3BB69-23CF-44E3-9099-C40C66FF867C}">
                  <a14:compatExt spid="_x0000_s48213"/>
                </a:ext>
                <a:ext uri="{FF2B5EF4-FFF2-40B4-BE49-F238E27FC236}">
                  <a16:creationId xmlns:a16="http://schemas.microsoft.com/office/drawing/2014/main" id="{00000000-0008-0000-0600-00005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88900</xdr:rowOff>
        </xdr:from>
        <xdr:to>
          <xdr:col>4</xdr:col>
          <xdr:colOff>628650</xdr:colOff>
          <xdr:row>30</xdr:row>
          <xdr:rowOff>317500</xdr:rowOff>
        </xdr:to>
        <xdr:sp macro="" textlink="">
          <xdr:nvSpPr>
            <xdr:cNvPr id="48214" name="Option Button 86" hidden="1">
              <a:extLst>
                <a:ext uri="{63B3BB69-23CF-44E3-9099-C40C66FF867C}">
                  <a14:compatExt spid="_x0000_s48214"/>
                </a:ext>
                <a:ext uri="{FF2B5EF4-FFF2-40B4-BE49-F238E27FC236}">
                  <a16:creationId xmlns:a16="http://schemas.microsoft.com/office/drawing/2014/main" id="{00000000-0008-0000-0600-00005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88900</xdr:rowOff>
        </xdr:from>
        <xdr:to>
          <xdr:col>5</xdr:col>
          <xdr:colOff>628650</xdr:colOff>
          <xdr:row>30</xdr:row>
          <xdr:rowOff>317500</xdr:rowOff>
        </xdr:to>
        <xdr:sp macro="" textlink="">
          <xdr:nvSpPr>
            <xdr:cNvPr id="48215" name="Option Button 87" hidden="1">
              <a:extLst>
                <a:ext uri="{63B3BB69-23CF-44E3-9099-C40C66FF867C}">
                  <a14:compatExt spid="_x0000_s48215"/>
                </a:ext>
                <a:ext uri="{FF2B5EF4-FFF2-40B4-BE49-F238E27FC236}">
                  <a16:creationId xmlns:a16="http://schemas.microsoft.com/office/drawing/2014/main" id="{00000000-0008-0000-0600-00005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88900</xdr:rowOff>
        </xdr:from>
        <xdr:to>
          <xdr:col>3</xdr:col>
          <xdr:colOff>628650</xdr:colOff>
          <xdr:row>31</xdr:row>
          <xdr:rowOff>317500</xdr:rowOff>
        </xdr:to>
        <xdr:sp macro="" textlink="">
          <xdr:nvSpPr>
            <xdr:cNvPr id="48216" name="Option Button 88" hidden="1">
              <a:extLst>
                <a:ext uri="{63B3BB69-23CF-44E3-9099-C40C66FF867C}">
                  <a14:compatExt spid="_x0000_s48216"/>
                </a:ext>
                <a:ext uri="{FF2B5EF4-FFF2-40B4-BE49-F238E27FC236}">
                  <a16:creationId xmlns:a16="http://schemas.microsoft.com/office/drawing/2014/main" id="{00000000-0008-0000-0600-00005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88900</xdr:rowOff>
        </xdr:from>
        <xdr:to>
          <xdr:col>4</xdr:col>
          <xdr:colOff>628650</xdr:colOff>
          <xdr:row>31</xdr:row>
          <xdr:rowOff>317500</xdr:rowOff>
        </xdr:to>
        <xdr:sp macro="" textlink="">
          <xdr:nvSpPr>
            <xdr:cNvPr id="48217" name="Option Button 89" hidden="1">
              <a:extLst>
                <a:ext uri="{63B3BB69-23CF-44E3-9099-C40C66FF867C}">
                  <a14:compatExt spid="_x0000_s48217"/>
                </a:ext>
                <a:ext uri="{FF2B5EF4-FFF2-40B4-BE49-F238E27FC236}">
                  <a16:creationId xmlns:a16="http://schemas.microsoft.com/office/drawing/2014/main" id="{00000000-0008-0000-0600-00005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88900</xdr:rowOff>
        </xdr:from>
        <xdr:to>
          <xdr:col>5</xdr:col>
          <xdr:colOff>628650</xdr:colOff>
          <xdr:row>31</xdr:row>
          <xdr:rowOff>317500</xdr:rowOff>
        </xdr:to>
        <xdr:sp macro="" textlink="">
          <xdr:nvSpPr>
            <xdr:cNvPr id="48218" name="Option Button 90" hidden="1">
              <a:extLst>
                <a:ext uri="{63B3BB69-23CF-44E3-9099-C40C66FF867C}">
                  <a14:compatExt spid="_x0000_s48218"/>
                </a:ext>
                <a:ext uri="{FF2B5EF4-FFF2-40B4-BE49-F238E27FC236}">
                  <a16:creationId xmlns:a16="http://schemas.microsoft.com/office/drawing/2014/main" id="{00000000-0008-0000-0600-00005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5</xdr:col>
          <xdr:colOff>323850</xdr:colOff>
          <xdr:row>29</xdr:row>
          <xdr:rowOff>317500</xdr:rowOff>
        </xdr:to>
        <xdr:sp macro="" textlink="">
          <xdr:nvSpPr>
            <xdr:cNvPr id="48219" name="Option Button 91" hidden="1">
              <a:extLst>
                <a:ext uri="{63B3BB69-23CF-44E3-9099-C40C66FF867C}">
                  <a14:compatExt spid="_x0000_s48219"/>
                </a:ext>
                <a:ext uri="{FF2B5EF4-FFF2-40B4-BE49-F238E27FC236}">
                  <a16:creationId xmlns:a16="http://schemas.microsoft.com/office/drawing/2014/main" id="{00000000-0008-0000-0600-00005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Only driver's seat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285750</xdr:rowOff>
        </xdr:from>
        <xdr:to>
          <xdr:col>4</xdr:col>
          <xdr:colOff>622300</xdr:colOff>
          <xdr:row>29</xdr:row>
          <xdr:rowOff>514350</xdr:rowOff>
        </xdr:to>
        <xdr:sp macro="" textlink="">
          <xdr:nvSpPr>
            <xdr:cNvPr id="48220" name="Option Button 92" hidden="1">
              <a:extLst>
                <a:ext uri="{63B3BB69-23CF-44E3-9099-C40C66FF867C}">
                  <a14:compatExt spid="_x0000_s48220"/>
                </a:ext>
                <a:ext uri="{FF2B5EF4-FFF2-40B4-BE49-F238E27FC236}">
                  <a16:creationId xmlns:a16="http://schemas.microsoft.com/office/drawing/2014/main" id="{00000000-0008-0000-0600-00005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Only front seats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508000</xdr:rowOff>
        </xdr:from>
        <xdr:to>
          <xdr:col>4</xdr:col>
          <xdr:colOff>552450</xdr:colOff>
          <xdr:row>29</xdr:row>
          <xdr:rowOff>736600</xdr:rowOff>
        </xdr:to>
        <xdr:sp macro="" textlink="">
          <xdr:nvSpPr>
            <xdr:cNvPr id="48221" name="Option Button 93" hidden="1">
              <a:extLst>
                <a:ext uri="{63B3BB69-23CF-44E3-9099-C40C66FF867C}">
                  <a14:compatExt spid="_x0000_s48221"/>
                </a:ext>
                <a:ext uri="{FF2B5EF4-FFF2-40B4-BE49-F238E27FC236}">
                  <a16:creationId xmlns:a16="http://schemas.microsoft.com/office/drawing/2014/main" id="{00000000-0008-0000-0600-00005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All seats in vehicle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xdr:row>
          <xdr:rowOff>19050</xdr:rowOff>
        </xdr:from>
        <xdr:to>
          <xdr:col>5</xdr:col>
          <xdr:colOff>260350</xdr:colOff>
          <xdr:row>2</xdr:row>
          <xdr:rowOff>228600</xdr:rowOff>
        </xdr:to>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600-00006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xdr:row>
          <xdr:rowOff>228600</xdr:rowOff>
        </xdr:from>
        <xdr:to>
          <xdr:col>5</xdr:col>
          <xdr:colOff>260350</xdr:colOff>
          <xdr:row>2</xdr:row>
          <xdr:rowOff>450850</xdr:rowOff>
        </xdr:to>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600-00006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xdr:row>
          <xdr:rowOff>450850</xdr:rowOff>
        </xdr:from>
        <xdr:to>
          <xdr:col>5</xdr:col>
          <xdr:colOff>260350</xdr:colOff>
          <xdr:row>2</xdr:row>
          <xdr:rowOff>660400</xdr:rowOff>
        </xdr:to>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600-00006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19050</xdr:rowOff>
        </xdr:from>
        <xdr:to>
          <xdr:col>5</xdr:col>
          <xdr:colOff>260350</xdr:colOff>
          <xdr:row>20</xdr:row>
          <xdr:rowOff>228600</xdr:rowOff>
        </xdr:to>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600-00006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228600</xdr:rowOff>
        </xdr:from>
        <xdr:to>
          <xdr:col>5</xdr:col>
          <xdr:colOff>260350</xdr:colOff>
          <xdr:row>20</xdr:row>
          <xdr:rowOff>450850</xdr:rowOff>
        </xdr:to>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600-00006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20</xdr:row>
          <xdr:rowOff>450850</xdr:rowOff>
        </xdr:from>
        <xdr:to>
          <xdr:col>5</xdr:col>
          <xdr:colOff>260350</xdr:colOff>
          <xdr:row>20</xdr:row>
          <xdr:rowOff>660400</xdr:rowOff>
        </xdr:to>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600-00006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28</xdr:row>
          <xdr:rowOff>19050</xdr:rowOff>
        </xdr:from>
        <xdr:to>
          <xdr:col>5</xdr:col>
          <xdr:colOff>260350</xdr:colOff>
          <xdr:row>28</xdr:row>
          <xdr:rowOff>228600</xdr:rowOff>
        </xdr:to>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600-00006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28</xdr:row>
          <xdr:rowOff>228600</xdr:rowOff>
        </xdr:from>
        <xdr:to>
          <xdr:col>5</xdr:col>
          <xdr:colOff>260350</xdr:colOff>
          <xdr:row>28</xdr:row>
          <xdr:rowOff>450850</xdr:rowOff>
        </xdr:to>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600-00006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28</xdr:row>
          <xdr:rowOff>450850</xdr:rowOff>
        </xdr:from>
        <xdr:to>
          <xdr:col>5</xdr:col>
          <xdr:colOff>260350</xdr:colOff>
          <xdr:row>28</xdr:row>
          <xdr:rowOff>660400</xdr:rowOff>
        </xdr:to>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600-00006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19050</xdr:rowOff>
        </xdr:from>
        <xdr:to>
          <xdr:col>5</xdr:col>
          <xdr:colOff>260350</xdr:colOff>
          <xdr:row>18</xdr:row>
          <xdr:rowOff>228600</xdr:rowOff>
        </xdr:to>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600-00006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Observational study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184150</xdr:rowOff>
        </xdr:from>
        <xdr:to>
          <xdr:col>5</xdr:col>
          <xdr:colOff>260350</xdr:colOff>
          <xdr:row>18</xdr:row>
          <xdr:rowOff>400050</xdr:rowOff>
        </xdr:to>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600-00006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Police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342900</xdr:rowOff>
        </xdr:from>
        <xdr:to>
          <xdr:col>5</xdr:col>
          <xdr:colOff>260350</xdr:colOff>
          <xdr:row>18</xdr:row>
          <xdr:rowOff>552450</xdr:rowOff>
        </xdr:to>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600-00006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Research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546100</xdr:rowOff>
        </xdr:from>
        <xdr:to>
          <xdr:col>5</xdr:col>
          <xdr:colOff>609600</xdr:colOff>
          <xdr:row>18</xdr:row>
          <xdr:rowOff>717550</xdr:rowOff>
        </xdr:to>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600-00007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Population representative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666750</xdr:rowOff>
        </xdr:from>
        <xdr:to>
          <xdr:col>4</xdr:col>
          <xdr:colOff>431800</xdr:colOff>
          <xdr:row>18</xdr:row>
          <xdr:rowOff>895350</xdr:rowOff>
        </xdr:to>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600-00007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Other, specify 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xdr:row>
          <xdr:rowOff>19050</xdr:rowOff>
        </xdr:from>
        <xdr:to>
          <xdr:col>5</xdr:col>
          <xdr:colOff>260350</xdr:colOff>
          <xdr:row>26</xdr:row>
          <xdr:rowOff>228600</xdr:rowOff>
        </xdr:to>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600-00007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Observational study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xdr:row>
          <xdr:rowOff>184150</xdr:rowOff>
        </xdr:from>
        <xdr:to>
          <xdr:col>5</xdr:col>
          <xdr:colOff>260350</xdr:colOff>
          <xdr:row>26</xdr:row>
          <xdr:rowOff>400050</xdr:rowOff>
        </xdr:to>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600-00007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Police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xdr:row>
          <xdr:rowOff>342900</xdr:rowOff>
        </xdr:from>
        <xdr:to>
          <xdr:col>5</xdr:col>
          <xdr:colOff>260350</xdr:colOff>
          <xdr:row>26</xdr:row>
          <xdr:rowOff>552450</xdr:rowOff>
        </xdr:to>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600-00007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Research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xdr:row>
          <xdr:rowOff>508000</xdr:rowOff>
        </xdr:from>
        <xdr:to>
          <xdr:col>6</xdr:col>
          <xdr:colOff>38100</xdr:colOff>
          <xdr:row>26</xdr:row>
          <xdr:rowOff>717550</xdr:rowOff>
        </xdr:to>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600-00007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Population representative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26</xdr:row>
          <xdr:rowOff>666750</xdr:rowOff>
        </xdr:from>
        <xdr:to>
          <xdr:col>4</xdr:col>
          <xdr:colOff>393700</xdr:colOff>
          <xdr:row>26</xdr:row>
          <xdr:rowOff>876300</xdr:rowOff>
        </xdr:to>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600-00007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32</xdr:row>
          <xdr:rowOff>19050</xdr:rowOff>
        </xdr:from>
        <xdr:to>
          <xdr:col>5</xdr:col>
          <xdr:colOff>260350</xdr:colOff>
          <xdr:row>32</xdr:row>
          <xdr:rowOff>228600</xdr:rowOff>
        </xdr:to>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600-00008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Observational study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32</xdr:row>
          <xdr:rowOff>184150</xdr:rowOff>
        </xdr:from>
        <xdr:to>
          <xdr:col>5</xdr:col>
          <xdr:colOff>260350</xdr:colOff>
          <xdr:row>32</xdr:row>
          <xdr:rowOff>400050</xdr:rowOff>
        </xdr:to>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600-00008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Police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32</xdr:row>
          <xdr:rowOff>342900</xdr:rowOff>
        </xdr:from>
        <xdr:to>
          <xdr:col>5</xdr:col>
          <xdr:colOff>260350</xdr:colOff>
          <xdr:row>32</xdr:row>
          <xdr:rowOff>552450</xdr:rowOff>
        </xdr:to>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600-00008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Research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32</xdr:row>
          <xdr:rowOff>508000</xdr:rowOff>
        </xdr:from>
        <xdr:to>
          <xdr:col>6</xdr:col>
          <xdr:colOff>38100</xdr:colOff>
          <xdr:row>32</xdr:row>
          <xdr:rowOff>717550</xdr:rowOff>
        </xdr:to>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600-00008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Population representative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32</xdr:row>
          <xdr:rowOff>666750</xdr:rowOff>
        </xdr:from>
        <xdr:to>
          <xdr:col>4</xdr:col>
          <xdr:colOff>476250</xdr:colOff>
          <xdr:row>32</xdr:row>
          <xdr:rowOff>895350</xdr:rowOff>
        </xdr:to>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600-00008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xdr:row>
          <xdr:rowOff>19050</xdr:rowOff>
        </xdr:from>
        <xdr:to>
          <xdr:col>6</xdr:col>
          <xdr:colOff>0</xdr:colOff>
          <xdr:row>1</xdr:row>
          <xdr:rowOff>381000</xdr:rowOff>
        </xdr:to>
        <xdr:sp macro="" textlink="">
          <xdr:nvSpPr>
            <xdr:cNvPr id="48262" name="Group Box 134" hidden="1">
              <a:extLst>
                <a:ext uri="{63B3BB69-23CF-44E3-9099-C40C66FF867C}">
                  <a14:compatExt spid="_x0000_s48262"/>
                </a:ext>
                <a:ext uri="{FF2B5EF4-FFF2-40B4-BE49-F238E27FC236}">
                  <a16:creationId xmlns:a16="http://schemas.microsoft.com/office/drawing/2014/main" id="{00000000-0008-0000-0600-000086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3</xdr:row>
          <xdr:rowOff>38100</xdr:rowOff>
        </xdr:from>
        <xdr:to>
          <xdr:col>6</xdr:col>
          <xdr:colOff>69850</xdr:colOff>
          <xdr:row>3</xdr:row>
          <xdr:rowOff>323850</xdr:rowOff>
        </xdr:to>
        <xdr:sp macro="" textlink="">
          <xdr:nvSpPr>
            <xdr:cNvPr id="48263" name="Group Box 135" hidden="1">
              <a:extLst>
                <a:ext uri="{63B3BB69-23CF-44E3-9099-C40C66FF867C}">
                  <a14:compatExt spid="_x0000_s48263"/>
                </a:ext>
                <a:ext uri="{FF2B5EF4-FFF2-40B4-BE49-F238E27FC236}">
                  <a16:creationId xmlns:a16="http://schemas.microsoft.com/office/drawing/2014/main" id="{00000000-0008-0000-0600-000087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4</xdr:row>
          <xdr:rowOff>57150</xdr:rowOff>
        </xdr:from>
        <xdr:to>
          <xdr:col>6</xdr:col>
          <xdr:colOff>31750</xdr:colOff>
          <xdr:row>4</xdr:row>
          <xdr:rowOff>374650</xdr:rowOff>
        </xdr:to>
        <xdr:sp macro="" textlink="">
          <xdr:nvSpPr>
            <xdr:cNvPr id="48264" name="Group Box 136" hidden="1">
              <a:extLst>
                <a:ext uri="{63B3BB69-23CF-44E3-9099-C40C66FF867C}">
                  <a14:compatExt spid="_x0000_s48264"/>
                </a:ext>
                <a:ext uri="{FF2B5EF4-FFF2-40B4-BE49-F238E27FC236}">
                  <a16:creationId xmlns:a16="http://schemas.microsoft.com/office/drawing/2014/main" id="{00000000-0008-0000-0600-000088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xdr:row>
          <xdr:rowOff>412750</xdr:rowOff>
        </xdr:from>
        <xdr:to>
          <xdr:col>6</xdr:col>
          <xdr:colOff>57150</xdr:colOff>
          <xdr:row>5</xdr:row>
          <xdr:rowOff>342900</xdr:rowOff>
        </xdr:to>
        <xdr:sp macro="" textlink="">
          <xdr:nvSpPr>
            <xdr:cNvPr id="48265" name="Group Box 137" hidden="1">
              <a:extLst>
                <a:ext uri="{63B3BB69-23CF-44E3-9099-C40C66FF867C}">
                  <a14:compatExt spid="_x0000_s48265"/>
                </a:ext>
                <a:ext uri="{FF2B5EF4-FFF2-40B4-BE49-F238E27FC236}">
                  <a16:creationId xmlns:a16="http://schemas.microsoft.com/office/drawing/2014/main" id="{00000000-0008-0000-0600-00008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19050</xdr:rowOff>
        </xdr:from>
        <xdr:to>
          <xdr:col>6</xdr:col>
          <xdr:colOff>190500</xdr:colOff>
          <xdr:row>6</xdr:row>
          <xdr:rowOff>361950</xdr:rowOff>
        </xdr:to>
        <xdr:sp macro="" textlink="">
          <xdr:nvSpPr>
            <xdr:cNvPr id="48266" name="Group Box 138" hidden="1">
              <a:extLst>
                <a:ext uri="{63B3BB69-23CF-44E3-9099-C40C66FF867C}">
                  <a14:compatExt spid="_x0000_s48266"/>
                </a:ext>
                <a:ext uri="{FF2B5EF4-FFF2-40B4-BE49-F238E27FC236}">
                  <a16:creationId xmlns:a16="http://schemas.microsoft.com/office/drawing/2014/main" id="{00000000-0008-0000-0600-00008A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7</xdr:row>
          <xdr:rowOff>19050</xdr:rowOff>
        </xdr:from>
        <xdr:to>
          <xdr:col>6</xdr:col>
          <xdr:colOff>279400</xdr:colOff>
          <xdr:row>7</xdr:row>
          <xdr:rowOff>355600</xdr:rowOff>
        </xdr:to>
        <xdr:sp macro="" textlink="">
          <xdr:nvSpPr>
            <xdr:cNvPr id="48267" name="Group Box 139" hidden="1">
              <a:extLst>
                <a:ext uri="{63B3BB69-23CF-44E3-9099-C40C66FF867C}">
                  <a14:compatExt spid="_x0000_s48267"/>
                </a:ext>
                <a:ext uri="{FF2B5EF4-FFF2-40B4-BE49-F238E27FC236}">
                  <a16:creationId xmlns:a16="http://schemas.microsoft.com/office/drawing/2014/main" id="{00000000-0008-0000-0600-00008B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8</xdr:row>
          <xdr:rowOff>88900</xdr:rowOff>
        </xdr:from>
        <xdr:to>
          <xdr:col>6</xdr:col>
          <xdr:colOff>114300</xdr:colOff>
          <xdr:row>8</xdr:row>
          <xdr:rowOff>336550</xdr:rowOff>
        </xdr:to>
        <xdr:sp macro="" textlink="">
          <xdr:nvSpPr>
            <xdr:cNvPr id="48268" name="Group Box 140" hidden="1">
              <a:extLst>
                <a:ext uri="{63B3BB69-23CF-44E3-9099-C40C66FF867C}">
                  <a14:compatExt spid="_x0000_s48268"/>
                </a:ext>
                <a:ext uri="{FF2B5EF4-FFF2-40B4-BE49-F238E27FC236}">
                  <a16:creationId xmlns:a16="http://schemas.microsoft.com/office/drawing/2014/main" id="{00000000-0008-0000-0600-00008C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9</xdr:row>
          <xdr:rowOff>50800</xdr:rowOff>
        </xdr:from>
        <xdr:to>
          <xdr:col>6</xdr:col>
          <xdr:colOff>152400</xdr:colOff>
          <xdr:row>9</xdr:row>
          <xdr:rowOff>412750</xdr:rowOff>
        </xdr:to>
        <xdr:sp macro="" textlink="">
          <xdr:nvSpPr>
            <xdr:cNvPr id="48269" name="Group Box 141" hidden="1">
              <a:extLst>
                <a:ext uri="{63B3BB69-23CF-44E3-9099-C40C66FF867C}">
                  <a14:compatExt spid="_x0000_s48269"/>
                </a:ext>
                <a:ext uri="{FF2B5EF4-FFF2-40B4-BE49-F238E27FC236}">
                  <a16:creationId xmlns:a16="http://schemas.microsoft.com/office/drawing/2014/main" id="{00000000-0008-0000-0600-00008D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88900</xdr:rowOff>
        </xdr:from>
        <xdr:to>
          <xdr:col>6</xdr:col>
          <xdr:colOff>127000</xdr:colOff>
          <xdr:row>10</xdr:row>
          <xdr:rowOff>381000</xdr:rowOff>
        </xdr:to>
        <xdr:sp macro="" textlink="">
          <xdr:nvSpPr>
            <xdr:cNvPr id="48270" name="Group Box 142" hidden="1">
              <a:extLst>
                <a:ext uri="{63B3BB69-23CF-44E3-9099-C40C66FF867C}">
                  <a14:compatExt spid="_x0000_s48270"/>
                </a:ext>
                <a:ext uri="{FF2B5EF4-FFF2-40B4-BE49-F238E27FC236}">
                  <a16:creationId xmlns:a16="http://schemas.microsoft.com/office/drawing/2014/main" id="{00000000-0008-0000-0600-00008E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412750</xdr:rowOff>
        </xdr:from>
        <xdr:to>
          <xdr:col>6</xdr:col>
          <xdr:colOff>133350</xdr:colOff>
          <xdr:row>12</xdr:row>
          <xdr:rowOff>323850</xdr:rowOff>
        </xdr:to>
        <xdr:sp macro="" textlink="">
          <xdr:nvSpPr>
            <xdr:cNvPr id="48272" name="Group Box 144" hidden="1">
              <a:extLst>
                <a:ext uri="{63B3BB69-23CF-44E3-9099-C40C66FF867C}">
                  <a14:compatExt spid="_x0000_s48272"/>
                </a:ext>
                <a:ext uri="{FF2B5EF4-FFF2-40B4-BE49-F238E27FC236}">
                  <a16:creationId xmlns:a16="http://schemas.microsoft.com/office/drawing/2014/main" id="{00000000-0008-0000-0600-000090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13</xdr:row>
          <xdr:rowOff>38100</xdr:rowOff>
        </xdr:from>
        <xdr:to>
          <xdr:col>6</xdr:col>
          <xdr:colOff>133350</xdr:colOff>
          <xdr:row>13</xdr:row>
          <xdr:rowOff>355600</xdr:rowOff>
        </xdr:to>
        <xdr:sp macro="" textlink="">
          <xdr:nvSpPr>
            <xdr:cNvPr id="48274" name="Group Box 146" hidden="1">
              <a:extLst>
                <a:ext uri="{63B3BB69-23CF-44E3-9099-C40C66FF867C}">
                  <a14:compatExt spid="_x0000_s48274"/>
                </a:ext>
                <a:ext uri="{FF2B5EF4-FFF2-40B4-BE49-F238E27FC236}">
                  <a16:creationId xmlns:a16="http://schemas.microsoft.com/office/drawing/2014/main" id="{00000000-0008-0000-0600-000092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14</xdr:row>
          <xdr:rowOff>38100</xdr:rowOff>
        </xdr:from>
        <xdr:to>
          <xdr:col>6</xdr:col>
          <xdr:colOff>184150</xdr:colOff>
          <xdr:row>14</xdr:row>
          <xdr:rowOff>393700</xdr:rowOff>
        </xdr:to>
        <xdr:sp macro="" textlink="">
          <xdr:nvSpPr>
            <xdr:cNvPr id="48275" name="Group Box 147" hidden="1">
              <a:extLst>
                <a:ext uri="{63B3BB69-23CF-44E3-9099-C40C66FF867C}">
                  <a14:compatExt spid="_x0000_s48275"/>
                </a:ext>
                <a:ext uri="{FF2B5EF4-FFF2-40B4-BE49-F238E27FC236}">
                  <a16:creationId xmlns:a16="http://schemas.microsoft.com/office/drawing/2014/main" id="{00000000-0008-0000-0600-000093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15</xdr:row>
          <xdr:rowOff>19050</xdr:rowOff>
        </xdr:from>
        <xdr:to>
          <xdr:col>6</xdr:col>
          <xdr:colOff>279400</xdr:colOff>
          <xdr:row>15</xdr:row>
          <xdr:rowOff>323850</xdr:rowOff>
        </xdr:to>
        <xdr:sp macro="" textlink="">
          <xdr:nvSpPr>
            <xdr:cNvPr id="48276" name="Group Box 148" hidden="1">
              <a:extLst>
                <a:ext uri="{63B3BB69-23CF-44E3-9099-C40C66FF867C}">
                  <a14:compatExt spid="_x0000_s48276"/>
                </a:ext>
                <a:ext uri="{FF2B5EF4-FFF2-40B4-BE49-F238E27FC236}">
                  <a16:creationId xmlns:a16="http://schemas.microsoft.com/office/drawing/2014/main" id="{00000000-0008-0000-0600-000094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50800</xdr:rowOff>
        </xdr:from>
        <xdr:to>
          <xdr:col>6</xdr:col>
          <xdr:colOff>165100</xdr:colOff>
          <xdr:row>17</xdr:row>
          <xdr:rowOff>0</xdr:rowOff>
        </xdr:to>
        <xdr:sp macro="" textlink="">
          <xdr:nvSpPr>
            <xdr:cNvPr id="48277" name="Group Box 149" hidden="1">
              <a:extLst>
                <a:ext uri="{63B3BB69-23CF-44E3-9099-C40C66FF867C}">
                  <a14:compatExt spid="_x0000_s48277"/>
                </a:ext>
                <a:ext uri="{FF2B5EF4-FFF2-40B4-BE49-F238E27FC236}">
                  <a16:creationId xmlns:a16="http://schemas.microsoft.com/office/drawing/2014/main" id="{00000000-0008-0000-0600-000095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6457950</xdr:colOff>
          <xdr:row>17</xdr:row>
          <xdr:rowOff>31750</xdr:rowOff>
        </xdr:from>
        <xdr:to>
          <xdr:col>6</xdr:col>
          <xdr:colOff>133350</xdr:colOff>
          <xdr:row>17</xdr:row>
          <xdr:rowOff>419100</xdr:rowOff>
        </xdr:to>
        <xdr:sp macro="" textlink="">
          <xdr:nvSpPr>
            <xdr:cNvPr id="48279" name="Group Box 151" hidden="1">
              <a:extLst>
                <a:ext uri="{63B3BB69-23CF-44E3-9099-C40C66FF867C}">
                  <a14:compatExt spid="_x0000_s48279"/>
                </a:ext>
                <a:ext uri="{FF2B5EF4-FFF2-40B4-BE49-F238E27FC236}">
                  <a16:creationId xmlns:a16="http://schemas.microsoft.com/office/drawing/2014/main" id="{00000000-0008-0000-0600-000097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19</xdr:row>
          <xdr:rowOff>0</xdr:rowOff>
        </xdr:from>
        <xdr:to>
          <xdr:col>6</xdr:col>
          <xdr:colOff>95250</xdr:colOff>
          <xdr:row>19</xdr:row>
          <xdr:rowOff>412750</xdr:rowOff>
        </xdr:to>
        <xdr:sp macro="" textlink="">
          <xdr:nvSpPr>
            <xdr:cNvPr id="48280" name="Group Box 152" hidden="1">
              <a:extLst>
                <a:ext uri="{63B3BB69-23CF-44E3-9099-C40C66FF867C}">
                  <a14:compatExt spid="_x0000_s48280"/>
                </a:ext>
                <a:ext uri="{FF2B5EF4-FFF2-40B4-BE49-F238E27FC236}">
                  <a16:creationId xmlns:a16="http://schemas.microsoft.com/office/drawing/2014/main" id="{00000000-0008-0000-0600-000098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20</xdr:row>
          <xdr:rowOff>914400</xdr:rowOff>
        </xdr:from>
        <xdr:to>
          <xdr:col>6</xdr:col>
          <xdr:colOff>69850</xdr:colOff>
          <xdr:row>21</xdr:row>
          <xdr:rowOff>355600</xdr:rowOff>
        </xdr:to>
        <xdr:sp macro="" textlink="">
          <xdr:nvSpPr>
            <xdr:cNvPr id="48281" name="Group Box 153" hidden="1">
              <a:extLst>
                <a:ext uri="{63B3BB69-23CF-44E3-9099-C40C66FF867C}">
                  <a14:compatExt spid="_x0000_s48281"/>
                </a:ext>
                <a:ext uri="{FF2B5EF4-FFF2-40B4-BE49-F238E27FC236}">
                  <a16:creationId xmlns:a16="http://schemas.microsoft.com/office/drawing/2014/main" id="{00000000-0008-0000-0600-000099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21</xdr:row>
          <xdr:rowOff>400050</xdr:rowOff>
        </xdr:from>
        <xdr:to>
          <xdr:col>6</xdr:col>
          <xdr:colOff>152400</xdr:colOff>
          <xdr:row>22</xdr:row>
          <xdr:rowOff>361950</xdr:rowOff>
        </xdr:to>
        <xdr:sp macro="" textlink="">
          <xdr:nvSpPr>
            <xdr:cNvPr id="48282" name="Group Box 154" hidden="1">
              <a:extLst>
                <a:ext uri="{63B3BB69-23CF-44E3-9099-C40C66FF867C}">
                  <a14:compatExt spid="_x0000_s48282"/>
                </a:ext>
                <a:ext uri="{FF2B5EF4-FFF2-40B4-BE49-F238E27FC236}">
                  <a16:creationId xmlns:a16="http://schemas.microsoft.com/office/drawing/2014/main" id="{00000000-0008-0000-0600-00009A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22</xdr:row>
          <xdr:rowOff>412750</xdr:rowOff>
        </xdr:from>
        <xdr:to>
          <xdr:col>6</xdr:col>
          <xdr:colOff>152400</xdr:colOff>
          <xdr:row>23</xdr:row>
          <xdr:rowOff>298450</xdr:rowOff>
        </xdr:to>
        <xdr:sp macro="" textlink="">
          <xdr:nvSpPr>
            <xdr:cNvPr id="48283" name="Group Box 155" hidden="1">
              <a:extLst>
                <a:ext uri="{63B3BB69-23CF-44E3-9099-C40C66FF867C}">
                  <a14:compatExt spid="_x0000_s48283"/>
                </a:ext>
                <a:ext uri="{FF2B5EF4-FFF2-40B4-BE49-F238E27FC236}">
                  <a16:creationId xmlns:a16="http://schemas.microsoft.com/office/drawing/2014/main" id="{00000000-0008-0000-0600-00009B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6</xdr:col>
          <xdr:colOff>184150</xdr:colOff>
          <xdr:row>24</xdr:row>
          <xdr:rowOff>400050</xdr:rowOff>
        </xdr:to>
        <xdr:sp macro="" textlink="">
          <xdr:nvSpPr>
            <xdr:cNvPr id="48284" name="Group Box 156" hidden="1">
              <a:extLst>
                <a:ext uri="{63B3BB69-23CF-44E3-9099-C40C66FF867C}">
                  <a14:compatExt spid="_x0000_s48284"/>
                </a:ext>
                <a:ext uri="{FF2B5EF4-FFF2-40B4-BE49-F238E27FC236}">
                  <a16:creationId xmlns:a16="http://schemas.microsoft.com/office/drawing/2014/main" id="{00000000-0008-0000-0600-00009C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12700</xdr:rowOff>
        </xdr:from>
        <xdr:to>
          <xdr:col>6</xdr:col>
          <xdr:colOff>171450</xdr:colOff>
          <xdr:row>25</xdr:row>
          <xdr:rowOff>419100</xdr:rowOff>
        </xdr:to>
        <xdr:sp macro="" textlink="">
          <xdr:nvSpPr>
            <xdr:cNvPr id="48285" name="Group Box 157" hidden="1">
              <a:extLst>
                <a:ext uri="{63B3BB69-23CF-44E3-9099-C40C66FF867C}">
                  <a14:compatExt spid="_x0000_s48285"/>
                </a:ext>
                <a:ext uri="{FF2B5EF4-FFF2-40B4-BE49-F238E27FC236}">
                  <a16:creationId xmlns:a16="http://schemas.microsoft.com/office/drawing/2014/main" id="{00000000-0008-0000-0600-00009D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31750</xdr:rowOff>
        </xdr:from>
        <xdr:to>
          <xdr:col>6</xdr:col>
          <xdr:colOff>95250</xdr:colOff>
          <xdr:row>27</xdr:row>
          <xdr:rowOff>419100</xdr:rowOff>
        </xdr:to>
        <xdr:sp macro="" textlink="">
          <xdr:nvSpPr>
            <xdr:cNvPr id="48286" name="Group Box 158" hidden="1">
              <a:extLst>
                <a:ext uri="{63B3BB69-23CF-44E3-9099-C40C66FF867C}">
                  <a14:compatExt spid="_x0000_s48286"/>
                </a:ext>
                <a:ext uri="{FF2B5EF4-FFF2-40B4-BE49-F238E27FC236}">
                  <a16:creationId xmlns:a16="http://schemas.microsoft.com/office/drawing/2014/main" id="{00000000-0008-0000-0600-00009E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29</xdr:row>
          <xdr:rowOff>0</xdr:rowOff>
        </xdr:from>
        <xdr:to>
          <xdr:col>5</xdr:col>
          <xdr:colOff>590550</xdr:colOff>
          <xdr:row>29</xdr:row>
          <xdr:rowOff>889000</xdr:rowOff>
        </xdr:to>
        <xdr:sp macro="" textlink="">
          <xdr:nvSpPr>
            <xdr:cNvPr id="48287" name="Group Box 159" hidden="1">
              <a:extLst>
                <a:ext uri="{63B3BB69-23CF-44E3-9099-C40C66FF867C}">
                  <a14:compatExt spid="_x0000_s48287"/>
                </a:ext>
                <a:ext uri="{FF2B5EF4-FFF2-40B4-BE49-F238E27FC236}">
                  <a16:creationId xmlns:a16="http://schemas.microsoft.com/office/drawing/2014/main" id="{00000000-0008-0000-0600-00009F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12700</xdr:rowOff>
        </xdr:from>
        <xdr:to>
          <xdr:col>6</xdr:col>
          <xdr:colOff>317500</xdr:colOff>
          <xdr:row>30</xdr:row>
          <xdr:rowOff>412750</xdr:rowOff>
        </xdr:to>
        <xdr:sp macro="" textlink="">
          <xdr:nvSpPr>
            <xdr:cNvPr id="48288" name="Group Box 160" hidden="1">
              <a:extLst>
                <a:ext uri="{63B3BB69-23CF-44E3-9099-C40C66FF867C}">
                  <a14:compatExt spid="_x0000_s48288"/>
                </a:ext>
                <a:ext uri="{FF2B5EF4-FFF2-40B4-BE49-F238E27FC236}">
                  <a16:creationId xmlns:a16="http://schemas.microsoft.com/office/drawing/2014/main" id="{00000000-0008-0000-0600-0000A0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31</xdr:row>
          <xdr:rowOff>38100</xdr:rowOff>
        </xdr:from>
        <xdr:to>
          <xdr:col>6</xdr:col>
          <xdr:colOff>336550</xdr:colOff>
          <xdr:row>31</xdr:row>
          <xdr:rowOff>457200</xdr:rowOff>
        </xdr:to>
        <xdr:sp macro="" textlink="">
          <xdr:nvSpPr>
            <xdr:cNvPr id="48289" name="Group Box 161" hidden="1">
              <a:extLst>
                <a:ext uri="{63B3BB69-23CF-44E3-9099-C40C66FF867C}">
                  <a14:compatExt spid="_x0000_s48289"/>
                </a:ext>
                <a:ext uri="{FF2B5EF4-FFF2-40B4-BE49-F238E27FC236}">
                  <a16:creationId xmlns:a16="http://schemas.microsoft.com/office/drawing/2014/main" id="{00000000-0008-0000-0600-0000A1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400050</xdr:rowOff>
        </xdr:from>
        <xdr:to>
          <xdr:col>6</xdr:col>
          <xdr:colOff>146050</xdr:colOff>
          <xdr:row>11</xdr:row>
          <xdr:rowOff>361950</xdr:rowOff>
        </xdr:to>
        <xdr:sp macro="" textlink="">
          <xdr:nvSpPr>
            <xdr:cNvPr id="48291" name="Group Box 163" hidden="1">
              <a:extLst>
                <a:ext uri="{63B3BB69-23CF-44E3-9099-C40C66FF867C}">
                  <a14:compatExt spid="_x0000_s48291"/>
                </a:ext>
                <a:ext uri="{FF2B5EF4-FFF2-40B4-BE49-F238E27FC236}">
                  <a16:creationId xmlns:a16="http://schemas.microsoft.com/office/drawing/2014/main" id="{00000000-0008-0000-0600-0000A3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17</xdr:row>
          <xdr:rowOff>412750</xdr:rowOff>
        </xdr:from>
        <xdr:to>
          <xdr:col>6</xdr:col>
          <xdr:colOff>127000</xdr:colOff>
          <xdr:row>18</xdr:row>
          <xdr:rowOff>781050</xdr:rowOff>
        </xdr:to>
        <xdr:sp macro="" textlink="">
          <xdr:nvSpPr>
            <xdr:cNvPr id="48292" name="Group Box 164" hidden="1">
              <a:extLst>
                <a:ext uri="{63B3BB69-23CF-44E3-9099-C40C66FF867C}">
                  <a14:compatExt spid="_x0000_s48292"/>
                </a:ext>
                <a:ext uri="{FF2B5EF4-FFF2-40B4-BE49-F238E27FC236}">
                  <a16:creationId xmlns:a16="http://schemas.microsoft.com/office/drawing/2014/main" id="{00000000-0008-0000-0600-0000A4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38100</xdr:rowOff>
        </xdr:from>
        <xdr:to>
          <xdr:col>6</xdr:col>
          <xdr:colOff>285750</xdr:colOff>
          <xdr:row>27</xdr:row>
          <xdr:rowOff>0</xdr:rowOff>
        </xdr:to>
        <xdr:sp macro="" textlink="">
          <xdr:nvSpPr>
            <xdr:cNvPr id="48293" name="Group Box 165" hidden="1">
              <a:extLst>
                <a:ext uri="{63B3BB69-23CF-44E3-9099-C40C66FF867C}">
                  <a14:compatExt spid="_x0000_s48293"/>
                </a:ext>
                <a:ext uri="{FF2B5EF4-FFF2-40B4-BE49-F238E27FC236}">
                  <a16:creationId xmlns:a16="http://schemas.microsoft.com/office/drawing/2014/main" id="{00000000-0008-0000-0600-0000A5B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165</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49153" name="Option Button 1" hidden="1">
              <a:extLst>
                <a:ext uri="{63B3BB69-23CF-44E3-9099-C40C66FF867C}">
                  <a14:compatExt spid="_x0000_s49153"/>
                </a:ext>
                <a:ext uri="{FF2B5EF4-FFF2-40B4-BE49-F238E27FC236}">
                  <a16:creationId xmlns:a16="http://schemas.microsoft.com/office/drawing/2014/main" id="{00000000-0008-0000-07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49154" name="Option Button 2" hidden="1">
              <a:extLst>
                <a:ext uri="{63B3BB69-23CF-44E3-9099-C40C66FF867C}">
                  <a14:compatExt spid="_x0000_s49154"/>
                </a:ext>
                <a:ext uri="{FF2B5EF4-FFF2-40B4-BE49-F238E27FC236}">
                  <a16:creationId xmlns:a16="http://schemas.microsoft.com/office/drawing/2014/main" id="{00000000-0008-0000-07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49155" name="Option Button 3" hidden="1">
              <a:extLst>
                <a:ext uri="{63B3BB69-23CF-44E3-9099-C40C66FF867C}">
                  <a14:compatExt spid="_x0000_s49155"/>
                </a:ext>
                <a:ext uri="{FF2B5EF4-FFF2-40B4-BE49-F238E27FC236}">
                  <a16:creationId xmlns:a16="http://schemas.microsoft.com/office/drawing/2014/main" id="{00000000-0008-0000-07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88900</xdr:rowOff>
        </xdr:from>
        <xdr:to>
          <xdr:col>3</xdr:col>
          <xdr:colOff>628650</xdr:colOff>
          <xdr:row>2</xdr:row>
          <xdr:rowOff>317500</xdr:rowOff>
        </xdr:to>
        <xdr:sp macro="" textlink="">
          <xdr:nvSpPr>
            <xdr:cNvPr id="49156" name="Option Button 4" hidden="1">
              <a:extLst>
                <a:ext uri="{63B3BB69-23CF-44E3-9099-C40C66FF867C}">
                  <a14:compatExt spid="_x0000_s49156"/>
                </a:ext>
                <a:ext uri="{FF2B5EF4-FFF2-40B4-BE49-F238E27FC236}">
                  <a16:creationId xmlns:a16="http://schemas.microsoft.com/office/drawing/2014/main" id="{00000000-0008-0000-07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88900</xdr:rowOff>
        </xdr:from>
        <xdr:to>
          <xdr:col>4</xdr:col>
          <xdr:colOff>628650</xdr:colOff>
          <xdr:row>2</xdr:row>
          <xdr:rowOff>317500</xdr:rowOff>
        </xdr:to>
        <xdr:sp macro="" textlink="">
          <xdr:nvSpPr>
            <xdr:cNvPr id="49157" name="Option Button 5" hidden="1">
              <a:extLst>
                <a:ext uri="{63B3BB69-23CF-44E3-9099-C40C66FF867C}">
                  <a14:compatExt spid="_x0000_s49157"/>
                </a:ext>
                <a:ext uri="{FF2B5EF4-FFF2-40B4-BE49-F238E27FC236}">
                  <a16:creationId xmlns:a16="http://schemas.microsoft.com/office/drawing/2014/main" id="{00000000-0008-0000-07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xdr:row>
          <xdr:rowOff>88900</xdr:rowOff>
        </xdr:from>
        <xdr:to>
          <xdr:col>5</xdr:col>
          <xdr:colOff>628650</xdr:colOff>
          <xdr:row>2</xdr:row>
          <xdr:rowOff>317500</xdr:rowOff>
        </xdr:to>
        <xdr:sp macro="" textlink="">
          <xdr:nvSpPr>
            <xdr:cNvPr id="49158" name="Option Button 6" hidden="1">
              <a:extLst>
                <a:ext uri="{63B3BB69-23CF-44E3-9099-C40C66FF867C}">
                  <a14:compatExt spid="_x0000_s49158"/>
                </a:ext>
                <a:ext uri="{FF2B5EF4-FFF2-40B4-BE49-F238E27FC236}">
                  <a16:creationId xmlns:a16="http://schemas.microsoft.com/office/drawing/2014/main" id="{00000000-0008-0000-07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49159" name="Option Button 7" hidden="1">
              <a:extLst>
                <a:ext uri="{63B3BB69-23CF-44E3-9099-C40C66FF867C}">
                  <a14:compatExt spid="_x0000_s49159"/>
                </a:ext>
                <a:ext uri="{FF2B5EF4-FFF2-40B4-BE49-F238E27FC236}">
                  <a16:creationId xmlns:a16="http://schemas.microsoft.com/office/drawing/2014/main" id="{00000000-0008-0000-07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49160" name="Option Button 8" hidden="1">
              <a:extLst>
                <a:ext uri="{63B3BB69-23CF-44E3-9099-C40C66FF867C}">
                  <a14:compatExt spid="_x0000_s49160"/>
                </a:ext>
                <a:ext uri="{FF2B5EF4-FFF2-40B4-BE49-F238E27FC236}">
                  <a16:creationId xmlns:a16="http://schemas.microsoft.com/office/drawing/2014/main" id="{00000000-0008-0000-07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49161" name="Option Button 9" hidden="1">
              <a:extLst>
                <a:ext uri="{63B3BB69-23CF-44E3-9099-C40C66FF867C}">
                  <a14:compatExt spid="_x0000_s49161"/>
                </a:ext>
                <a:ext uri="{FF2B5EF4-FFF2-40B4-BE49-F238E27FC236}">
                  <a16:creationId xmlns:a16="http://schemas.microsoft.com/office/drawing/2014/main" id="{00000000-0008-0000-07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49162" name="Option Button 10" hidden="1">
              <a:extLst>
                <a:ext uri="{63B3BB69-23CF-44E3-9099-C40C66FF867C}">
                  <a14:compatExt spid="_x0000_s49162"/>
                </a:ext>
                <a:ext uri="{FF2B5EF4-FFF2-40B4-BE49-F238E27FC236}">
                  <a16:creationId xmlns:a16="http://schemas.microsoft.com/office/drawing/2014/main" id="{00000000-0008-0000-07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49163" name="Option Button 11" hidden="1">
              <a:extLst>
                <a:ext uri="{63B3BB69-23CF-44E3-9099-C40C66FF867C}">
                  <a14:compatExt spid="_x0000_s49163"/>
                </a:ext>
                <a:ext uri="{FF2B5EF4-FFF2-40B4-BE49-F238E27FC236}">
                  <a16:creationId xmlns:a16="http://schemas.microsoft.com/office/drawing/2014/main" id="{00000000-0008-0000-07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49164" name="Option Button 12" hidden="1">
              <a:extLst>
                <a:ext uri="{63B3BB69-23CF-44E3-9099-C40C66FF867C}">
                  <a14:compatExt spid="_x0000_s49164"/>
                </a:ext>
                <a:ext uri="{FF2B5EF4-FFF2-40B4-BE49-F238E27FC236}">
                  <a16:creationId xmlns:a16="http://schemas.microsoft.com/office/drawing/2014/main" id="{00000000-0008-0000-07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49165" name="Option Button 13" hidden="1">
              <a:extLst>
                <a:ext uri="{63B3BB69-23CF-44E3-9099-C40C66FF867C}">
                  <a14:compatExt spid="_x0000_s49165"/>
                </a:ext>
                <a:ext uri="{FF2B5EF4-FFF2-40B4-BE49-F238E27FC236}">
                  <a16:creationId xmlns:a16="http://schemas.microsoft.com/office/drawing/2014/main" id="{00000000-0008-0000-07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49166" name="Option Button 14" hidden="1">
              <a:extLst>
                <a:ext uri="{63B3BB69-23CF-44E3-9099-C40C66FF867C}">
                  <a14:compatExt spid="_x0000_s49166"/>
                </a:ext>
                <a:ext uri="{FF2B5EF4-FFF2-40B4-BE49-F238E27FC236}">
                  <a16:creationId xmlns:a16="http://schemas.microsoft.com/office/drawing/2014/main" id="{00000000-0008-0000-07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49167" name="Option Button 15" hidden="1">
              <a:extLst>
                <a:ext uri="{63B3BB69-23CF-44E3-9099-C40C66FF867C}">
                  <a14:compatExt spid="_x0000_s49167"/>
                </a:ext>
                <a:ext uri="{FF2B5EF4-FFF2-40B4-BE49-F238E27FC236}">
                  <a16:creationId xmlns:a16="http://schemas.microsoft.com/office/drawing/2014/main" id="{00000000-0008-0000-07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49168" name="Option Button 16" hidden="1">
              <a:extLst>
                <a:ext uri="{63B3BB69-23CF-44E3-9099-C40C66FF867C}">
                  <a14:compatExt spid="_x0000_s49168"/>
                </a:ext>
                <a:ext uri="{FF2B5EF4-FFF2-40B4-BE49-F238E27FC236}">
                  <a16:creationId xmlns:a16="http://schemas.microsoft.com/office/drawing/2014/main" id="{00000000-0008-0000-07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49169" name="Option Button 17" hidden="1">
              <a:extLst>
                <a:ext uri="{63B3BB69-23CF-44E3-9099-C40C66FF867C}">
                  <a14:compatExt spid="_x0000_s49169"/>
                </a:ext>
                <a:ext uri="{FF2B5EF4-FFF2-40B4-BE49-F238E27FC236}">
                  <a16:creationId xmlns:a16="http://schemas.microsoft.com/office/drawing/2014/main" id="{00000000-0008-0000-07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88900</xdr:rowOff>
        </xdr:from>
        <xdr:to>
          <xdr:col>5</xdr:col>
          <xdr:colOff>628650</xdr:colOff>
          <xdr:row>6</xdr:row>
          <xdr:rowOff>317500</xdr:rowOff>
        </xdr:to>
        <xdr:sp macro="" textlink="">
          <xdr:nvSpPr>
            <xdr:cNvPr id="49170" name="Option Button 18" hidden="1">
              <a:extLst>
                <a:ext uri="{63B3BB69-23CF-44E3-9099-C40C66FF867C}">
                  <a14:compatExt spid="_x0000_s49170"/>
                </a:ext>
                <a:ext uri="{FF2B5EF4-FFF2-40B4-BE49-F238E27FC236}">
                  <a16:creationId xmlns:a16="http://schemas.microsoft.com/office/drawing/2014/main" id="{00000000-0008-0000-07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49171" name="Option Button 19" hidden="1">
              <a:extLst>
                <a:ext uri="{63B3BB69-23CF-44E3-9099-C40C66FF867C}">
                  <a14:compatExt spid="_x0000_s49171"/>
                </a:ext>
                <a:ext uri="{FF2B5EF4-FFF2-40B4-BE49-F238E27FC236}">
                  <a16:creationId xmlns:a16="http://schemas.microsoft.com/office/drawing/2014/main" id="{00000000-0008-0000-07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49172" name="Option Button 20" hidden="1">
              <a:extLst>
                <a:ext uri="{63B3BB69-23CF-44E3-9099-C40C66FF867C}">
                  <a14:compatExt spid="_x0000_s49172"/>
                </a:ext>
                <a:ext uri="{FF2B5EF4-FFF2-40B4-BE49-F238E27FC236}">
                  <a16:creationId xmlns:a16="http://schemas.microsoft.com/office/drawing/2014/main" id="{00000000-0008-0000-07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49173" name="Option Button 21" hidden="1">
              <a:extLst>
                <a:ext uri="{63B3BB69-23CF-44E3-9099-C40C66FF867C}">
                  <a14:compatExt spid="_x0000_s49173"/>
                </a:ext>
                <a:ext uri="{FF2B5EF4-FFF2-40B4-BE49-F238E27FC236}">
                  <a16:creationId xmlns:a16="http://schemas.microsoft.com/office/drawing/2014/main" id="{00000000-0008-0000-07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49174" name="Option Button 22" hidden="1">
              <a:extLst>
                <a:ext uri="{63B3BB69-23CF-44E3-9099-C40C66FF867C}">
                  <a14:compatExt spid="_x0000_s49174"/>
                </a:ext>
                <a:ext uri="{FF2B5EF4-FFF2-40B4-BE49-F238E27FC236}">
                  <a16:creationId xmlns:a16="http://schemas.microsoft.com/office/drawing/2014/main" id="{00000000-0008-0000-07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49175" name="Option Button 23" hidden="1">
              <a:extLst>
                <a:ext uri="{63B3BB69-23CF-44E3-9099-C40C66FF867C}">
                  <a14:compatExt spid="_x0000_s49175"/>
                </a:ext>
                <a:ext uri="{FF2B5EF4-FFF2-40B4-BE49-F238E27FC236}">
                  <a16:creationId xmlns:a16="http://schemas.microsoft.com/office/drawing/2014/main" id="{00000000-0008-0000-07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49176" name="Option Button 24" hidden="1">
              <a:extLst>
                <a:ext uri="{63B3BB69-23CF-44E3-9099-C40C66FF867C}">
                  <a14:compatExt spid="_x0000_s49176"/>
                </a:ext>
                <a:ext uri="{FF2B5EF4-FFF2-40B4-BE49-F238E27FC236}">
                  <a16:creationId xmlns:a16="http://schemas.microsoft.com/office/drawing/2014/main" id="{00000000-0008-0000-07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49177" name="Option Button 25" hidden="1">
              <a:extLst>
                <a:ext uri="{63B3BB69-23CF-44E3-9099-C40C66FF867C}">
                  <a14:compatExt spid="_x0000_s49177"/>
                </a:ext>
                <a:ext uri="{FF2B5EF4-FFF2-40B4-BE49-F238E27FC236}">
                  <a16:creationId xmlns:a16="http://schemas.microsoft.com/office/drawing/2014/main" id="{00000000-0008-0000-07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49178" name="Option Button 26" hidden="1">
              <a:extLst>
                <a:ext uri="{63B3BB69-23CF-44E3-9099-C40C66FF867C}">
                  <a14:compatExt spid="_x0000_s49178"/>
                </a:ext>
                <a:ext uri="{FF2B5EF4-FFF2-40B4-BE49-F238E27FC236}">
                  <a16:creationId xmlns:a16="http://schemas.microsoft.com/office/drawing/2014/main" id="{00000000-0008-0000-07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49179" name="Option Button 27" hidden="1">
              <a:extLst>
                <a:ext uri="{63B3BB69-23CF-44E3-9099-C40C66FF867C}">
                  <a14:compatExt spid="_x0000_s49179"/>
                </a:ext>
                <a:ext uri="{FF2B5EF4-FFF2-40B4-BE49-F238E27FC236}">
                  <a16:creationId xmlns:a16="http://schemas.microsoft.com/office/drawing/2014/main" id="{00000000-0008-0000-07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49180" name="Option Button 28" hidden="1">
              <a:extLst>
                <a:ext uri="{63B3BB69-23CF-44E3-9099-C40C66FF867C}">
                  <a14:compatExt spid="_x0000_s49180"/>
                </a:ext>
                <a:ext uri="{FF2B5EF4-FFF2-40B4-BE49-F238E27FC236}">
                  <a16:creationId xmlns:a16="http://schemas.microsoft.com/office/drawing/2014/main" id="{00000000-0008-0000-07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49181" name="Option Button 29" hidden="1">
              <a:extLst>
                <a:ext uri="{63B3BB69-23CF-44E3-9099-C40C66FF867C}">
                  <a14:compatExt spid="_x0000_s49181"/>
                </a:ext>
                <a:ext uri="{FF2B5EF4-FFF2-40B4-BE49-F238E27FC236}">
                  <a16:creationId xmlns:a16="http://schemas.microsoft.com/office/drawing/2014/main" id="{00000000-0008-0000-07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49182" name="Option Button 30" hidden="1">
              <a:extLst>
                <a:ext uri="{63B3BB69-23CF-44E3-9099-C40C66FF867C}">
                  <a14:compatExt spid="_x0000_s49182"/>
                </a:ext>
                <a:ext uri="{FF2B5EF4-FFF2-40B4-BE49-F238E27FC236}">
                  <a16:creationId xmlns:a16="http://schemas.microsoft.com/office/drawing/2014/main" id="{00000000-0008-0000-07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3</xdr:col>
          <xdr:colOff>628650</xdr:colOff>
          <xdr:row>11</xdr:row>
          <xdr:rowOff>317500</xdr:rowOff>
        </xdr:to>
        <xdr:sp macro="" textlink="">
          <xdr:nvSpPr>
            <xdr:cNvPr id="49183" name="Option Button 31" hidden="1">
              <a:extLst>
                <a:ext uri="{63B3BB69-23CF-44E3-9099-C40C66FF867C}">
                  <a14:compatExt spid="_x0000_s49183"/>
                </a:ext>
                <a:ext uri="{FF2B5EF4-FFF2-40B4-BE49-F238E27FC236}">
                  <a16:creationId xmlns:a16="http://schemas.microsoft.com/office/drawing/2014/main" id="{00000000-0008-0000-07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88900</xdr:rowOff>
        </xdr:from>
        <xdr:to>
          <xdr:col>4</xdr:col>
          <xdr:colOff>628650</xdr:colOff>
          <xdr:row>11</xdr:row>
          <xdr:rowOff>317500</xdr:rowOff>
        </xdr:to>
        <xdr:sp macro="" textlink="">
          <xdr:nvSpPr>
            <xdr:cNvPr id="49184" name="Option Button 32" hidden="1">
              <a:extLst>
                <a:ext uri="{63B3BB69-23CF-44E3-9099-C40C66FF867C}">
                  <a14:compatExt spid="_x0000_s49184"/>
                </a:ext>
                <a:ext uri="{FF2B5EF4-FFF2-40B4-BE49-F238E27FC236}">
                  <a16:creationId xmlns:a16="http://schemas.microsoft.com/office/drawing/2014/main" id="{00000000-0008-0000-07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88900</xdr:rowOff>
        </xdr:from>
        <xdr:to>
          <xdr:col>5</xdr:col>
          <xdr:colOff>628650</xdr:colOff>
          <xdr:row>11</xdr:row>
          <xdr:rowOff>317500</xdr:rowOff>
        </xdr:to>
        <xdr:sp macro="" textlink="">
          <xdr:nvSpPr>
            <xdr:cNvPr id="49185" name="Option Button 33" hidden="1">
              <a:extLst>
                <a:ext uri="{63B3BB69-23CF-44E3-9099-C40C66FF867C}">
                  <a14:compatExt spid="_x0000_s49185"/>
                </a:ext>
                <a:ext uri="{FF2B5EF4-FFF2-40B4-BE49-F238E27FC236}">
                  <a16:creationId xmlns:a16="http://schemas.microsoft.com/office/drawing/2014/main" id="{00000000-0008-0000-07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88900</xdr:rowOff>
        </xdr:from>
        <xdr:to>
          <xdr:col>3</xdr:col>
          <xdr:colOff>628650</xdr:colOff>
          <xdr:row>12</xdr:row>
          <xdr:rowOff>317500</xdr:rowOff>
        </xdr:to>
        <xdr:sp macro="" textlink="">
          <xdr:nvSpPr>
            <xdr:cNvPr id="49186" name="Option Button 34" hidden="1">
              <a:extLst>
                <a:ext uri="{63B3BB69-23CF-44E3-9099-C40C66FF867C}">
                  <a14:compatExt spid="_x0000_s49186"/>
                </a:ext>
                <a:ext uri="{FF2B5EF4-FFF2-40B4-BE49-F238E27FC236}">
                  <a16:creationId xmlns:a16="http://schemas.microsoft.com/office/drawing/2014/main" id="{00000000-0008-0000-07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88900</xdr:rowOff>
        </xdr:from>
        <xdr:to>
          <xdr:col>4</xdr:col>
          <xdr:colOff>628650</xdr:colOff>
          <xdr:row>12</xdr:row>
          <xdr:rowOff>317500</xdr:rowOff>
        </xdr:to>
        <xdr:sp macro="" textlink="">
          <xdr:nvSpPr>
            <xdr:cNvPr id="49187" name="Option Button 35" hidden="1">
              <a:extLst>
                <a:ext uri="{63B3BB69-23CF-44E3-9099-C40C66FF867C}">
                  <a14:compatExt spid="_x0000_s49187"/>
                </a:ext>
                <a:ext uri="{FF2B5EF4-FFF2-40B4-BE49-F238E27FC236}">
                  <a16:creationId xmlns:a16="http://schemas.microsoft.com/office/drawing/2014/main" id="{00000000-0008-0000-07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88900</xdr:rowOff>
        </xdr:from>
        <xdr:to>
          <xdr:col>5</xdr:col>
          <xdr:colOff>628650</xdr:colOff>
          <xdr:row>12</xdr:row>
          <xdr:rowOff>317500</xdr:rowOff>
        </xdr:to>
        <xdr:sp macro="" textlink="">
          <xdr:nvSpPr>
            <xdr:cNvPr id="49188" name="Option Button 36" hidden="1">
              <a:extLst>
                <a:ext uri="{63B3BB69-23CF-44E3-9099-C40C66FF867C}">
                  <a14:compatExt spid="_x0000_s49188"/>
                </a:ext>
                <a:ext uri="{FF2B5EF4-FFF2-40B4-BE49-F238E27FC236}">
                  <a16:creationId xmlns:a16="http://schemas.microsoft.com/office/drawing/2014/main" id="{00000000-0008-0000-07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49189" name="Option Button 37" hidden="1">
              <a:extLst>
                <a:ext uri="{63B3BB69-23CF-44E3-9099-C40C66FF867C}">
                  <a14:compatExt spid="_x0000_s49189"/>
                </a:ext>
                <a:ext uri="{FF2B5EF4-FFF2-40B4-BE49-F238E27FC236}">
                  <a16:creationId xmlns:a16="http://schemas.microsoft.com/office/drawing/2014/main" id="{00000000-0008-0000-07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49190" name="Option Button 38" hidden="1">
              <a:extLst>
                <a:ext uri="{63B3BB69-23CF-44E3-9099-C40C66FF867C}">
                  <a14:compatExt spid="_x0000_s49190"/>
                </a:ext>
                <a:ext uri="{FF2B5EF4-FFF2-40B4-BE49-F238E27FC236}">
                  <a16:creationId xmlns:a16="http://schemas.microsoft.com/office/drawing/2014/main" id="{00000000-0008-0000-07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49191" name="Option Button 39" hidden="1">
              <a:extLst>
                <a:ext uri="{63B3BB69-23CF-44E3-9099-C40C66FF867C}">
                  <a14:compatExt spid="_x0000_s49191"/>
                </a:ext>
                <a:ext uri="{FF2B5EF4-FFF2-40B4-BE49-F238E27FC236}">
                  <a16:creationId xmlns:a16="http://schemas.microsoft.com/office/drawing/2014/main" id="{00000000-0008-0000-07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49192" name="Option Button 40" hidden="1">
              <a:extLst>
                <a:ext uri="{63B3BB69-23CF-44E3-9099-C40C66FF867C}">
                  <a14:compatExt spid="_x0000_s49192"/>
                </a:ext>
                <a:ext uri="{FF2B5EF4-FFF2-40B4-BE49-F238E27FC236}">
                  <a16:creationId xmlns:a16="http://schemas.microsoft.com/office/drawing/2014/main" id="{00000000-0008-0000-07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49193" name="Option Button 41" hidden="1">
              <a:extLst>
                <a:ext uri="{63B3BB69-23CF-44E3-9099-C40C66FF867C}">
                  <a14:compatExt spid="_x0000_s49193"/>
                </a:ext>
                <a:ext uri="{FF2B5EF4-FFF2-40B4-BE49-F238E27FC236}">
                  <a16:creationId xmlns:a16="http://schemas.microsoft.com/office/drawing/2014/main" id="{00000000-0008-0000-07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49194" name="Option Button 42" hidden="1">
              <a:extLst>
                <a:ext uri="{63B3BB69-23CF-44E3-9099-C40C66FF867C}">
                  <a14:compatExt spid="_x0000_s49194"/>
                </a:ext>
                <a:ext uri="{FF2B5EF4-FFF2-40B4-BE49-F238E27FC236}">
                  <a16:creationId xmlns:a16="http://schemas.microsoft.com/office/drawing/2014/main" id="{00000000-0008-0000-07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49195" name="Option Button 43" hidden="1">
              <a:extLst>
                <a:ext uri="{63B3BB69-23CF-44E3-9099-C40C66FF867C}">
                  <a14:compatExt spid="_x0000_s49195"/>
                </a:ext>
                <a:ext uri="{FF2B5EF4-FFF2-40B4-BE49-F238E27FC236}">
                  <a16:creationId xmlns:a16="http://schemas.microsoft.com/office/drawing/2014/main" id="{00000000-0008-0000-07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49196" name="Option Button 44" hidden="1">
              <a:extLst>
                <a:ext uri="{63B3BB69-23CF-44E3-9099-C40C66FF867C}">
                  <a14:compatExt spid="_x0000_s49196"/>
                </a:ext>
                <a:ext uri="{FF2B5EF4-FFF2-40B4-BE49-F238E27FC236}">
                  <a16:creationId xmlns:a16="http://schemas.microsoft.com/office/drawing/2014/main" id="{00000000-0008-0000-07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49197" name="Option Button 45" hidden="1">
              <a:extLst>
                <a:ext uri="{63B3BB69-23CF-44E3-9099-C40C66FF867C}">
                  <a14:compatExt spid="_x0000_s49197"/>
                </a:ext>
                <a:ext uri="{FF2B5EF4-FFF2-40B4-BE49-F238E27FC236}">
                  <a16:creationId xmlns:a16="http://schemas.microsoft.com/office/drawing/2014/main" id="{00000000-0008-0000-07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88900</xdr:rowOff>
        </xdr:from>
        <xdr:to>
          <xdr:col>3</xdr:col>
          <xdr:colOff>628650</xdr:colOff>
          <xdr:row>19</xdr:row>
          <xdr:rowOff>317500</xdr:rowOff>
        </xdr:to>
        <xdr:sp macro="" textlink="">
          <xdr:nvSpPr>
            <xdr:cNvPr id="49198" name="Option Button 46" hidden="1">
              <a:extLst>
                <a:ext uri="{63B3BB69-23CF-44E3-9099-C40C66FF867C}">
                  <a14:compatExt spid="_x0000_s49198"/>
                </a:ext>
                <a:ext uri="{FF2B5EF4-FFF2-40B4-BE49-F238E27FC236}">
                  <a16:creationId xmlns:a16="http://schemas.microsoft.com/office/drawing/2014/main" id="{00000000-0008-0000-07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628650</xdr:colOff>
          <xdr:row>19</xdr:row>
          <xdr:rowOff>317500</xdr:rowOff>
        </xdr:to>
        <xdr:sp macro="" textlink="">
          <xdr:nvSpPr>
            <xdr:cNvPr id="49199" name="Option Button 47" hidden="1">
              <a:extLst>
                <a:ext uri="{63B3BB69-23CF-44E3-9099-C40C66FF867C}">
                  <a14:compatExt spid="_x0000_s49199"/>
                </a:ext>
                <a:ext uri="{FF2B5EF4-FFF2-40B4-BE49-F238E27FC236}">
                  <a16:creationId xmlns:a16="http://schemas.microsoft.com/office/drawing/2014/main" id="{00000000-0008-0000-07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628650</xdr:colOff>
          <xdr:row>19</xdr:row>
          <xdr:rowOff>317500</xdr:rowOff>
        </xdr:to>
        <xdr:sp macro="" textlink="">
          <xdr:nvSpPr>
            <xdr:cNvPr id="49200" name="Option Button 48" hidden="1">
              <a:extLst>
                <a:ext uri="{63B3BB69-23CF-44E3-9099-C40C66FF867C}">
                  <a14:compatExt spid="_x0000_s49200"/>
                </a:ext>
                <a:ext uri="{FF2B5EF4-FFF2-40B4-BE49-F238E27FC236}">
                  <a16:creationId xmlns:a16="http://schemas.microsoft.com/office/drawing/2014/main" id="{00000000-0008-0000-07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88900</xdr:rowOff>
        </xdr:from>
        <xdr:to>
          <xdr:col>3</xdr:col>
          <xdr:colOff>628650</xdr:colOff>
          <xdr:row>20</xdr:row>
          <xdr:rowOff>317500</xdr:rowOff>
        </xdr:to>
        <xdr:sp macro="" textlink="">
          <xdr:nvSpPr>
            <xdr:cNvPr id="49201" name="Option Button 49" hidden="1">
              <a:extLst>
                <a:ext uri="{63B3BB69-23CF-44E3-9099-C40C66FF867C}">
                  <a14:compatExt spid="_x0000_s49201"/>
                </a:ext>
                <a:ext uri="{FF2B5EF4-FFF2-40B4-BE49-F238E27FC236}">
                  <a16:creationId xmlns:a16="http://schemas.microsoft.com/office/drawing/2014/main" id="{00000000-0008-0000-07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88900</xdr:rowOff>
        </xdr:from>
        <xdr:to>
          <xdr:col>4</xdr:col>
          <xdr:colOff>628650</xdr:colOff>
          <xdr:row>20</xdr:row>
          <xdr:rowOff>317500</xdr:rowOff>
        </xdr:to>
        <xdr:sp macro="" textlink="">
          <xdr:nvSpPr>
            <xdr:cNvPr id="49202" name="Option Button 50" hidden="1">
              <a:extLst>
                <a:ext uri="{63B3BB69-23CF-44E3-9099-C40C66FF867C}">
                  <a14:compatExt spid="_x0000_s49202"/>
                </a:ext>
                <a:ext uri="{FF2B5EF4-FFF2-40B4-BE49-F238E27FC236}">
                  <a16:creationId xmlns:a16="http://schemas.microsoft.com/office/drawing/2014/main" id="{00000000-0008-0000-07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88900</xdr:rowOff>
        </xdr:from>
        <xdr:to>
          <xdr:col>5</xdr:col>
          <xdr:colOff>628650</xdr:colOff>
          <xdr:row>20</xdr:row>
          <xdr:rowOff>317500</xdr:rowOff>
        </xdr:to>
        <xdr:sp macro="" textlink="">
          <xdr:nvSpPr>
            <xdr:cNvPr id="49203" name="Option Button 51" hidden="1">
              <a:extLst>
                <a:ext uri="{63B3BB69-23CF-44E3-9099-C40C66FF867C}">
                  <a14:compatExt spid="_x0000_s49203"/>
                </a:ext>
                <a:ext uri="{FF2B5EF4-FFF2-40B4-BE49-F238E27FC236}">
                  <a16:creationId xmlns:a16="http://schemas.microsoft.com/office/drawing/2014/main" id="{00000000-0008-0000-07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49204" name="Option Button 52" hidden="1">
              <a:extLst>
                <a:ext uri="{63B3BB69-23CF-44E3-9099-C40C66FF867C}">
                  <a14:compatExt spid="_x0000_s49204"/>
                </a:ext>
                <a:ext uri="{FF2B5EF4-FFF2-40B4-BE49-F238E27FC236}">
                  <a16:creationId xmlns:a16="http://schemas.microsoft.com/office/drawing/2014/main" id="{00000000-0008-0000-07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49205" name="Option Button 53" hidden="1">
              <a:extLst>
                <a:ext uri="{63B3BB69-23CF-44E3-9099-C40C66FF867C}">
                  <a14:compatExt spid="_x0000_s49205"/>
                </a:ext>
                <a:ext uri="{FF2B5EF4-FFF2-40B4-BE49-F238E27FC236}">
                  <a16:creationId xmlns:a16="http://schemas.microsoft.com/office/drawing/2014/main" id="{00000000-0008-0000-07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49206" name="Option Button 54" hidden="1">
              <a:extLst>
                <a:ext uri="{63B3BB69-23CF-44E3-9099-C40C66FF867C}">
                  <a14:compatExt spid="_x0000_s49206"/>
                </a:ext>
                <a:ext uri="{FF2B5EF4-FFF2-40B4-BE49-F238E27FC236}">
                  <a16:creationId xmlns:a16="http://schemas.microsoft.com/office/drawing/2014/main" id="{00000000-0008-0000-0700-00003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49207" name="Option Button 55" hidden="1">
              <a:extLst>
                <a:ext uri="{63B3BB69-23CF-44E3-9099-C40C66FF867C}">
                  <a14:compatExt spid="_x0000_s49207"/>
                </a:ext>
                <a:ext uri="{FF2B5EF4-FFF2-40B4-BE49-F238E27FC236}">
                  <a16:creationId xmlns:a16="http://schemas.microsoft.com/office/drawing/2014/main" id="{00000000-0008-0000-0700-00003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49208" name="Option Button 56" hidden="1">
              <a:extLst>
                <a:ext uri="{63B3BB69-23CF-44E3-9099-C40C66FF867C}">
                  <a14:compatExt spid="_x0000_s49208"/>
                </a:ext>
                <a:ext uri="{FF2B5EF4-FFF2-40B4-BE49-F238E27FC236}">
                  <a16:creationId xmlns:a16="http://schemas.microsoft.com/office/drawing/2014/main" id="{00000000-0008-0000-0700-00003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49209" name="Option Button 57" hidden="1">
              <a:extLst>
                <a:ext uri="{63B3BB69-23CF-44E3-9099-C40C66FF867C}">
                  <a14:compatExt spid="_x0000_s49209"/>
                </a:ext>
                <a:ext uri="{FF2B5EF4-FFF2-40B4-BE49-F238E27FC236}">
                  <a16:creationId xmlns:a16="http://schemas.microsoft.com/office/drawing/2014/main" id="{00000000-0008-0000-0700-00003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49210" name="Option Button 58" hidden="1">
              <a:extLst>
                <a:ext uri="{63B3BB69-23CF-44E3-9099-C40C66FF867C}">
                  <a14:compatExt spid="_x0000_s49210"/>
                </a:ext>
                <a:ext uri="{FF2B5EF4-FFF2-40B4-BE49-F238E27FC236}">
                  <a16:creationId xmlns:a16="http://schemas.microsoft.com/office/drawing/2014/main" id="{00000000-0008-0000-0700-00003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49211" name="Option Button 59" hidden="1">
              <a:extLst>
                <a:ext uri="{63B3BB69-23CF-44E3-9099-C40C66FF867C}">
                  <a14:compatExt spid="_x0000_s49211"/>
                </a:ext>
                <a:ext uri="{FF2B5EF4-FFF2-40B4-BE49-F238E27FC236}">
                  <a16:creationId xmlns:a16="http://schemas.microsoft.com/office/drawing/2014/main" id="{00000000-0008-0000-0700-00003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49212" name="Option Button 60" hidden="1">
              <a:extLst>
                <a:ext uri="{63B3BB69-23CF-44E3-9099-C40C66FF867C}">
                  <a14:compatExt spid="_x0000_s49212"/>
                </a:ext>
                <a:ext uri="{FF2B5EF4-FFF2-40B4-BE49-F238E27FC236}">
                  <a16:creationId xmlns:a16="http://schemas.microsoft.com/office/drawing/2014/main" id="{00000000-0008-0000-0700-00003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49213" name="Option Button 61" hidden="1">
              <a:extLst>
                <a:ext uri="{63B3BB69-23CF-44E3-9099-C40C66FF867C}">
                  <a14:compatExt spid="_x0000_s49213"/>
                </a:ext>
                <a:ext uri="{FF2B5EF4-FFF2-40B4-BE49-F238E27FC236}">
                  <a16:creationId xmlns:a16="http://schemas.microsoft.com/office/drawing/2014/main" id="{00000000-0008-0000-0700-00003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49214" name="Option Button 62" hidden="1">
              <a:extLst>
                <a:ext uri="{63B3BB69-23CF-44E3-9099-C40C66FF867C}">
                  <a14:compatExt spid="_x0000_s49214"/>
                </a:ext>
                <a:ext uri="{FF2B5EF4-FFF2-40B4-BE49-F238E27FC236}">
                  <a16:creationId xmlns:a16="http://schemas.microsoft.com/office/drawing/2014/main" id="{00000000-0008-0000-0700-00003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49215" name="Option Button 63" hidden="1">
              <a:extLst>
                <a:ext uri="{63B3BB69-23CF-44E3-9099-C40C66FF867C}">
                  <a14:compatExt spid="_x0000_s49215"/>
                </a:ext>
                <a:ext uri="{FF2B5EF4-FFF2-40B4-BE49-F238E27FC236}">
                  <a16:creationId xmlns:a16="http://schemas.microsoft.com/office/drawing/2014/main" id="{00000000-0008-0000-0700-00003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49216" name="Option Button 64" hidden="1">
              <a:extLst>
                <a:ext uri="{63B3BB69-23CF-44E3-9099-C40C66FF867C}">
                  <a14:compatExt spid="_x0000_s49216"/>
                </a:ext>
                <a:ext uri="{FF2B5EF4-FFF2-40B4-BE49-F238E27FC236}">
                  <a16:creationId xmlns:a16="http://schemas.microsoft.com/office/drawing/2014/main" id="{00000000-0008-0000-0700-00004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49217" name="Option Button 65" hidden="1">
              <a:extLst>
                <a:ext uri="{63B3BB69-23CF-44E3-9099-C40C66FF867C}">
                  <a14:compatExt spid="_x0000_s49217"/>
                </a:ext>
                <a:ext uri="{FF2B5EF4-FFF2-40B4-BE49-F238E27FC236}">
                  <a16:creationId xmlns:a16="http://schemas.microsoft.com/office/drawing/2014/main" id="{00000000-0008-0000-0700-00004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49218" name="Option Button 66" hidden="1">
              <a:extLst>
                <a:ext uri="{63B3BB69-23CF-44E3-9099-C40C66FF867C}">
                  <a14:compatExt spid="_x0000_s49218"/>
                </a:ext>
                <a:ext uri="{FF2B5EF4-FFF2-40B4-BE49-F238E27FC236}">
                  <a16:creationId xmlns:a16="http://schemas.microsoft.com/office/drawing/2014/main" id="{00000000-0008-0000-0700-00004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49219" name="Option Button 67" hidden="1">
              <a:extLst>
                <a:ext uri="{63B3BB69-23CF-44E3-9099-C40C66FF867C}">
                  <a14:compatExt spid="_x0000_s49219"/>
                </a:ext>
                <a:ext uri="{FF2B5EF4-FFF2-40B4-BE49-F238E27FC236}">
                  <a16:creationId xmlns:a16="http://schemas.microsoft.com/office/drawing/2014/main" id="{00000000-0008-0000-0700-00004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49220" name="Option Button 68" hidden="1">
              <a:extLst>
                <a:ext uri="{63B3BB69-23CF-44E3-9099-C40C66FF867C}">
                  <a14:compatExt spid="_x0000_s49220"/>
                </a:ext>
                <a:ext uri="{FF2B5EF4-FFF2-40B4-BE49-F238E27FC236}">
                  <a16:creationId xmlns:a16="http://schemas.microsoft.com/office/drawing/2014/main" id="{00000000-0008-0000-0700-00004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49221" name="Option Button 69" hidden="1">
              <a:extLst>
                <a:ext uri="{63B3BB69-23CF-44E3-9099-C40C66FF867C}">
                  <a14:compatExt spid="_x0000_s49221"/>
                </a:ext>
                <a:ext uri="{FF2B5EF4-FFF2-40B4-BE49-F238E27FC236}">
                  <a16:creationId xmlns:a16="http://schemas.microsoft.com/office/drawing/2014/main" id="{00000000-0008-0000-0700-00004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xdr:row>
          <xdr:rowOff>19050</xdr:rowOff>
        </xdr:from>
        <xdr:to>
          <xdr:col>6</xdr:col>
          <xdr:colOff>114300</xdr:colOff>
          <xdr:row>1</xdr:row>
          <xdr:rowOff>431800</xdr:rowOff>
        </xdr:to>
        <xdr:sp macro="" textlink="">
          <xdr:nvSpPr>
            <xdr:cNvPr id="49222" name="Group Box 70" hidden="1">
              <a:extLst>
                <a:ext uri="{63B3BB69-23CF-44E3-9099-C40C66FF867C}">
                  <a14:compatExt spid="_x0000_s49222"/>
                </a:ext>
                <a:ext uri="{FF2B5EF4-FFF2-40B4-BE49-F238E27FC236}">
                  <a16:creationId xmlns:a16="http://schemas.microsoft.com/office/drawing/2014/main" id="{00000000-0008-0000-0700-000046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2</xdr:row>
          <xdr:rowOff>76200</xdr:rowOff>
        </xdr:from>
        <xdr:to>
          <xdr:col>6</xdr:col>
          <xdr:colOff>95250</xdr:colOff>
          <xdr:row>2</xdr:row>
          <xdr:rowOff>450850</xdr:rowOff>
        </xdr:to>
        <xdr:sp macro="" textlink="">
          <xdr:nvSpPr>
            <xdr:cNvPr id="49223" name="Group Box 71" hidden="1">
              <a:extLst>
                <a:ext uri="{63B3BB69-23CF-44E3-9099-C40C66FF867C}">
                  <a14:compatExt spid="_x0000_s49223"/>
                </a:ext>
                <a:ext uri="{FF2B5EF4-FFF2-40B4-BE49-F238E27FC236}">
                  <a16:creationId xmlns:a16="http://schemas.microsoft.com/office/drawing/2014/main" id="{00000000-0008-0000-0700-000047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4</xdr:row>
          <xdr:rowOff>38100</xdr:rowOff>
        </xdr:from>
        <xdr:to>
          <xdr:col>6</xdr:col>
          <xdr:colOff>127000</xdr:colOff>
          <xdr:row>4</xdr:row>
          <xdr:rowOff>374650</xdr:rowOff>
        </xdr:to>
        <xdr:sp macro="" textlink="">
          <xdr:nvSpPr>
            <xdr:cNvPr id="49225" name="Group Box 73" hidden="1">
              <a:extLst>
                <a:ext uri="{63B3BB69-23CF-44E3-9099-C40C66FF867C}">
                  <a14:compatExt spid="_x0000_s49225"/>
                </a:ext>
                <a:ext uri="{FF2B5EF4-FFF2-40B4-BE49-F238E27FC236}">
                  <a16:creationId xmlns:a16="http://schemas.microsoft.com/office/drawing/2014/main" id="{00000000-0008-0000-0700-00004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5</xdr:row>
          <xdr:rowOff>19050</xdr:rowOff>
        </xdr:from>
        <xdr:to>
          <xdr:col>6</xdr:col>
          <xdr:colOff>133350</xdr:colOff>
          <xdr:row>5</xdr:row>
          <xdr:rowOff>342900</xdr:rowOff>
        </xdr:to>
        <xdr:sp macro="" textlink="">
          <xdr:nvSpPr>
            <xdr:cNvPr id="49226" name="Group Box 74" hidden="1">
              <a:extLst>
                <a:ext uri="{63B3BB69-23CF-44E3-9099-C40C66FF867C}">
                  <a14:compatExt spid="_x0000_s49226"/>
                </a:ext>
                <a:ext uri="{FF2B5EF4-FFF2-40B4-BE49-F238E27FC236}">
                  <a16:creationId xmlns:a16="http://schemas.microsoft.com/office/drawing/2014/main" id="{00000000-0008-0000-0700-00004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6343650</xdr:colOff>
          <xdr:row>6</xdr:row>
          <xdr:rowOff>38100</xdr:rowOff>
        </xdr:from>
        <xdr:to>
          <xdr:col>6</xdr:col>
          <xdr:colOff>152400</xdr:colOff>
          <xdr:row>6</xdr:row>
          <xdr:rowOff>412750</xdr:rowOff>
        </xdr:to>
        <xdr:sp macro="" textlink="">
          <xdr:nvSpPr>
            <xdr:cNvPr id="49227" name="Group Box 75" hidden="1">
              <a:extLst>
                <a:ext uri="{63B3BB69-23CF-44E3-9099-C40C66FF867C}">
                  <a14:compatExt spid="_x0000_s49227"/>
                </a:ext>
                <a:ext uri="{FF2B5EF4-FFF2-40B4-BE49-F238E27FC236}">
                  <a16:creationId xmlns:a16="http://schemas.microsoft.com/office/drawing/2014/main" id="{00000000-0008-0000-0700-00004B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19050</xdr:rowOff>
        </xdr:from>
        <xdr:to>
          <xdr:col>6</xdr:col>
          <xdr:colOff>184150</xdr:colOff>
          <xdr:row>8</xdr:row>
          <xdr:rowOff>400050</xdr:rowOff>
        </xdr:to>
        <xdr:sp macro="" textlink="">
          <xdr:nvSpPr>
            <xdr:cNvPr id="49229" name="Group Box 77" hidden="1">
              <a:extLst>
                <a:ext uri="{63B3BB69-23CF-44E3-9099-C40C66FF867C}">
                  <a14:compatExt spid="_x0000_s49229"/>
                </a:ext>
                <a:ext uri="{FF2B5EF4-FFF2-40B4-BE49-F238E27FC236}">
                  <a16:creationId xmlns:a16="http://schemas.microsoft.com/office/drawing/2014/main" id="{00000000-0008-0000-0700-00004D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9</xdr:row>
          <xdr:rowOff>69850</xdr:rowOff>
        </xdr:from>
        <xdr:to>
          <xdr:col>6</xdr:col>
          <xdr:colOff>146050</xdr:colOff>
          <xdr:row>9</xdr:row>
          <xdr:rowOff>438150</xdr:rowOff>
        </xdr:to>
        <xdr:sp macro="" textlink="">
          <xdr:nvSpPr>
            <xdr:cNvPr id="49230" name="Group Box 78" hidden="1">
              <a:extLst>
                <a:ext uri="{63B3BB69-23CF-44E3-9099-C40C66FF867C}">
                  <a14:compatExt spid="_x0000_s49230"/>
                </a:ext>
                <a:ext uri="{FF2B5EF4-FFF2-40B4-BE49-F238E27FC236}">
                  <a16:creationId xmlns:a16="http://schemas.microsoft.com/office/drawing/2014/main" id="{00000000-0008-0000-0700-00004E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6362700</xdr:colOff>
          <xdr:row>10</xdr:row>
          <xdr:rowOff>57150</xdr:rowOff>
        </xdr:from>
        <xdr:to>
          <xdr:col>6</xdr:col>
          <xdr:colOff>247650</xdr:colOff>
          <xdr:row>10</xdr:row>
          <xdr:rowOff>381000</xdr:rowOff>
        </xdr:to>
        <xdr:sp macro="" textlink="">
          <xdr:nvSpPr>
            <xdr:cNvPr id="49231" name="Group Box 79" hidden="1">
              <a:extLst>
                <a:ext uri="{63B3BB69-23CF-44E3-9099-C40C66FF867C}">
                  <a14:compatExt spid="_x0000_s49231"/>
                </a:ext>
                <a:ext uri="{FF2B5EF4-FFF2-40B4-BE49-F238E27FC236}">
                  <a16:creationId xmlns:a16="http://schemas.microsoft.com/office/drawing/2014/main" id="{00000000-0008-0000-0700-00004F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50800</xdr:rowOff>
        </xdr:from>
        <xdr:to>
          <xdr:col>6</xdr:col>
          <xdr:colOff>203200</xdr:colOff>
          <xdr:row>12</xdr:row>
          <xdr:rowOff>19050</xdr:rowOff>
        </xdr:to>
        <xdr:sp macro="" textlink="">
          <xdr:nvSpPr>
            <xdr:cNvPr id="49232" name="Group Box 80" hidden="1">
              <a:extLst>
                <a:ext uri="{63B3BB69-23CF-44E3-9099-C40C66FF867C}">
                  <a14:compatExt spid="_x0000_s49232"/>
                </a:ext>
                <a:ext uri="{FF2B5EF4-FFF2-40B4-BE49-F238E27FC236}">
                  <a16:creationId xmlns:a16="http://schemas.microsoft.com/office/drawing/2014/main" id="{00000000-0008-0000-0700-000050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6305550</xdr:colOff>
          <xdr:row>12</xdr:row>
          <xdr:rowOff>50800</xdr:rowOff>
        </xdr:from>
        <xdr:to>
          <xdr:col>6</xdr:col>
          <xdr:colOff>184150</xdr:colOff>
          <xdr:row>12</xdr:row>
          <xdr:rowOff>450850</xdr:rowOff>
        </xdr:to>
        <xdr:sp macro="" textlink="">
          <xdr:nvSpPr>
            <xdr:cNvPr id="49233" name="Group Box 81" hidden="1">
              <a:extLst>
                <a:ext uri="{63B3BB69-23CF-44E3-9099-C40C66FF867C}">
                  <a14:compatExt spid="_x0000_s49233"/>
                </a:ext>
                <a:ext uri="{FF2B5EF4-FFF2-40B4-BE49-F238E27FC236}">
                  <a16:creationId xmlns:a16="http://schemas.microsoft.com/office/drawing/2014/main" id="{00000000-0008-0000-0700-00005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13</xdr:row>
          <xdr:rowOff>38100</xdr:rowOff>
        </xdr:from>
        <xdr:to>
          <xdr:col>7</xdr:col>
          <xdr:colOff>146050</xdr:colOff>
          <xdr:row>13</xdr:row>
          <xdr:rowOff>393700</xdr:rowOff>
        </xdr:to>
        <xdr:sp macro="" textlink="">
          <xdr:nvSpPr>
            <xdr:cNvPr id="49234" name="Group Box 82" hidden="1">
              <a:extLst>
                <a:ext uri="{63B3BB69-23CF-44E3-9099-C40C66FF867C}">
                  <a14:compatExt spid="_x0000_s49234"/>
                </a:ext>
                <a:ext uri="{FF2B5EF4-FFF2-40B4-BE49-F238E27FC236}">
                  <a16:creationId xmlns:a16="http://schemas.microsoft.com/office/drawing/2014/main" id="{00000000-0008-0000-0700-000052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19050</xdr:rowOff>
        </xdr:from>
        <xdr:to>
          <xdr:col>6</xdr:col>
          <xdr:colOff>298450</xdr:colOff>
          <xdr:row>14</xdr:row>
          <xdr:rowOff>336550</xdr:rowOff>
        </xdr:to>
        <xdr:sp macro="" textlink="">
          <xdr:nvSpPr>
            <xdr:cNvPr id="49235" name="Group Box 83" hidden="1">
              <a:extLst>
                <a:ext uri="{63B3BB69-23CF-44E3-9099-C40C66FF867C}">
                  <a14:compatExt spid="_x0000_s49235"/>
                </a:ext>
                <a:ext uri="{FF2B5EF4-FFF2-40B4-BE49-F238E27FC236}">
                  <a16:creationId xmlns:a16="http://schemas.microsoft.com/office/drawing/2014/main" id="{00000000-0008-0000-0700-000053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16</xdr:row>
          <xdr:rowOff>57150</xdr:rowOff>
        </xdr:from>
        <xdr:to>
          <xdr:col>6</xdr:col>
          <xdr:colOff>152400</xdr:colOff>
          <xdr:row>16</xdr:row>
          <xdr:rowOff>393700</xdr:rowOff>
        </xdr:to>
        <xdr:sp macro="" textlink="">
          <xdr:nvSpPr>
            <xdr:cNvPr id="49237" name="Group Box 85" hidden="1">
              <a:extLst>
                <a:ext uri="{63B3BB69-23CF-44E3-9099-C40C66FF867C}">
                  <a14:compatExt spid="_x0000_s49237"/>
                </a:ext>
                <a:ext uri="{FF2B5EF4-FFF2-40B4-BE49-F238E27FC236}">
                  <a16:creationId xmlns:a16="http://schemas.microsoft.com/office/drawing/2014/main" id="{00000000-0008-0000-0700-000055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17</xdr:row>
          <xdr:rowOff>76200</xdr:rowOff>
        </xdr:from>
        <xdr:to>
          <xdr:col>6</xdr:col>
          <xdr:colOff>127000</xdr:colOff>
          <xdr:row>17</xdr:row>
          <xdr:rowOff>323850</xdr:rowOff>
        </xdr:to>
        <xdr:sp macro="" textlink="">
          <xdr:nvSpPr>
            <xdr:cNvPr id="49238" name="Group Box 86" hidden="1">
              <a:extLst>
                <a:ext uri="{63B3BB69-23CF-44E3-9099-C40C66FF867C}">
                  <a14:compatExt spid="_x0000_s49238"/>
                </a:ext>
                <a:ext uri="{FF2B5EF4-FFF2-40B4-BE49-F238E27FC236}">
                  <a16:creationId xmlns:a16="http://schemas.microsoft.com/office/drawing/2014/main" id="{00000000-0008-0000-0700-000056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57150</xdr:rowOff>
        </xdr:from>
        <xdr:to>
          <xdr:col>6</xdr:col>
          <xdr:colOff>133350</xdr:colOff>
          <xdr:row>18</xdr:row>
          <xdr:rowOff>393700</xdr:rowOff>
        </xdr:to>
        <xdr:sp macro="" textlink="">
          <xdr:nvSpPr>
            <xdr:cNvPr id="49239" name="Group Box 87" hidden="1">
              <a:extLst>
                <a:ext uri="{63B3BB69-23CF-44E3-9099-C40C66FF867C}">
                  <a14:compatExt spid="_x0000_s49239"/>
                </a:ext>
                <a:ext uri="{FF2B5EF4-FFF2-40B4-BE49-F238E27FC236}">
                  <a16:creationId xmlns:a16="http://schemas.microsoft.com/office/drawing/2014/main" id="{00000000-0008-0000-0700-000057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6756400</xdr:colOff>
          <xdr:row>18</xdr:row>
          <xdr:rowOff>412750</xdr:rowOff>
        </xdr:from>
        <xdr:to>
          <xdr:col>6</xdr:col>
          <xdr:colOff>95250</xdr:colOff>
          <xdr:row>18</xdr:row>
          <xdr:rowOff>800100</xdr:rowOff>
        </xdr:to>
        <xdr:sp macro="" textlink="">
          <xdr:nvSpPr>
            <xdr:cNvPr id="49240" name="Group Box 88" hidden="1">
              <a:extLst>
                <a:ext uri="{63B3BB69-23CF-44E3-9099-C40C66FF867C}">
                  <a14:compatExt spid="_x0000_s49240"/>
                </a:ext>
                <a:ext uri="{FF2B5EF4-FFF2-40B4-BE49-F238E27FC236}">
                  <a16:creationId xmlns:a16="http://schemas.microsoft.com/office/drawing/2014/main" id="{00000000-0008-0000-0700-000058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6838950</xdr:colOff>
          <xdr:row>19</xdr:row>
          <xdr:rowOff>412750</xdr:rowOff>
        </xdr:from>
        <xdr:to>
          <xdr:col>6</xdr:col>
          <xdr:colOff>88900</xdr:colOff>
          <xdr:row>19</xdr:row>
          <xdr:rowOff>965200</xdr:rowOff>
        </xdr:to>
        <xdr:sp macro="" textlink="">
          <xdr:nvSpPr>
            <xdr:cNvPr id="49241" name="Group Box 89" hidden="1">
              <a:extLst>
                <a:ext uri="{63B3BB69-23CF-44E3-9099-C40C66FF867C}">
                  <a14:compatExt spid="_x0000_s49241"/>
                </a:ext>
                <a:ext uri="{FF2B5EF4-FFF2-40B4-BE49-F238E27FC236}">
                  <a16:creationId xmlns:a16="http://schemas.microsoft.com/office/drawing/2014/main" id="{00000000-0008-0000-0700-000059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19050</xdr:rowOff>
        </xdr:from>
        <xdr:to>
          <xdr:col>6</xdr:col>
          <xdr:colOff>285750</xdr:colOff>
          <xdr:row>21</xdr:row>
          <xdr:rowOff>552450</xdr:rowOff>
        </xdr:to>
        <xdr:sp macro="" textlink="">
          <xdr:nvSpPr>
            <xdr:cNvPr id="49242" name="Group Box 90" hidden="1">
              <a:extLst>
                <a:ext uri="{63B3BB69-23CF-44E3-9099-C40C66FF867C}">
                  <a14:compatExt spid="_x0000_s49242"/>
                </a:ext>
                <a:ext uri="{FF2B5EF4-FFF2-40B4-BE49-F238E27FC236}">
                  <a16:creationId xmlns:a16="http://schemas.microsoft.com/office/drawing/2014/main" id="{00000000-0008-0000-0700-00005A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1079500</xdr:rowOff>
        </xdr:from>
        <xdr:to>
          <xdr:col>6</xdr:col>
          <xdr:colOff>95250</xdr:colOff>
          <xdr:row>22</xdr:row>
          <xdr:rowOff>279400</xdr:rowOff>
        </xdr:to>
        <xdr:sp macro="" textlink="">
          <xdr:nvSpPr>
            <xdr:cNvPr id="49243" name="Group Box 91" hidden="1">
              <a:extLst>
                <a:ext uri="{63B3BB69-23CF-44E3-9099-C40C66FF867C}">
                  <a14:compatExt spid="_x0000_s49243"/>
                </a:ext>
                <a:ext uri="{FF2B5EF4-FFF2-40B4-BE49-F238E27FC236}">
                  <a16:creationId xmlns:a16="http://schemas.microsoft.com/office/drawing/2014/main" id="{00000000-0008-0000-0700-00005B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xdr:row>
          <xdr:rowOff>69850</xdr:rowOff>
        </xdr:from>
        <xdr:to>
          <xdr:col>6</xdr:col>
          <xdr:colOff>203200</xdr:colOff>
          <xdr:row>3</xdr:row>
          <xdr:rowOff>393700</xdr:rowOff>
        </xdr:to>
        <xdr:sp macro="" textlink="">
          <xdr:nvSpPr>
            <xdr:cNvPr id="49245" name="Group Box 93" hidden="1">
              <a:extLst>
                <a:ext uri="{63B3BB69-23CF-44E3-9099-C40C66FF867C}">
                  <a14:compatExt spid="_x0000_s49245"/>
                </a:ext>
                <a:ext uri="{FF2B5EF4-FFF2-40B4-BE49-F238E27FC236}">
                  <a16:creationId xmlns:a16="http://schemas.microsoft.com/office/drawing/2014/main" id="{00000000-0008-0000-0700-00005D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14</xdr:row>
          <xdr:rowOff>412750</xdr:rowOff>
        </xdr:from>
        <xdr:to>
          <xdr:col>6</xdr:col>
          <xdr:colOff>184150</xdr:colOff>
          <xdr:row>15</xdr:row>
          <xdr:rowOff>317500</xdr:rowOff>
        </xdr:to>
        <xdr:sp macro="" textlink="">
          <xdr:nvSpPr>
            <xdr:cNvPr id="49246" name="Group Box 94" hidden="1">
              <a:extLst>
                <a:ext uri="{63B3BB69-23CF-44E3-9099-C40C66FF867C}">
                  <a14:compatExt spid="_x0000_s49246"/>
                </a:ext>
                <a:ext uri="{FF2B5EF4-FFF2-40B4-BE49-F238E27FC236}">
                  <a16:creationId xmlns:a16="http://schemas.microsoft.com/office/drawing/2014/main" id="{00000000-0008-0000-0700-00005E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38100</xdr:rowOff>
        </xdr:from>
        <xdr:to>
          <xdr:col>6</xdr:col>
          <xdr:colOff>304800</xdr:colOff>
          <xdr:row>7</xdr:row>
          <xdr:rowOff>342900</xdr:rowOff>
        </xdr:to>
        <xdr:sp macro="" textlink="">
          <xdr:nvSpPr>
            <xdr:cNvPr id="49248" name="Group Box 96" hidden="1">
              <a:extLst>
                <a:ext uri="{63B3BB69-23CF-44E3-9099-C40C66FF867C}">
                  <a14:compatExt spid="_x0000_s49248"/>
                </a:ext>
                <a:ext uri="{FF2B5EF4-FFF2-40B4-BE49-F238E27FC236}">
                  <a16:creationId xmlns:a16="http://schemas.microsoft.com/office/drawing/2014/main" id="{00000000-0008-0000-0700-000060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6819900</xdr:colOff>
          <xdr:row>23</xdr:row>
          <xdr:rowOff>0</xdr:rowOff>
        </xdr:from>
        <xdr:to>
          <xdr:col>6</xdr:col>
          <xdr:colOff>152400</xdr:colOff>
          <xdr:row>23</xdr:row>
          <xdr:rowOff>412750</xdr:rowOff>
        </xdr:to>
        <xdr:sp macro="" textlink="">
          <xdr:nvSpPr>
            <xdr:cNvPr id="49249" name="Group Box 97" hidden="1">
              <a:extLst>
                <a:ext uri="{63B3BB69-23CF-44E3-9099-C40C66FF867C}">
                  <a14:compatExt spid="_x0000_s49249"/>
                </a:ext>
                <a:ext uri="{FF2B5EF4-FFF2-40B4-BE49-F238E27FC236}">
                  <a16:creationId xmlns:a16="http://schemas.microsoft.com/office/drawing/2014/main" id="{00000000-0008-0000-0700-000061C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97</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50177" name="Option Button 1" hidden="1">
              <a:extLst>
                <a:ext uri="{63B3BB69-23CF-44E3-9099-C40C66FF867C}">
                  <a14:compatExt spid="_x0000_s50177"/>
                </a:ext>
                <a:ext uri="{FF2B5EF4-FFF2-40B4-BE49-F238E27FC236}">
                  <a16:creationId xmlns:a16="http://schemas.microsoft.com/office/drawing/2014/main" id="{00000000-0008-0000-08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50178" name="Option Button 2" hidden="1">
              <a:extLst>
                <a:ext uri="{63B3BB69-23CF-44E3-9099-C40C66FF867C}">
                  <a14:compatExt spid="_x0000_s50178"/>
                </a:ext>
                <a:ext uri="{FF2B5EF4-FFF2-40B4-BE49-F238E27FC236}">
                  <a16:creationId xmlns:a16="http://schemas.microsoft.com/office/drawing/2014/main" id="{00000000-0008-0000-08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50179" name="Option Button 3" hidden="1">
              <a:extLst>
                <a:ext uri="{63B3BB69-23CF-44E3-9099-C40C66FF867C}">
                  <a14:compatExt spid="_x0000_s50179"/>
                </a:ext>
                <a:ext uri="{FF2B5EF4-FFF2-40B4-BE49-F238E27FC236}">
                  <a16:creationId xmlns:a16="http://schemas.microsoft.com/office/drawing/2014/main" id="{00000000-0008-0000-08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50180" name="Option Button 4" hidden="1">
              <a:extLst>
                <a:ext uri="{63B3BB69-23CF-44E3-9099-C40C66FF867C}">
                  <a14:compatExt spid="_x0000_s50180"/>
                </a:ext>
                <a:ext uri="{FF2B5EF4-FFF2-40B4-BE49-F238E27FC236}">
                  <a16:creationId xmlns:a16="http://schemas.microsoft.com/office/drawing/2014/main" id="{00000000-0008-0000-08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50181" name="Option Button 5" hidden="1">
              <a:extLst>
                <a:ext uri="{63B3BB69-23CF-44E3-9099-C40C66FF867C}">
                  <a14:compatExt spid="_x0000_s50181"/>
                </a:ext>
                <a:ext uri="{FF2B5EF4-FFF2-40B4-BE49-F238E27FC236}">
                  <a16:creationId xmlns:a16="http://schemas.microsoft.com/office/drawing/2014/main" id="{00000000-0008-0000-08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50182" name="Option Button 6" hidden="1">
              <a:extLst>
                <a:ext uri="{63B3BB69-23CF-44E3-9099-C40C66FF867C}">
                  <a14:compatExt spid="_x0000_s50182"/>
                </a:ext>
                <a:ext uri="{FF2B5EF4-FFF2-40B4-BE49-F238E27FC236}">
                  <a16:creationId xmlns:a16="http://schemas.microsoft.com/office/drawing/2014/main" id="{00000000-0008-0000-08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50183" name="Option Button 7" hidden="1">
              <a:extLst>
                <a:ext uri="{63B3BB69-23CF-44E3-9099-C40C66FF867C}">
                  <a14:compatExt spid="_x0000_s50183"/>
                </a:ext>
                <a:ext uri="{FF2B5EF4-FFF2-40B4-BE49-F238E27FC236}">
                  <a16:creationId xmlns:a16="http://schemas.microsoft.com/office/drawing/2014/main" id="{00000000-0008-0000-08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50184" name="Option Button 8" hidden="1">
              <a:extLst>
                <a:ext uri="{63B3BB69-23CF-44E3-9099-C40C66FF867C}">
                  <a14:compatExt spid="_x0000_s50184"/>
                </a:ext>
                <a:ext uri="{FF2B5EF4-FFF2-40B4-BE49-F238E27FC236}">
                  <a16:creationId xmlns:a16="http://schemas.microsoft.com/office/drawing/2014/main" id="{00000000-0008-0000-08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50185" name="Option Button 9" hidden="1">
              <a:extLst>
                <a:ext uri="{63B3BB69-23CF-44E3-9099-C40C66FF867C}">
                  <a14:compatExt spid="_x0000_s50185"/>
                </a:ext>
                <a:ext uri="{FF2B5EF4-FFF2-40B4-BE49-F238E27FC236}">
                  <a16:creationId xmlns:a16="http://schemas.microsoft.com/office/drawing/2014/main" id="{00000000-0008-0000-08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50186" name="Option Button 10" hidden="1">
              <a:extLst>
                <a:ext uri="{63B3BB69-23CF-44E3-9099-C40C66FF867C}">
                  <a14:compatExt spid="_x0000_s50186"/>
                </a:ext>
                <a:ext uri="{FF2B5EF4-FFF2-40B4-BE49-F238E27FC236}">
                  <a16:creationId xmlns:a16="http://schemas.microsoft.com/office/drawing/2014/main" id="{00000000-0008-0000-08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50187" name="Option Button 11" hidden="1">
              <a:extLst>
                <a:ext uri="{63B3BB69-23CF-44E3-9099-C40C66FF867C}">
                  <a14:compatExt spid="_x0000_s50187"/>
                </a:ext>
                <a:ext uri="{FF2B5EF4-FFF2-40B4-BE49-F238E27FC236}">
                  <a16:creationId xmlns:a16="http://schemas.microsoft.com/office/drawing/2014/main" id="{00000000-0008-0000-08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50188" name="Option Button 12" hidden="1">
              <a:extLst>
                <a:ext uri="{63B3BB69-23CF-44E3-9099-C40C66FF867C}">
                  <a14:compatExt spid="_x0000_s50188"/>
                </a:ext>
                <a:ext uri="{FF2B5EF4-FFF2-40B4-BE49-F238E27FC236}">
                  <a16:creationId xmlns:a16="http://schemas.microsoft.com/office/drawing/2014/main" id="{00000000-0008-0000-08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3</xdr:col>
          <xdr:colOff>628650</xdr:colOff>
          <xdr:row>10</xdr:row>
          <xdr:rowOff>317500</xdr:rowOff>
        </xdr:to>
        <xdr:sp macro="" textlink="">
          <xdr:nvSpPr>
            <xdr:cNvPr id="50189" name="Option Button 13" hidden="1">
              <a:extLst>
                <a:ext uri="{63B3BB69-23CF-44E3-9099-C40C66FF867C}">
                  <a14:compatExt spid="_x0000_s50189"/>
                </a:ext>
                <a:ext uri="{FF2B5EF4-FFF2-40B4-BE49-F238E27FC236}">
                  <a16:creationId xmlns:a16="http://schemas.microsoft.com/office/drawing/2014/main" id="{00000000-0008-0000-08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88900</xdr:rowOff>
        </xdr:from>
        <xdr:to>
          <xdr:col>4</xdr:col>
          <xdr:colOff>628650</xdr:colOff>
          <xdr:row>10</xdr:row>
          <xdr:rowOff>317500</xdr:rowOff>
        </xdr:to>
        <xdr:sp macro="" textlink="">
          <xdr:nvSpPr>
            <xdr:cNvPr id="50190" name="Option Button 14" hidden="1">
              <a:extLst>
                <a:ext uri="{63B3BB69-23CF-44E3-9099-C40C66FF867C}">
                  <a14:compatExt spid="_x0000_s50190"/>
                </a:ext>
                <a:ext uri="{FF2B5EF4-FFF2-40B4-BE49-F238E27FC236}">
                  <a16:creationId xmlns:a16="http://schemas.microsoft.com/office/drawing/2014/main" id="{00000000-0008-0000-08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88900</xdr:rowOff>
        </xdr:from>
        <xdr:to>
          <xdr:col>5</xdr:col>
          <xdr:colOff>628650</xdr:colOff>
          <xdr:row>10</xdr:row>
          <xdr:rowOff>317500</xdr:rowOff>
        </xdr:to>
        <xdr:sp macro="" textlink="">
          <xdr:nvSpPr>
            <xdr:cNvPr id="50191" name="Option Button 15" hidden="1">
              <a:extLst>
                <a:ext uri="{63B3BB69-23CF-44E3-9099-C40C66FF867C}">
                  <a14:compatExt spid="_x0000_s50191"/>
                </a:ext>
                <a:ext uri="{FF2B5EF4-FFF2-40B4-BE49-F238E27FC236}">
                  <a16:creationId xmlns:a16="http://schemas.microsoft.com/office/drawing/2014/main" id="{00000000-0008-0000-08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88900</xdr:rowOff>
        </xdr:from>
        <xdr:to>
          <xdr:col>3</xdr:col>
          <xdr:colOff>628650</xdr:colOff>
          <xdr:row>12</xdr:row>
          <xdr:rowOff>317500</xdr:rowOff>
        </xdr:to>
        <xdr:sp macro="" textlink="">
          <xdr:nvSpPr>
            <xdr:cNvPr id="50192" name="Option Button 16" hidden="1">
              <a:extLst>
                <a:ext uri="{63B3BB69-23CF-44E3-9099-C40C66FF867C}">
                  <a14:compatExt spid="_x0000_s50192"/>
                </a:ext>
                <a:ext uri="{FF2B5EF4-FFF2-40B4-BE49-F238E27FC236}">
                  <a16:creationId xmlns:a16="http://schemas.microsoft.com/office/drawing/2014/main" id="{00000000-0008-0000-08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88900</xdr:rowOff>
        </xdr:from>
        <xdr:to>
          <xdr:col>4</xdr:col>
          <xdr:colOff>628650</xdr:colOff>
          <xdr:row>12</xdr:row>
          <xdr:rowOff>317500</xdr:rowOff>
        </xdr:to>
        <xdr:sp macro="" textlink="">
          <xdr:nvSpPr>
            <xdr:cNvPr id="50193" name="Option Button 17" hidden="1">
              <a:extLst>
                <a:ext uri="{63B3BB69-23CF-44E3-9099-C40C66FF867C}">
                  <a14:compatExt spid="_x0000_s50193"/>
                </a:ext>
                <a:ext uri="{FF2B5EF4-FFF2-40B4-BE49-F238E27FC236}">
                  <a16:creationId xmlns:a16="http://schemas.microsoft.com/office/drawing/2014/main" id="{00000000-0008-0000-08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88900</xdr:rowOff>
        </xdr:from>
        <xdr:to>
          <xdr:col>5</xdr:col>
          <xdr:colOff>628650</xdr:colOff>
          <xdr:row>12</xdr:row>
          <xdr:rowOff>317500</xdr:rowOff>
        </xdr:to>
        <xdr:sp macro="" textlink="">
          <xdr:nvSpPr>
            <xdr:cNvPr id="50194" name="Option Button 18" hidden="1">
              <a:extLst>
                <a:ext uri="{63B3BB69-23CF-44E3-9099-C40C66FF867C}">
                  <a14:compatExt spid="_x0000_s50194"/>
                </a:ext>
                <a:ext uri="{FF2B5EF4-FFF2-40B4-BE49-F238E27FC236}">
                  <a16:creationId xmlns:a16="http://schemas.microsoft.com/office/drawing/2014/main" id="{00000000-0008-0000-08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50195" name="Option Button 19" hidden="1">
              <a:extLst>
                <a:ext uri="{63B3BB69-23CF-44E3-9099-C40C66FF867C}">
                  <a14:compatExt spid="_x0000_s50195"/>
                </a:ext>
                <a:ext uri="{FF2B5EF4-FFF2-40B4-BE49-F238E27FC236}">
                  <a16:creationId xmlns:a16="http://schemas.microsoft.com/office/drawing/2014/main" id="{00000000-0008-0000-08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50196" name="Option Button 20" hidden="1">
              <a:extLst>
                <a:ext uri="{63B3BB69-23CF-44E3-9099-C40C66FF867C}">
                  <a14:compatExt spid="_x0000_s50196"/>
                </a:ext>
                <a:ext uri="{FF2B5EF4-FFF2-40B4-BE49-F238E27FC236}">
                  <a16:creationId xmlns:a16="http://schemas.microsoft.com/office/drawing/2014/main" id="{00000000-0008-0000-08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50197" name="Option Button 21" hidden="1">
              <a:extLst>
                <a:ext uri="{63B3BB69-23CF-44E3-9099-C40C66FF867C}">
                  <a14:compatExt spid="_x0000_s50197"/>
                </a:ext>
                <a:ext uri="{FF2B5EF4-FFF2-40B4-BE49-F238E27FC236}">
                  <a16:creationId xmlns:a16="http://schemas.microsoft.com/office/drawing/2014/main" id="{00000000-0008-0000-08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50198" name="Option Button 22" hidden="1">
              <a:extLst>
                <a:ext uri="{63B3BB69-23CF-44E3-9099-C40C66FF867C}">
                  <a14:compatExt spid="_x0000_s50198"/>
                </a:ext>
                <a:ext uri="{FF2B5EF4-FFF2-40B4-BE49-F238E27FC236}">
                  <a16:creationId xmlns:a16="http://schemas.microsoft.com/office/drawing/2014/main" id="{00000000-0008-0000-08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50199" name="Option Button 23" hidden="1">
              <a:extLst>
                <a:ext uri="{63B3BB69-23CF-44E3-9099-C40C66FF867C}">
                  <a14:compatExt spid="_x0000_s50199"/>
                </a:ext>
                <a:ext uri="{FF2B5EF4-FFF2-40B4-BE49-F238E27FC236}">
                  <a16:creationId xmlns:a16="http://schemas.microsoft.com/office/drawing/2014/main" id="{00000000-0008-0000-08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50200" name="Option Button 24" hidden="1">
              <a:extLst>
                <a:ext uri="{63B3BB69-23CF-44E3-9099-C40C66FF867C}">
                  <a14:compatExt spid="_x0000_s50200"/>
                </a:ext>
                <a:ext uri="{FF2B5EF4-FFF2-40B4-BE49-F238E27FC236}">
                  <a16:creationId xmlns:a16="http://schemas.microsoft.com/office/drawing/2014/main" id="{00000000-0008-0000-08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50201" name="Option Button 25" hidden="1">
              <a:extLst>
                <a:ext uri="{63B3BB69-23CF-44E3-9099-C40C66FF867C}">
                  <a14:compatExt spid="_x0000_s50201"/>
                </a:ext>
                <a:ext uri="{FF2B5EF4-FFF2-40B4-BE49-F238E27FC236}">
                  <a16:creationId xmlns:a16="http://schemas.microsoft.com/office/drawing/2014/main" id="{00000000-0008-0000-08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50202" name="Option Button 26" hidden="1">
              <a:extLst>
                <a:ext uri="{63B3BB69-23CF-44E3-9099-C40C66FF867C}">
                  <a14:compatExt spid="_x0000_s50202"/>
                </a:ext>
                <a:ext uri="{FF2B5EF4-FFF2-40B4-BE49-F238E27FC236}">
                  <a16:creationId xmlns:a16="http://schemas.microsoft.com/office/drawing/2014/main" id="{00000000-0008-0000-08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50203" name="Option Button 27" hidden="1">
              <a:extLst>
                <a:ext uri="{63B3BB69-23CF-44E3-9099-C40C66FF867C}">
                  <a14:compatExt spid="_x0000_s50203"/>
                </a:ext>
                <a:ext uri="{FF2B5EF4-FFF2-40B4-BE49-F238E27FC236}">
                  <a16:creationId xmlns:a16="http://schemas.microsoft.com/office/drawing/2014/main" id="{00000000-0008-0000-08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3</xdr:col>
          <xdr:colOff>628650</xdr:colOff>
          <xdr:row>16</xdr:row>
          <xdr:rowOff>317500</xdr:rowOff>
        </xdr:to>
        <xdr:sp macro="" textlink="">
          <xdr:nvSpPr>
            <xdr:cNvPr id="50204" name="Option Button 28" hidden="1">
              <a:extLst>
                <a:ext uri="{63B3BB69-23CF-44E3-9099-C40C66FF867C}">
                  <a14:compatExt spid="_x0000_s50204"/>
                </a:ext>
                <a:ext uri="{FF2B5EF4-FFF2-40B4-BE49-F238E27FC236}">
                  <a16:creationId xmlns:a16="http://schemas.microsoft.com/office/drawing/2014/main" id="{00000000-0008-0000-08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88900</xdr:rowOff>
        </xdr:from>
        <xdr:to>
          <xdr:col>4</xdr:col>
          <xdr:colOff>628650</xdr:colOff>
          <xdr:row>16</xdr:row>
          <xdr:rowOff>317500</xdr:rowOff>
        </xdr:to>
        <xdr:sp macro="" textlink="">
          <xdr:nvSpPr>
            <xdr:cNvPr id="50205" name="Option Button 29" hidden="1">
              <a:extLst>
                <a:ext uri="{63B3BB69-23CF-44E3-9099-C40C66FF867C}">
                  <a14:compatExt spid="_x0000_s50205"/>
                </a:ext>
                <a:ext uri="{FF2B5EF4-FFF2-40B4-BE49-F238E27FC236}">
                  <a16:creationId xmlns:a16="http://schemas.microsoft.com/office/drawing/2014/main" id="{00000000-0008-0000-08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88900</xdr:rowOff>
        </xdr:from>
        <xdr:to>
          <xdr:col>5</xdr:col>
          <xdr:colOff>628650</xdr:colOff>
          <xdr:row>16</xdr:row>
          <xdr:rowOff>317500</xdr:rowOff>
        </xdr:to>
        <xdr:sp macro="" textlink="">
          <xdr:nvSpPr>
            <xdr:cNvPr id="50206" name="Option Button 30" hidden="1">
              <a:extLst>
                <a:ext uri="{63B3BB69-23CF-44E3-9099-C40C66FF867C}">
                  <a14:compatExt spid="_x0000_s50206"/>
                </a:ext>
                <a:ext uri="{FF2B5EF4-FFF2-40B4-BE49-F238E27FC236}">
                  <a16:creationId xmlns:a16="http://schemas.microsoft.com/office/drawing/2014/main" id="{00000000-0008-0000-08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50207" name="Option Button 31" hidden="1">
              <a:extLst>
                <a:ext uri="{63B3BB69-23CF-44E3-9099-C40C66FF867C}">
                  <a14:compatExt spid="_x0000_s50207"/>
                </a:ext>
                <a:ext uri="{FF2B5EF4-FFF2-40B4-BE49-F238E27FC236}">
                  <a16:creationId xmlns:a16="http://schemas.microsoft.com/office/drawing/2014/main" id="{00000000-0008-0000-08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50208" name="Option Button 32" hidden="1">
              <a:extLst>
                <a:ext uri="{63B3BB69-23CF-44E3-9099-C40C66FF867C}">
                  <a14:compatExt spid="_x0000_s50208"/>
                </a:ext>
                <a:ext uri="{FF2B5EF4-FFF2-40B4-BE49-F238E27FC236}">
                  <a16:creationId xmlns:a16="http://schemas.microsoft.com/office/drawing/2014/main" id="{00000000-0008-0000-08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50209" name="Option Button 33" hidden="1">
              <a:extLst>
                <a:ext uri="{63B3BB69-23CF-44E3-9099-C40C66FF867C}">
                  <a14:compatExt spid="_x0000_s50209"/>
                </a:ext>
                <a:ext uri="{FF2B5EF4-FFF2-40B4-BE49-F238E27FC236}">
                  <a16:creationId xmlns:a16="http://schemas.microsoft.com/office/drawing/2014/main" id="{00000000-0008-0000-08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50210" name="Option Button 34" hidden="1">
              <a:extLst>
                <a:ext uri="{63B3BB69-23CF-44E3-9099-C40C66FF867C}">
                  <a14:compatExt spid="_x0000_s50210"/>
                </a:ext>
                <a:ext uri="{FF2B5EF4-FFF2-40B4-BE49-F238E27FC236}">
                  <a16:creationId xmlns:a16="http://schemas.microsoft.com/office/drawing/2014/main" id="{00000000-0008-0000-08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50211" name="Option Button 35" hidden="1">
              <a:extLst>
                <a:ext uri="{63B3BB69-23CF-44E3-9099-C40C66FF867C}">
                  <a14:compatExt spid="_x0000_s50211"/>
                </a:ext>
                <a:ext uri="{FF2B5EF4-FFF2-40B4-BE49-F238E27FC236}">
                  <a16:creationId xmlns:a16="http://schemas.microsoft.com/office/drawing/2014/main" id="{00000000-0008-0000-08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50212" name="Option Button 36" hidden="1">
              <a:extLst>
                <a:ext uri="{63B3BB69-23CF-44E3-9099-C40C66FF867C}">
                  <a14:compatExt spid="_x0000_s50212"/>
                </a:ext>
                <a:ext uri="{FF2B5EF4-FFF2-40B4-BE49-F238E27FC236}">
                  <a16:creationId xmlns:a16="http://schemas.microsoft.com/office/drawing/2014/main" id="{00000000-0008-0000-08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88900</xdr:rowOff>
        </xdr:from>
        <xdr:to>
          <xdr:col>3</xdr:col>
          <xdr:colOff>628650</xdr:colOff>
          <xdr:row>20</xdr:row>
          <xdr:rowOff>317500</xdr:rowOff>
        </xdr:to>
        <xdr:sp macro="" textlink="">
          <xdr:nvSpPr>
            <xdr:cNvPr id="50213" name="Option Button 37" hidden="1">
              <a:extLst>
                <a:ext uri="{63B3BB69-23CF-44E3-9099-C40C66FF867C}">
                  <a14:compatExt spid="_x0000_s50213"/>
                </a:ext>
                <a:ext uri="{FF2B5EF4-FFF2-40B4-BE49-F238E27FC236}">
                  <a16:creationId xmlns:a16="http://schemas.microsoft.com/office/drawing/2014/main" id="{00000000-0008-0000-08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88900</xdr:rowOff>
        </xdr:from>
        <xdr:to>
          <xdr:col>4</xdr:col>
          <xdr:colOff>628650</xdr:colOff>
          <xdr:row>20</xdr:row>
          <xdr:rowOff>317500</xdr:rowOff>
        </xdr:to>
        <xdr:sp macro="" textlink="">
          <xdr:nvSpPr>
            <xdr:cNvPr id="50214" name="Option Button 38" hidden="1">
              <a:extLst>
                <a:ext uri="{63B3BB69-23CF-44E3-9099-C40C66FF867C}">
                  <a14:compatExt spid="_x0000_s50214"/>
                </a:ext>
                <a:ext uri="{FF2B5EF4-FFF2-40B4-BE49-F238E27FC236}">
                  <a16:creationId xmlns:a16="http://schemas.microsoft.com/office/drawing/2014/main" id="{00000000-0008-0000-08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88900</xdr:rowOff>
        </xdr:from>
        <xdr:to>
          <xdr:col>5</xdr:col>
          <xdr:colOff>628650</xdr:colOff>
          <xdr:row>20</xdr:row>
          <xdr:rowOff>317500</xdr:rowOff>
        </xdr:to>
        <xdr:sp macro="" textlink="">
          <xdr:nvSpPr>
            <xdr:cNvPr id="50215" name="Option Button 39" hidden="1">
              <a:extLst>
                <a:ext uri="{63B3BB69-23CF-44E3-9099-C40C66FF867C}">
                  <a14:compatExt spid="_x0000_s50215"/>
                </a:ext>
                <a:ext uri="{FF2B5EF4-FFF2-40B4-BE49-F238E27FC236}">
                  <a16:creationId xmlns:a16="http://schemas.microsoft.com/office/drawing/2014/main" id="{00000000-0008-0000-08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50216" name="Option Button 40" hidden="1">
              <a:extLst>
                <a:ext uri="{63B3BB69-23CF-44E3-9099-C40C66FF867C}">
                  <a14:compatExt spid="_x0000_s50216"/>
                </a:ext>
                <a:ext uri="{FF2B5EF4-FFF2-40B4-BE49-F238E27FC236}">
                  <a16:creationId xmlns:a16="http://schemas.microsoft.com/office/drawing/2014/main" id="{00000000-0008-0000-08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50217" name="Option Button 41" hidden="1">
              <a:extLst>
                <a:ext uri="{63B3BB69-23CF-44E3-9099-C40C66FF867C}">
                  <a14:compatExt spid="_x0000_s50217"/>
                </a:ext>
                <a:ext uri="{FF2B5EF4-FFF2-40B4-BE49-F238E27FC236}">
                  <a16:creationId xmlns:a16="http://schemas.microsoft.com/office/drawing/2014/main" id="{00000000-0008-0000-08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50218" name="Option Button 42" hidden="1">
              <a:extLst>
                <a:ext uri="{63B3BB69-23CF-44E3-9099-C40C66FF867C}">
                  <a14:compatExt spid="_x0000_s50218"/>
                </a:ext>
                <a:ext uri="{FF2B5EF4-FFF2-40B4-BE49-F238E27FC236}">
                  <a16:creationId xmlns:a16="http://schemas.microsoft.com/office/drawing/2014/main" id="{00000000-0008-0000-08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50219" name="Option Button 43" hidden="1">
              <a:extLst>
                <a:ext uri="{63B3BB69-23CF-44E3-9099-C40C66FF867C}">
                  <a14:compatExt spid="_x0000_s50219"/>
                </a:ext>
                <a:ext uri="{FF2B5EF4-FFF2-40B4-BE49-F238E27FC236}">
                  <a16:creationId xmlns:a16="http://schemas.microsoft.com/office/drawing/2014/main" id="{00000000-0008-0000-08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50220" name="Option Button 44" hidden="1">
              <a:extLst>
                <a:ext uri="{63B3BB69-23CF-44E3-9099-C40C66FF867C}">
                  <a14:compatExt spid="_x0000_s50220"/>
                </a:ext>
                <a:ext uri="{FF2B5EF4-FFF2-40B4-BE49-F238E27FC236}">
                  <a16:creationId xmlns:a16="http://schemas.microsoft.com/office/drawing/2014/main" id="{00000000-0008-0000-08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50221" name="Option Button 45" hidden="1">
              <a:extLst>
                <a:ext uri="{63B3BB69-23CF-44E3-9099-C40C66FF867C}">
                  <a14:compatExt spid="_x0000_s50221"/>
                </a:ext>
                <a:ext uri="{FF2B5EF4-FFF2-40B4-BE49-F238E27FC236}">
                  <a16:creationId xmlns:a16="http://schemas.microsoft.com/office/drawing/2014/main" id="{00000000-0008-0000-08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88900</xdr:rowOff>
        </xdr:from>
        <xdr:to>
          <xdr:col>3</xdr:col>
          <xdr:colOff>628650</xdr:colOff>
          <xdr:row>23</xdr:row>
          <xdr:rowOff>317500</xdr:rowOff>
        </xdr:to>
        <xdr:sp macro="" textlink="">
          <xdr:nvSpPr>
            <xdr:cNvPr id="50222" name="Option Button 46" hidden="1">
              <a:extLst>
                <a:ext uri="{63B3BB69-23CF-44E3-9099-C40C66FF867C}">
                  <a14:compatExt spid="_x0000_s50222"/>
                </a:ext>
                <a:ext uri="{FF2B5EF4-FFF2-40B4-BE49-F238E27FC236}">
                  <a16:creationId xmlns:a16="http://schemas.microsoft.com/office/drawing/2014/main" id="{00000000-0008-0000-08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88900</xdr:rowOff>
        </xdr:from>
        <xdr:to>
          <xdr:col>4</xdr:col>
          <xdr:colOff>628650</xdr:colOff>
          <xdr:row>23</xdr:row>
          <xdr:rowOff>317500</xdr:rowOff>
        </xdr:to>
        <xdr:sp macro="" textlink="">
          <xdr:nvSpPr>
            <xdr:cNvPr id="50223" name="Option Button 47" hidden="1">
              <a:extLst>
                <a:ext uri="{63B3BB69-23CF-44E3-9099-C40C66FF867C}">
                  <a14:compatExt spid="_x0000_s50223"/>
                </a:ext>
                <a:ext uri="{FF2B5EF4-FFF2-40B4-BE49-F238E27FC236}">
                  <a16:creationId xmlns:a16="http://schemas.microsoft.com/office/drawing/2014/main" id="{00000000-0008-0000-08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88900</xdr:rowOff>
        </xdr:from>
        <xdr:to>
          <xdr:col>5</xdr:col>
          <xdr:colOff>628650</xdr:colOff>
          <xdr:row>23</xdr:row>
          <xdr:rowOff>317500</xdr:rowOff>
        </xdr:to>
        <xdr:sp macro="" textlink="">
          <xdr:nvSpPr>
            <xdr:cNvPr id="50224" name="Option Button 48" hidden="1">
              <a:extLst>
                <a:ext uri="{63B3BB69-23CF-44E3-9099-C40C66FF867C}">
                  <a14:compatExt spid="_x0000_s50224"/>
                </a:ext>
                <a:ext uri="{FF2B5EF4-FFF2-40B4-BE49-F238E27FC236}">
                  <a16:creationId xmlns:a16="http://schemas.microsoft.com/office/drawing/2014/main" id="{00000000-0008-0000-08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88900</xdr:rowOff>
        </xdr:from>
        <xdr:to>
          <xdr:col>3</xdr:col>
          <xdr:colOff>628650</xdr:colOff>
          <xdr:row>24</xdr:row>
          <xdr:rowOff>317500</xdr:rowOff>
        </xdr:to>
        <xdr:sp macro="" textlink="">
          <xdr:nvSpPr>
            <xdr:cNvPr id="50225" name="Option Button 49" hidden="1">
              <a:extLst>
                <a:ext uri="{63B3BB69-23CF-44E3-9099-C40C66FF867C}">
                  <a14:compatExt spid="_x0000_s50225"/>
                </a:ext>
                <a:ext uri="{FF2B5EF4-FFF2-40B4-BE49-F238E27FC236}">
                  <a16:creationId xmlns:a16="http://schemas.microsoft.com/office/drawing/2014/main" id="{00000000-0008-0000-08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88900</xdr:rowOff>
        </xdr:from>
        <xdr:to>
          <xdr:col>4</xdr:col>
          <xdr:colOff>628650</xdr:colOff>
          <xdr:row>24</xdr:row>
          <xdr:rowOff>317500</xdr:rowOff>
        </xdr:to>
        <xdr:sp macro="" textlink="">
          <xdr:nvSpPr>
            <xdr:cNvPr id="50226" name="Option Button 50" hidden="1">
              <a:extLst>
                <a:ext uri="{63B3BB69-23CF-44E3-9099-C40C66FF867C}">
                  <a14:compatExt spid="_x0000_s50226"/>
                </a:ext>
                <a:ext uri="{FF2B5EF4-FFF2-40B4-BE49-F238E27FC236}">
                  <a16:creationId xmlns:a16="http://schemas.microsoft.com/office/drawing/2014/main" id="{00000000-0008-0000-08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88900</xdr:rowOff>
        </xdr:from>
        <xdr:to>
          <xdr:col>5</xdr:col>
          <xdr:colOff>628650</xdr:colOff>
          <xdr:row>24</xdr:row>
          <xdr:rowOff>317500</xdr:rowOff>
        </xdr:to>
        <xdr:sp macro="" textlink="">
          <xdr:nvSpPr>
            <xdr:cNvPr id="50227" name="Option Button 51" hidden="1">
              <a:extLst>
                <a:ext uri="{63B3BB69-23CF-44E3-9099-C40C66FF867C}">
                  <a14:compatExt spid="_x0000_s50227"/>
                </a:ext>
                <a:ext uri="{FF2B5EF4-FFF2-40B4-BE49-F238E27FC236}">
                  <a16:creationId xmlns:a16="http://schemas.microsoft.com/office/drawing/2014/main" id="{00000000-0008-0000-08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50228" name="Option Button 52" hidden="1">
              <a:extLst>
                <a:ext uri="{63B3BB69-23CF-44E3-9099-C40C66FF867C}">
                  <a14:compatExt spid="_x0000_s50228"/>
                </a:ext>
                <a:ext uri="{FF2B5EF4-FFF2-40B4-BE49-F238E27FC236}">
                  <a16:creationId xmlns:a16="http://schemas.microsoft.com/office/drawing/2014/main" id="{00000000-0008-0000-08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50229" name="Option Button 53" hidden="1">
              <a:extLst>
                <a:ext uri="{63B3BB69-23CF-44E3-9099-C40C66FF867C}">
                  <a14:compatExt spid="_x0000_s50229"/>
                </a:ext>
                <a:ext uri="{FF2B5EF4-FFF2-40B4-BE49-F238E27FC236}">
                  <a16:creationId xmlns:a16="http://schemas.microsoft.com/office/drawing/2014/main" id="{00000000-0008-0000-08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50230" name="Option Button 54" hidden="1">
              <a:extLst>
                <a:ext uri="{63B3BB69-23CF-44E3-9099-C40C66FF867C}">
                  <a14:compatExt spid="_x0000_s50230"/>
                </a:ext>
                <a:ext uri="{FF2B5EF4-FFF2-40B4-BE49-F238E27FC236}">
                  <a16:creationId xmlns:a16="http://schemas.microsoft.com/office/drawing/2014/main" id="{00000000-0008-0000-08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88900</xdr:rowOff>
        </xdr:from>
        <xdr:to>
          <xdr:col>3</xdr:col>
          <xdr:colOff>628650</xdr:colOff>
          <xdr:row>26</xdr:row>
          <xdr:rowOff>317500</xdr:rowOff>
        </xdr:to>
        <xdr:sp macro="" textlink="">
          <xdr:nvSpPr>
            <xdr:cNvPr id="50231" name="Option Button 55" hidden="1">
              <a:extLst>
                <a:ext uri="{63B3BB69-23CF-44E3-9099-C40C66FF867C}">
                  <a14:compatExt spid="_x0000_s50231"/>
                </a:ext>
                <a:ext uri="{FF2B5EF4-FFF2-40B4-BE49-F238E27FC236}">
                  <a16:creationId xmlns:a16="http://schemas.microsoft.com/office/drawing/2014/main" id="{00000000-0008-0000-08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88900</xdr:rowOff>
        </xdr:from>
        <xdr:to>
          <xdr:col>4</xdr:col>
          <xdr:colOff>628650</xdr:colOff>
          <xdr:row>26</xdr:row>
          <xdr:rowOff>317500</xdr:rowOff>
        </xdr:to>
        <xdr:sp macro="" textlink="">
          <xdr:nvSpPr>
            <xdr:cNvPr id="50232" name="Option Button 56" hidden="1">
              <a:extLst>
                <a:ext uri="{63B3BB69-23CF-44E3-9099-C40C66FF867C}">
                  <a14:compatExt spid="_x0000_s50232"/>
                </a:ext>
                <a:ext uri="{FF2B5EF4-FFF2-40B4-BE49-F238E27FC236}">
                  <a16:creationId xmlns:a16="http://schemas.microsoft.com/office/drawing/2014/main" id="{00000000-0008-0000-08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88900</xdr:rowOff>
        </xdr:from>
        <xdr:to>
          <xdr:col>5</xdr:col>
          <xdr:colOff>628650</xdr:colOff>
          <xdr:row>26</xdr:row>
          <xdr:rowOff>317500</xdr:rowOff>
        </xdr:to>
        <xdr:sp macro="" textlink="">
          <xdr:nvSpPr>
            <xdr:cNvPr id="50233" name="Option Button 57" hidden="1">
              <a:extLst>
                <a:ext uri="{63B3BB69-23CF-44E3-9099-C40C66FF867C}">
                  <a14:compatExt spid="_x0000_s50233"/>
                </a:ext>
                <a:ext uri="{FF2B5EF4-FFF2-40B4-BE49-F238E27FC236}">
                  <a16:creationId xmlns:a16="http://schemas.microsoft.com/office/drawing/2014/main" id="{00000000-0008-0000-08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88900</xdr:rowOff>
        </xdr:from>
        <xdr:to>
          <xdr:col>3</xdr:col>
          <xdr:colOff>628650</xdr:colOff>
          <xdr:row>27</xdr:row>
          <xdr:rowOff>317500</xdr:rowOff>
        </xdr:to>
        <xdr:sp macro="" textlink="">
          <xdr:nvSpPr>
            <xdr:cNvPr id="50234" name="Option Button 58" hidden="1">
              <a:extLst>
                <a:ext uri="{63B3BB69-23CF-44E3-9099-C40C66FF867C}">
                  <a14:compatExt spid="_x0000_s50234"/>
                </a:ext>
                <a:ext uri="{FF2B5EF4-FFF2-40B4-BE49-F238E27FC236}">
                  <a16:creationId xmlns:a16="http://schemas.microsoft.com/office/drawing/2014/main" id="{00000000-0008-0000-08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88900</xdr:rowOff>
        </xdr:from>
        <xdr:to>
          <xdr:col>4</xdr:col>
          <xdr:colOff>628650</xdr:colOff>
          <xdr:row>27</xdr:row>
          <xdr:rowOff>317500</xdr:rowOff>
        </xdr:to>
        <xdr:sp macro="" textlink="">
          <xdr:nvSpPr>
            <xdr:cNvPr id="50235" name="Option Button 59" hidden="1">
              <a:extLst>
                <a:ext uri="{63B3BB69-23CF-44E3-9099-C40C66FF867C}">
                  <a14:compatExt spid="_x0000_s50235"/>
                </a:ext>
                <a:ext uri="{FF2B5EF4-FFF2-40B4-BE49-F238E27FC236}">
                  <a16:creationId xmlns:a16="http://schemas.microsoft.com/office/drawing/2014/main" id="{00000000-0008-0000-0800-00003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88900</xdr:rowOff>
        </xdr:from>
        <xdr:to>
          <xdr:col>5</xdr:col>
          <xdr:colOff>628650</xdr:colOff>
          <xdr:row>27</xdr:row>
          <xdr:rowOff>317500</xdr:rowOff>
        </xdr:to>
        <xdr:sp macro="" textlink="">
          <xdr:nvSpPr>
            <xdr:cNvPr id="50236" name="Option Button 60" hidden="1">
              <a:extLst>
                <a:ext uri="{63B3BB69-23CF-44E3-9099-C40C66FF867C}">
                  <a14:compatExt spid="_x0000_s50236"/>
                </a:ext>
                <a:ext uri="{FF2B5EF4-FFF2-40B4-BE49-F238E27FC236}">
                  <a16:creationId xmlns:a16="http://schemas.microsoft.com/office/drawing/2014/main" id="{00000000-0008-0000-0800-00003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50237" name="Option Button 61" hidden="1">
              <a:extLst>
                <a:ext uri="{63B3BB69-23CF-44E3-9099-C40C66FF867C}">
                  <a14:compatExt spid="_x0000_s50237"/>
                </a:ext>
                <a:ext uri="{FF2B5EF4-FFF2-40B4-BE49-F238E27FC236}">
                  <a16:creationId xmlns:a16="http://schemas.microsoft.com/office/drawing/2014/main" id="{00000000-0008-0000-0800-00003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50238" name="Option Button 62" hidden="1">
              <a:extLst>
                <a:ext uri="{63B3BB69-23CF-44E3-9099-C40C66FF867C}">
                  <a14:compatExt spid="_x0000_s50238"/>
                </a:ext>
                <a:ext uri="{FF2B5EF4-FFF2-40B4-BE49-F238E27FC236}">
                  <a16:creationId xmlns:a16="http://schemas.microsoft.com/office/drawing/2014/main" id="{00000000-0008-0000-0800-00003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50239" name="Option Button 63" hidden="1">
              <a:extLst>
                <a:ext uri="{63B3BB69-23CF-44E3-9099-C40C66FF867C}">
                  <a14:compatExt spid="_x0000_s50239"/>
                </a:ext>
                <a:ext uri="{FF2B5EF4-FFF2-40B4-BE49-F238E27FC236}">
                  <a16:creationId xmlns:a16="http://schemas.microsoft.com/office/drawing/2014/main" id="{00000000-0008-0000-0800-00003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3</xdr:col>
          <xdr:colOff>628650</xdr:colOff>
          <xdr:row>29</xdr:row>
          <xdr:rowOff>317500</xdr:rowOff>
        </xdr:to>
        <xdr:sp macro="" textlink="">
          <xdr:nvSpPr>
            <xdr:cNvPr id="50243" name="Option Button 67" hidden="1">
              <a:extLst>
                <a:ext uri="{63B3BB69-23CF-44E3-9099-C40C66FF867C}">
                  <a14:compatExt spid="_x0000_s50243"/>
                </a:ext>
                <a:ext uri="{FF2B5EF4-FFF2-40B4-BE49-F238E27FC236}">
                  <a16:creationId xmlns:a16="http://schemas.microsoft.com/office/drawing/2014/main" id="{00000000-0008-0000-0800-00004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88900</xdr:rowOff>
        </xdr:from>
        <xdr:to>
          <xdr:col>4</xdr:col>
          <xdr:colOff>628650</xdr:colOff>
          <xdr:row>29</xdr:row>
          <xdr:rowOff>317500</xdr:rowOff>
        </xdr:to>
        <xdr:sp macro="" textlink="">
          <xdr:nvSpPr>
            <xdr:cNvPr id="50244" name="Option Button 68" hidden="1">
              <a:extLst>
                <a:ext uri="{63B3BB69-23CF-44E3-9099-C40C66FF867C}">
                  <a14:compatExt spid="_x0000_s50244"/>
                </a:ext>
                <a:ext uri="{FF2B5EF4-FFF2-40B4-BE49-F238E27FC236}">
                  <a16:creationId xmlns:a16="http://schemas.microsoft.com/office/drawing/2014/main" id="{00000000-0008-0000-0800-00004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88900</xdr:rowOff>
        </xdr:from>
        <xdr:to>
          <xdr:col>5</xdr:col>
          <xdr:colOff>628650</xdr:colOff>
          <xdr:row>29</xdr:row>
          <xdr:rowOff>317500</xdr:rowOff>
        </xdr:to>
        <xdr:sp macro="" textlink="">
          <xdr:nvSpPr>
            <xdr:cNvPr id="50245" name="Option Button 69" hidden="1">
              <a:extLst>
                <a:ext uri="{63B3BB69-23CF-44E3-9099-C40C66FF867C}">
                  <a14:compatExt spid="_x0000_s50245"/>
                </a:ext>
                <a:ext uri="{FF2B5EF4-FFF2-40B4-BE49-F238E27FC236}">
                  <a16:creationId xmlns:a16="http://schemas.microsoft.com/office/drawing/2014/main" id="{00000000-0008-0000-0800-00004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88900</xdr:rowOff>
        </xdr:from>
        <xdr:to>
          <xdr:col>3</xdr:col>
          <xdr:colOff>628650</xdr:colOff>
          <xdr:row>30</xdr:row>
          <xdr:rowOff>317500</xdr:rowOff>
        </xdr:to>
        <xdr:sp macro="" textlink="">
          <xdr:nvSpPr>
            <xdr:cNvPr id="50246" name="Option Button 70" hidden="1">
              <a:extLst>
                <a:ext uri="{63B3BB69-23CF-44E3-9099-C40C66FF867C}">
                  <a14:compatExt spid="_x0000_s50246"/>
                </a:ext>
                <a:ext uri="{FF2B5EF4-FFF2-40B4-BE49-F238E27FC236}">
                  <a16:creationId xmlns:a16="http://schemas.microsoft.com/office/drawing/2014/main" id="{00000000-0008-0000-0800-00004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88900</xdr:rowOff>
        </xdr:from>
        <xdr:to>
          <xdr:col>4</xdr:col>
          <xdr:colOff>628650</xdr:colOff>
          <xdr:row>30</xdr:row>
          <xdr:rowOff>317500</xdr:rowOff>
        </xdr:to>
        <xdr:sp macro="" textlink="">
          <xdr:nvSpPr>
            <xdr:cNvPr id="50247" name="Option Button 71" hidden="1">
              <a:extLst>
                <a:ext uri="{63B3BB69-23CF-44E3-9099-C40C66FF867C}">
                  <a14:compatExt spid="_x0000_s50247"/>
                </a:ext>
                <a:ext uri="{FF2B5EF4-FFF2-40B4-BE49-F238E27FC236}">
                  <a16:creationId xmlns:a16="http://schemas.microsoft.com/office/drawing/2014/main" id="{00000000-0008-0000-0800-00004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88900</xdr:rowOff>
        </xdr:from>
        <xdr:to>
          <xdr:col>5</xdr:col>
          <xdr:colOff>628650</xdr:colOff>
          <xdr:row>30</xdr:row>
          <xdr:rowOff>317500</xdr:rowOff>
        </xdr:to>
        <xdr:sp macro="" textlink="">
          <xdr:nvSpPr>
            <xdr:cNvPr id="50248" name="Option Button 72" hidden="1">
              <a:extLst>
                <a:ext uri="{63B3BB69-23CF-44E3-9099-C40C66FF867C}">
                  <a14:compatExt spid="_x0000_s50248"/>
                </a:ext>
                <a:ext uri="{FF2B5EF4-FFF2-40B4-BE49-F238E27FC236}">
                  <a16:creationId xmlns:a16="http://schemas.microsoft.com/office/drawing/2014/main" id="{00000000-0008-0000-0800-00004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88900</xdr:rowOff>
        </xdr:from>
        <xdr:to>
          <xdr:col>5</xdr:col>
          <xdr:colOff>247650</xdr:colOff>
          <xdr:row>2</xdr:row>
          <xdr:rowOff>298450</xdr:rowOff>
        </xdr:to>
        <xdr:sp macro="" textlink="">
          <xdr:nvSpPr>
            <xdr:cNvPr id="50252" name="Check Box 76" hidden="1">
              <a:extLst>
                <a:ext uri="{63B3BB69-23CF-44E3-9099-C40C66FF867C}">
                  <a14:compatExt spid="_x0000_s50252"/>
                </a:ext>
                <a:ext uri="{FF2B5EF4-FFF2-40B4-BE49-F238E27FC236}">
                  <a16:creationId xmlns:a16="http://schemas.microsoft.com/office/drawing/2014/main" id="{00000000-0008-0000-0800-00004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298450</xdr:rowOff>
        </xdr:from>
        <xdr:to>
          <xdr:col>5</xdr:col>
          <xdr:colOff>247650</xdr:colOff>
          <xdr:row>2</xdr:row>
          <xdr:rowOff>514350</xdr:rowOff>
        </xdr:to>
        <xdr:sp macro="" textlink="">
          <xdr:nvSpPr>
            <xdr:cNvPr id="50253" name="Check Box 77" hidden="1">
              <a:extLst>
                <a:ext uri="{63B3BB69-23CF-44E3-9099-C40C66FF867C}">
                  <a14:compatExt spid="_x0000_s50253"/>
                </a:ext>
                <a:ext uri="{FF2B5EF4-FFF2-40B4-BE49-F238E27FC236}">
                  <a16:creationId xmlns:a16="http://schemas.microsoft.com/office/drawing/2014/main" id="{00000000-0008-0000-0800-00004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514350</xdr:rowOff>
        </xdr:from>
        <xdr:to>
          <xdr:col>5</xdr:col>
          <xdr:colOff>247650</xdr:colOff>
          <xdr:row>2</xdr:row>
          <xdr:rowOff>723900</xdr:rowOff>
        </xdr:to>
        <xdr:sp macro="" textlink="">
          <xdr:nvSpPr>
            <xdr:cNvPr id="50254" name="Check Box 78" hidden="1">
              <a:extLst>
                <a:ext uri="{63B3BB69-23CF-44E3-9099-C40C66FF867C}">
                  <a14:compatExt spid="_x0000_s50254"/>
                </a:ext>
                <a:ext uri="{FF2B5EF4-FFF2-40B4-BE49-F238E27FC236}">
                  <a16:creationId xmlns:a16="http://schemas.microsoft.com/office/drawing/2014/main" id="{00000000-0008-0000-0800-00004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5</xdr:col>
          <xdr:colOff>247650</xdr:colOff>
          <xdr:row>6</xdr:row>
          <xdr:rowOff>298450</xdr:rowOff>
        </xdr:to>
        <xdr:sp macro="" textlink="">
          <xdr:nvSpPr>
            <xdr:cNvPr id="50255" name="Check Box 79" hidden="1">
              <a:extLst>
                <a:ext uri="{63B3BB69-23CF-44E3-9099-C40C66FF867C}">
                  <a14:compatExt spid="_x0000_s50255"/>
                </a:ext>
                <a:ext uri="{FF2B5EF4-FFF2-40B4-BE49-F238E27FC236}">
                  <a16:creationId xmlns:a16="http://schemas.microsoft.com/office/drawing/2014/main" id="{00000000-0008-0000-0800-00004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298450</xdr:rowOff>
        </xdr:from>
        <xdr:to>
          <xdr:col>5</xdr:col>
          <xdr:colOff>247650</xdr:colOff>
          <xdr:row>6</xdr:row>
          <xdr:rowOff>514350</xdr:rowOff>
        </xdr:to>
        <xdr:sp macro="" textlink="">
          <xdr:nvSpPr>
            <xdr:cNvPr id="50256" name="Check Box 80" hidden="1">
              <a:extLst>
                <a:ext uri="{63B3BB69-23CF-44E3-9099-C40C66FF867C}">
                  <a14:compatExt spid="_x0000_s50256"/>
                </a:ext>
                <a:ext uri="{FF2B5EF4-FFF2-40B4-BE49-F238E27FC236}">
                  <a16:creationId xmlns:a16="http://schemas.microsoft.com/office/drawing/2014/main" id="{00000000-0008-0000-0800-00005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514350</xdr:rowOff>
        </xdr:from>
        <xdr:to>
          <xdr:col>5</xdr:col>
          <xdr:colOff>247650</xdr:colOff>
          <xdr:row>6</xdr:row>
          <xdr:rowOff>723900</xdr:rowOff>
        </xdr:to>
        <xdr:sp macro="" textlink="">
          <xdr:nvSpPr>
            <xdr:cNvPr id="50257" name="Check Box 81" hidden="1">
              <a:extLst>
                <a:ext uri="{63B3BB69-23CF-44E3-9099-C40C66FF867C}">
                  <a14:compatExt spid="_x0000_s50257"/>
                </a:ext>
                <a:ext uri="{FF2B5EF4-FFF2-40B4-BE49-F238E27FC236}">
                  <a16:creationId xmlns:a16="http://schemas.microsoft.com/office/drawing/2014/main" id="{00000000-0008-0000-0800-00005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5</xdr:col>
          <xdr:colOff>247650</xdr:colOff>
          <xdr:row>11</xdr:row>
          <xdr:rowOff>298450</xdr:rowOff>
        </xdr:to>
        <xdr:sp macro="" textlink="">
          <xdr:nvSpPr>
            <xdr:cNvPr id="50258" name="Check Box 82" hidden="1">
              <a:extLst>
                <a:ext uri="{63B3BB69-23CF-44E3-9099-C40C66FF867C}">
                  <a14:compatExt spid="_x0000_s50258"/>
                </a:ext>
                <a:ext uri="{FF2B5EF4-FFF2-40B4-BE49-F238E27FC236}">
                  <a16:creationId xmlns:a16="http://schemas.microsoft.com/office/drawing/2014/main" id="{00000000-0008-0000-0800-00005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298450</xdr:rowOff>
        </xdr:from>
        <xdr:to>
          <xdr:col>5</xdr:col>
          <xdr:colOff>247650</xdr:colOff>
          <xdr:row>11</xdr:row>
          <xdr:rowOff>514350</xdr:rowOff>
        </xdr:to>
        <xdr:sp macro="" textlink="">
          <xdr:nvSpPr>
            <xdr:cNvPr id="50259" name="Check Box 83" hidden="1">
              <a:extLst>
                <a:ext uri="{63B3BB69-23CF-44E3-9099-C40C66FF867C}">
                  <a14:compatExt spid="_x0000_s50259"/>
                </a:ext>
                <a:ext uri="{FF2B5EF4-FFF2-40B4-BE49-F238E27FC236}">
                  <a16:creationId xmlns:a16="http://schemas.microsoft.com/office/drawing/2014/main" id="{00000000-0008-0000-0800-00005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514350</xdr:rowOff>
        </xdr:from>
        <xdr:to>
          <xdr:col>5</xdr:col>
          <xdr:colOff>247650</xdr:colOff>
          <xdr:row>11</xdr:row>
          <xdr:rowOff>723900</xdr:rowOff>
        </xdr:to>
        <xdr:sp macro="" textlink="">
          <xdr:nvSpPr>
            <xdr:cNvPr id="50260" name="Check Box 84" hidden="1">
              <a:extLst>
                <a:ext uri="{63B3BB69-23CF-44E3-9099-C40C66FF867C}">
                  <a14:compatExt spid="_x0000_s50260"/>
                </a:ext>
                <a:ext uri="{FF2B5EF4-FFF2-40B4-BE49-F238E27FC236}">
                  <a16:creationId xmlns:a16="http://schemas.microsoft.com/office/drawing/2014/main" id="{00000000-0008-0000-0800-00005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88900</xdr:rowOff>
        </xdr:from>
        <xdr:to>
          <xdr:col>5</xdr:col>
          <xdr:colOff>247650</xdr:colOff>
          <xdr:row>19</xdr:row>
          <xdr:rowOff>298450</xdr:rowOff>
        </xdr:to>
        <xdr:sp macro="" textlink="">
          <xdr:nvSpPr>
            <xdr:cNvPr id="50261" name="Check Box 85" hidden="1">
              <a:extLst>
                <a:ext uri="{63B3BB69-23CF-44E3-9099-C40C66FF867C}">
                  <a14:compatExt spid="_x0000_s50261"/>
                </a:ext>
                <a:ext uri="{FF2B5EF4-FFF2-40B4-BE49-F238E27FC236}">
                  <a16:creationId xmlns:a16="http://schemas.microsoft.com/office/drawing/2014/main" id="{00000000-0008-0000-0800-00005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298450</xdr:rowOff>
        </xdr:from>
        <xdr:to>
          <xdr:col>5</xdr:col>
          <xdr:colOff>247650</xdr:colOff>
          <xdr:row>19</xdr:row>
          <xdr:rowOff>514350</xdr:rowOff>
        </xdr:to>
        <xdr:sp macro="" textlink="">
          <xdr:nvSpPr>
            <xdr:cNvPr id="50262" name="Check Box 86" hidden="1">
              <a:extLst>
                <a:ext uri="{63B3BB69-23CF-44E3-9099-C40C66FF867C}">
                  <a14:compatExt spid="_x0000_s50262"/>
                </a:ext>
                <a:ext uri="{FF2B5EF4-FFF2-40B4-BE49-F238E27FC236}">
                  <a16:creationId xmlns:a16="http://schemas.microsoft.com/office/drawing/2014/main" id="{00000000-0008-0000-0800-00005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Regional (subnational)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514350</xdr:rowOff>
        </xdr:from>
        <xdr:to>
          <xdr:col>5</xdr:col>
          <xdr:colOff>247650</xdr:colOff>
          <xdr:row>19</xdr:row>
          <xdr:rowOff>723900</xdr:rowOff>
        </xdr:to>
        <xdr:sp macro="" textlink="">
          <xdr:nvSpPr>
            <xdr:cNvPr id="50263" name="Check Box 87" hidden="1">
              <a:extLst>
                <a:ext uri="{63B3BB69-23CF-44E3-9099-C40C66FF867C}">
                  <a14:compatExt spid="_x0000_s50263"/>
                </a:ext>
                <a:ext uri="{FF2B5EF4-FFF2-40B4-BE49-F238E27FC236}">
                  <a16:creationId xmlns:a16="http://schemas.microsoft.com/office/drawing/2014/main" id="{00000000-0008-0000-0800-00005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 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xdr:row>
          <xdr:rowOff>57150</xdr:rowOff>
        </xdr:from>
        <xdr:to>
          <xdr:col>6</xdr:col>
          <xdr:colOff>266700</xdr:colOff>
          <xdr:row>1</xdr:row>
          <xdr:rowOff>361950</xdr:rowOff>
        </xdr:to>
        <xdr:sp macro="" textlink="">
          <xdr:nvSpPr>
            <xdr:cNvPr id="50264" name="Group Box 88" hidden="1">
              <a:extLst>
                <a:ext uri="{63B3BB69-23CF-44E3-9099-C40C66FF867C}">
                  <a14:compatExt spid="_x0000_s50264"/>
                </a:ext>
                <a:ext uri="{FF2B5EF4-FFF2-40B4-BE49-F238E27FC236}">
                  <a16:creationId xmlns:a16="http://schemas.microsoft.com/office/drawing/2014/main" id="{00000000-0008-0000-0800-000058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xdr:row>
          <xdr:rowOff>50800</xdr:rowOff>
        </xdr:from>
        <xdr:to>
          <xdr:col>6</xdr:col>
          <xdr:colOff>203200</xdr:colOff>
          <xdr:row>3</xdr:row>
          <xdr:rowOff>355600</xdr:rowOff>
        </xdr:to>
        <xdr:sp macro="" textlink="">
          <xdr:nvSpPr>
            <xdr:cNvPr id="50265" name="Group Box 89" hidden="1">
              <a:extLst>
                <a:ext uri="{63B3BB69-23CF-44E3-9099-C40C66FF867C}">
                  <a14:compatExt spid="_x0000_s50265"/>
                </a:ext>
                <a:ext uri="{FF2B5EF4-FFF2-40B4-BE49-F238E27FC236}">
                  <a16:creationId xmlns:a16="http://schemas.microsoft.com/office/drawing/2014/main" id="{00000000-0008-0000-0800-000059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5</xdr:row>
          <xdr:rowOff>76200</xdr:rowOff>
        </xdr:from>
        <xdr:to>
          <xdr:col>6</xdr:col>
          <xdr:colOff>323850</xdr:colOff>
          <xdr:row>5</xdr:row>
          <xdr:rowOff>323850</xdr:rowOff>
        </xdr:to>
        <xdr:sp macro="" textlink="">
          <xdr:nvSpPr>
            <xdr:cNvPr id="50266" name="Group Box 90" hidden="1">
              <a:extLst>
                <a:ext uri="{63B3BB69-23CF-44E3-9099-C40C66FF867C}">
                  <a14:compatExt spid="_x0000_s50266"/>
                </a:ext>
                <a:ext uri="{FF2B5EF4-FFF2-40B4-BE49-F238E27FC236}">
                  <a16:creationId xmlns:a16="http://schemas.microsoft.com/office/drawing/2014/main" id="{00000000-0008-0000-0800-00005A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6</xdr:row>
          <xdr:rowOff>869950</xdr:rowOff>
        </xdr:from>
        <xdr:to>
          <xdr:col>6</xdr:col>
          <xdr:colOff>222250</xdr:colOff>
          <xdr:row>7</xdr:row>
          <xdr:rowOff>393700</xdr:rowOff>
        </xdr:to>
        <xdr:sp macro="" textlink="">
          <xdr:nvSpPr>
            <xdr:cNvPr id="50267" name="Group Box 91" hidden="1">
              <a:extLst>
                <a:ext uri="{63B3BB69-23CF-44E3-9099-C40C66FF867C}">
                  <a14:compatExt spid="_x0000_s50267"/>
                </a:ext>
                <a:ext uri="{FF2B5EF4-FFF2-40B4-BE49-F238E27FC236}">
                  <a16:creationId xmlns:a16="http://schemas.microsoft.com/office/drawing/2014/main" id="{00000000-0008-0000-0800-00005B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69850</xdr:rowOff>
        </xdr:from>
        <xdr:to>
          <xdr:col>6</xdr:col>
          <xdr:colOff>247650</xdr:colOff>
          <xdr:row>9</xdr:row>
          <xdr:rowOff>336550</xdr:rowOff>
        </xdr:to>
        <xdr:sp macro="" textlink="">
          <xdr:nvSpPr>
            <xdr:cNvPr id="50268" name="Group Box 92" hidden="1">
              <a:extLst>
                <a:ext uri="{63B3BB69-23CF-44E3-9099-C40C66FF867C}">
                  <a14:compatExt spid="_x0000_s50268"/>
                </a:ext>
                <a:ext uri="{FF2B5EF4-FFF2-40B4-BE49-F238E27FC236}">
                  <a16:creationId xmlns:a16="http://schemas.microsoft.com/office/drawing/2014/main" id="{00000000-0008-0000-0800-00005C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412750</xdr:rowOff>
        </xdr:from>
        <xdr:to>
          <xdr:col>6</xdr:col>
          <xdr:colOff>247650</xdr:colOff>
          <xdr:row>10</xdr:row>
          <xdr:rowOff>374650</xdr:rowOff>
        </xdr:to>
        <xdr:sp macro="" textlink="">
          <xdr:nvSpPr>
            <xdr:cNvPr id="50269" name="Group Box 93" hidden="1">
              <a:extLst>
                <a:ext uri="{63B3BB69-23CF-44E3-9099-C40C66FF867C}">
                  <a14:compatExt spid="_x0000_s50269"/>
                </a:ext>
                <a:ext uri="{FF2B5EF4-FFF2-40B4-BE49-F238E27FC236}">
                  <a16:creationId xmlns:a16="http://schemas.microsoft.com/office/drawing/2014/main" id="{00000000-0008-0000-0800-00005D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876300</xdr:rowOff>
        </xdr:from>
        <xdr:to>
          <xdr:col>6</xdr:col>
          <xdr:colOff>228600</xdr:colOff>
          <xdr:row>12</xdr:row>
          <xdr:rowOff>323850</xdr:rowOff>
        </xdr:to>
        <xdr:sp macro="" textlink="">
          <xdr:nvSpPr>
            <xdr:cNvPr id="50270" name="Group Box 94" hidden="1">
              <a:extLst>
                <a:ext uri="{63B3BB69-23CF-44E3-9099-C40C66FF867C}">
                  <a14:compatExt spid="_x0000_s50270"/>
                </a:ext>
                <a:ext uri="{FF2B5EF4-FFF2-40B4-BE49-F238E27FC236}">
                  <a16:creationId xmlns:a16="http://schemas.microsoft.com/office/drawing/2014/main" id="{00000000-0008-0000-0800-00005E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6457950</xdr:colOff>
          <xdr:row>13</xdr:row>
          <xdr:rowOff>19050</xdr:rowOff>
        </xdr:from>
        <xdr:to>
          <xdr:col>6</xdr:col>
          <xdr:colOff>69850</xdr:colOff>
          <xdr:row>13</xdr:row>
          <xdr:rowOff>393700</xdr:rowOff>
        </xdr:to>
        <xdr:sp macro="" textlink="">
          <xdr:nvSpPr>
            <xdr:cNvPr id="50271" name="Group Box 95" hidden="1">
              <a:extLst>
                <a:ext uri="{63B3BB69-23CF-44E3-9099-C40C66FF867C}">
                  <a14:compatExt spid="_x0000_s50271"/>
                </a:ext>
                <a:ext uri="{FF2B5EF4-FFF2-40B4-BE49-F238E27FC236}">
                  <a16:creationId xmlns:a16="http://schemas.microsoft.com/office/drawing/2014/main" id="{00000000-0008-0000-0800-00005F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57150</xdr:rowOff>
        </xdr:from>
        <xdr:to>
          <xdr:col>6</xdr:col>
          <xdr:colOff>88900</xdr:colOff>
          <xdr:row>14</xdr:row>
          <xdr:rowOff>342900</xdr:rowOff>
        </xdr:to>
        <xdr:sp macro="" textlink="">
          <xdr:nvSpPr>
            <xdr:cNvPr id="50272" name="Group Box 96" hidden="1">
              <a:extLst>
                <a:ext uri="{63B3BB69-23CF-44E3-9099-C40C66FF867C}">
                  <a14:compatExt spid="_x0000_s50272"/>
                </a:ext>
                <a:ext uri="{FF2B5EF4-FFF2-40B4-BE49-F238E27FC236}">
                  <a16:creationId xmlns:a16="http://schemas.microsoft.com/office/drawing/2014/main" id="{00000000-0008-0000-0800-000060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76200</xdr:rowOff>
        </xdr:from>
        <xdr:to>
          <xdr:col>6</xdr:col>
          <xdr:colOff>190500</xdr:colOff>
          <xdr:row>15</xdr:row>
          <xdr:rowOff>374650</xdr:rowOff>
        </xdr:to>
        <xdr:sp macro="" textlink="">
          <xdr:nvSpPr>
            <xdr:cNvPr id="50273" name="Group Box 97" hidden="1">
              <a:extLst>
                <a:ext uri="{63B3BB69-23CF-44E3-9099-C40C66FF867C}">
                  <a14:compatExt spid="_x0000_s50273"/>
                </a:ext>
                <a:ext uri="{FF2B5EF4-FFF2-40B4-BE49-F238E27FC236}">
                  <a16:creationId xmlns:a16="http://schemas.microsoft.com/office/drawing/2014/main" id="{00000000-0008-0000-0800-000061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6457950</xdr:colOff>
          <xdr:row>16</xdr:row>
          <xdr:rowOff>12700</xdr:rowOff>
        </xdr:from>
        <xdr:to>
          <xdr:col>6</xdr:col>
          <xdr:colOff>38100</xdr:colOff>
          <xdr:row>16</xdr:row>
          <xdr:rowOff>342900</xdr:rowOff>
        </xdr:to>
        <xdr:sp macro="" textlink="">
          <xdr:nvSpPr>
            <xdr:cNvPr id="50274" name="Group Box 98" hidden="1">
              <a:extLst>
                <a:ext uri="{63B3BB69-23CF-44E3-9099-C40C66FF867C}">
                  <a14:compatExt spid="_x0000_s50274"/>
                </a:ext>
                <a:ext uri="{FF2B5EF4-FFF2-40B4-BE49-F238E27FC236}">
                  <a16:creationId xmlns:a16="http://schemas.microsoft.com/office/drawing/2014/main" id="{00000000-0008-0000-0800-000062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38100</xdr:rowOff>
        </xdr:from>
        <xdr:to>
          <xdr:col>6</xdr:col>
          <xdr:colOff>69850</xdr:colOff>
          <xdr:row>17</xdr:row>
          <xdr:rowOff>381000</xdr:rowOff>
        </xdr:to>
        <xdr:sp macro="" textlink="">
          <xdr:nvSpPr>
            <xdr:cNvPr id="50275" name="Group Box 99" hidden="1">
              <a:extLst>
                <a:ext uri="{63B3BB69-23CF-44E3-9099-C40C66FF867C}">
                  <a14:compatExt spid="_x0000_s50275"/>
                </a:ext>
                <a:ext uri="{FF2B5EF4-FFF2-40B4-BE49-F238E27FC236}">
                  <a16:creationId xmlns:a16="http://schemas.microsoft.com/office/drawing/2014/main" id="{00000000-0008-0000-0800-000063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18</xdr:row>
          <xdr:rowOff>50800</xdr:rowOff>
        </xdr:from>
        <xdr:to>
          <xdr:col>6</xdr:col>
          <xdr:colOff>127000</xdr:colOff>
          <xdr:row>18</xdr:row>
          <xdr:rowOff>355600</xdr:rowOff>
        </xdr:to>
        <xdr:sp macro="" textlink="">
          <xdr:nvSpPr>
            <xdr:cNvPr id="50276" name="Group Box 100" hidden="1">
              <a:extLst>
                <a:ext uri="{63B3BB69-23CF-44E3-9099-C40C66FF867C}">
                  <a14:compatExt spid="_x0000_s50276"/>
                </a:ext>
                <a:ext uri="{FF2B5EF4-FFF2-40B4-BE49-F238E27FC236}">
                  <a16:creationId xmlns:a16="http://schemas.microsoft.com/office/drawing/2014/main" id="{00000000-0008-0000-0800-000064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400050</xdr:rowOff>
        </xdr:from>
        <xdr:to>
          <xdr:col>6</xdr:col>
          <xdr:colOff>190500</xdr:colOff>
          <xdr:row>21</xdr:row>
          <xdr:rowOff>266700</xdr:rowOff>
        </xdr:to>
        <xdr:sp macro="" textlink="">
          <xdr:nvSpPr>
            <xdr:cNvPr id="50278" name="Group Box 102" hidden="1">
              <a:extLst>
                <a:ext uri="{63B3BB69-23CF-44E3-9099-C40C66FF867C}">
                  <a14:compatExt spid="_x0000_s50278"/>
                </a:ext>
                <a:ext uri="{FF2B5EF4-FFF2-40B4-BE49-F238E27FC236}">
                  <a16:creationId xmlns:a16="http://schemas.microsoft.com/office/drawing/2014/main" id="{00000000-0008-0000-0800-000066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22</xdr:row>
          <xdr:rowOff>19050</xdr:rowOff>
        </xdr:from>
        <xdr:to>
          <xdr:col>6</xdr:col>
          <xdr:colOff>184150</xdr:colOff>
          <xdr:row>23</xdr:row>
          <xdr:rowOff>0</xdr:rowOff>
        </xdr:to>
        <xdr:sp macro="" textlink="">
          <xdr:nvSpPr>
            <xdr:cNvPr id="50279" name="Group Box 103" hidden="1">
              <a:extLst>
                <a:ext uri="{63B3BB69-23CF-44E3-9099-C40C66FF867C}">
                  <a14:compatExt spid="_x0000_s50279"/>
                </a:ext>
                <a:ext uri="{FF2B5EF4-FFF2-40B4-BE49-F238E27FC236}">
                  <a16:creationId xmlns:a16="http://schemas.microsoft.com/office/drawing/2014/main" id="{00000000-0008-0000-0800-000067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38100</xdr:rowOff>
        </xdr:from>
        <xdr:to>
          <xdr:col>6</xdr:col>
          <xdr:colOff>133350</xdr:colOff>
          <xdr:row>23</xdr:row>
          <xdr:rowOff>457200</xdr:rowOff>
        </xdr:to>
        <xdr:sp macro="" textlink="">
          <xdr:nvSpPr>
            <xdr:cNvPr id="50280" name="Group Box 104" hidden="1">
              <a:extLst>
                <a:ext uri="{63B3BB69-23CF-44E3-9099-C40C66FF867C}">
                  <a14:compatExt spid="_x0000_s50280"/>
                </a:ext>
                <a:ext uri="{FF2B5EF4-FFF2-40B4-BE49-F238E27FC236}">
                  <a16:creationId xmlns:a16="http://schemas.microsoft.com/office/drawing/2014/main" id="{00000000-0008-0000-0800-000068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24</xdr:row>
          <xdr:rowOff>50800</xdr:rowOff>
        </xdr:from>
        <xdr:to>
          <xdr:col>6</xdr:col>
          <xdr:colOff>95250</xdr:colOff>
          <xdr:row>25</xdr:row>
          <xdr:rowOff>12700</xdr:rowOff>
        </xdr:to>
        <xdr:sp macro="" textlink="">
          <xdr:nvSpPr>
            <xdr:cNvPr id="50281" name="Group Box 105" hidden="1">
              <a:extLst>
                <a:ext uri="{63B3BB69-23CF-44E3-9099-C40C66FF867C}">
                  <a14:compatExt spid="_x0000_s50281"/>
                </a:ext>
                <a:ext uri="{FF2B5EF4-FFF2-40B4-BE49-F238E27FC236}">
                  <a16:creationId xmlns:a16="http://schemas.microsoft.com/office/drawing/2014/main" id="{00000000-0008-0000-0800-000069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25</xdr:row>
          <xdr:rowOff>57150</xdr:rowOff>
        </xdr:from>
        <xdr:to>
          <xdr:col>6</xdr:col>
          <xdr:colOff>247650</xdr:colOff>
          <xdr:row>25</xdr:row>
          <xdr:rowOff>374650</xdr:rowOff>
        </xdr:to>
        <xdr:sp macro="" textlink="">
          <xdr:nvSpPr>
            <xdr:cNvPr id="50282" name="Group Box 106" hidden="1">
              <a:extLst>
                <a:ext uri="{63B3BB69-23CF-44E3-9099-C40C66FF867C}">
                  <a14:compatExt spid="_x0000_s50282"/>
                </a:ext>
                <a:ext uri="{FF2B5EF4-FFF2-40B4-BE49-F238E27FC236}">
                  <a16:creationId xmlns:a16="http://schemas.microsoft.com/office/drawing/2014/main" id="{00000000-0008-0000-0800-00006A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6337300</xdr:colOff>
          <xdr:row>26</xdr:row>
          <xdr:rowOff>50800</xdr:rowOff>
        </xdr:from>
        <xdr:to>
          <xdr:col>6</xdr:col>
          <xdr:colOff>323850</xdr:colOff>
          <xdr:row>26</xdr:row>
          <xdr:rowOff>361950</xdr:rowOff>
        </xdr:to>
        <xdr:sp macro="" textlink="">
          <xdr:nvSpPr>
            <xdr:cNvPr id="50283" name="Group Box 107" hidden="1">
              <a:extLst>
                <a:ext uri="{63B3BB69-23CF-44E3-9099-C40C66FF867C}">
                  <a14:compatExt spid="_x0000_s50283"/>
                </a:ext>
                <a:ext uri="{FF2B5EF4-FFF2-40B4-BE49-F238E27FC236}">
                  <a16:creationId xmlns:a16="http://schemas.microsoft.com/office/drawing/2014/main" id="{00000000-0008-0000-0800-00006B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27</xdr:row>
          <xdr:rowOff>38100</xdr:rowOff>
        </xdr:from>
        <xdr:to>
          <xdr:col>6</xdr:col>
          <xdr:colOff>184150</xdr:colOff>
          <xdr:row>27</xdr:row>
          <xdr:rowOff>400050</xdr:rowOff>
        </xdr:to>
        <xdr:sp macro="" textlink="">
          <xdr:nvSpPr>
            <xdr:cNvPr id="50284" name="Group Box 108" hidden="1">
              <a:extLst>
                <a:ext uri="{63B3BB69-23CF-44E3-9099-C40C66FF867C}">
                  <a14:compatExt spid="_x0000_s50284"/>
                </a:ext>
                <a:ext uri="{FF2B5EF4-FFF2-40B4-BE49-F238E27FC236}">
                  <a16:creationId xmlns:a16="http://schemas.microsoft.com/office/drawing/2014/main" id="{00000000-0008-0000-0800-00006C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6375400</xdr:colOff>
          <xdr:row>29</xdr:row>
          <xdr:rowOff>57150</xdr:rowOff>
        </xdr:from>
        <xdr:to>
          <xdr:col>6</xdr:col>
          <xdr:colOff>304800</xdr:colOff>
          <xdr:row>29</xdr:row>
          <xdr:rowOff>361950</xdr:rowOff>
        </xdr:to>
        <xdr:sp macro="" textlink="">
          <xdr:nvSpPr>
            <xdr:cNvPr id="50285" name="Group Box 109" hidden="1">
              <a:extLst>
                <a:ext uri="{63B3BB69-23CF-44E3-9099-C40C66FF867C}">
                  <a14:compatExt spid="_x0000_s50285"/>
                </a:ext>
                <a:ext uri="{FF2B5EF4-FFF2-40B4-BE49-F238E27FC236}">
                  <a16:creationId xmlns:a16="http://schemas.microsoft.com/office/drawing/2014/main" id="{00000000-0008-0000-0800-00006D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6381750</xdr:colOff>
          <xdr:row>30</xdr:row>
          <xdr:rowOff>57150</xdr:rowOff>
        </xdr:from>
        <xdr:to>
          <xdr:col>6</xdr:col>
          <xdr:colOff>241300</xdr:colOff>
          <xdr:row>30</xdr:row>
          <xdr:rowOff>336550</xdr:rowOff>
        </xdr:to>
        <xdr:sp macro="" textlink="">
          <xdr:nvSpPr>
            <xdr:cNvPr id="50286" name="Group Box 110" hidden="1">
              <a:extLst>
                <a:ext uri="{63B3BB69-23CF-44E3-9099-C40C66FF867C}">
                  <a14:compatExt spid="_x0000_s50286"/>
                </a:ext>
                <a:ext uri="{FF2B5EF4-FFF2-40B4-BE49-F238E27FC236}">
                  <a16:creationId xmlns:a16="http://schemas.microsoft.com/office/drawing/2014/main" id="{00000000-0008-0000-0800-00006E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50800</xdr:rowOff>
        </xdr:from>
        <xdr:to>
          <xdr:col>6</xdr:col>
          <xdr:colOff>222250</xdr:colOff>
          <xdr:row>20</xdr:row>
          <xdr:rowOff>393700</xdr:rowOff>
        </xdr:to>
        <xdr:sp macro="" textlink="">
          <xdr:nvSpPr>
            <xdr:cNvPr id="50287" name="Group Box 111" hidden="1">
              <a:extLst>
                <a:ext uri="{63B3BB69-23CF-44E3-9099-C40C66FF867C}">
                  <a14:compatExt spid="_x0000_s50287"/>
                </a:ext>
                <a:ext uri="{FF2B5EF4-FFF2-40B4-BE49-F238E27FC236}">
                  <a16:creationId xmlns:a16="http://schemas.microsoft.com/office/drawing/2014/main" id="{00000000-0008-0000-0800-00006F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111</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xdr:row>
          <xdr:rowOff>88900</xdr:rowOff>
        </xdr:from>
        <xdr:to>
          <xdr:col>3</xdr:col>
          <xdr:colOff>628650</xdr:colOff>
          <xdr:row>1</xdr:row>
          <xdr:rowOff>317500</xdr:rowOff>
        </xdr:to>
        <xdr:sp macro="" textlink="">
          <xdr:nvSpPr>
            <xdr:cNvPr id="51201" name="Option Button 1" hidden="1">
              <a:extLst>
                <a:ext uri="{63B3BB69-23CF-44E3-9099-C40C66FF867C}">
                  <a14:compatExt spid="_x0000_s51201"/>
                </a:ext>
                <a:ext uri="{FF2B5EF4-FFF2-40B4-BE49-F238E27FC236}">
                  <a16:creationId xmlns:a16="http://schemas.microsoft.com/office/drawing/2014/main" id="{00000000-0008-0000-09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xdr:row>
          <xdr:rowOff>88900</xdr:rowOff>
        </xdr:from>
        <xdr:to>
          <xdr:col>4</xdr:col>
          <xdr:colOff>628650</xdr:colOff>
          <xdr:row>1</xdr:row>
          <xdr:rowOff>317500</xdr:rowOff>
        </xdr:to>
        <xdr:sp macro="" textlink="">
          <xdr:nvSpPr>
            <xdr:cNvPr id="51202" name="Option Button 2" hidden="1">
              <a:extLst>
                <a:ext uri="{63B3BB69-23CF-44E3-9099-C40C66FF867C}">
                  <a14:compatExt spid="_x0000_s51202"/>
                </a:ext>
                <a:ext uri="{FF2B5EF4-FFF2-40B4-BE49-F238E27FC236}">
                  <a16:creationId xmlns:a16="http://schemas.microsoft.com/office/drawing/2014/main" id="{00000000-0008-0000-09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xdr:row>
          <xdr:rowOff>88900</xdr:rowOff>
        </xdr:from>
        <xdr:to>
          <xdr:col>5</xdr:col>
          <xdr:colOff>628650</xdr:colOff>
          <xdr:row>1</xdr:row>
          <xdr:rowOff>317500</xdr:rowOff>
        </xdr:to>
        <xdr:sp macro="" textlink="">
          <xdr:nvSpPr>
            <xdr:cNvPr id="51203" name="Option Button 3" hidden="1">
              <a:extLst>
                <a:ext uri="{63B3BB69-23CF-44E3-9099-C40C66FF867C}">
                  <a14:compatExt spid="_x0000_s51203"/>
                </a:ext>
                <a:ext uri="{FF2B5EF4-FFF2-40B4-BE49-F238E27FC236}">
                  <a16:creationId xmlns:a16="http://schemas.microsoft.com/office/drawing/2014/main" id="{00000000-0008-0000-09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88900</xdr:rowOff>
        </xdr:from>
        <xdr:to>
          <xdr:col>3</xdr:col>
          <xdr:colOff>628650</xdr:colOff>
          <xdr:row>3</xdr:row>
          <xdr:rowOff>317500</xdr:rowOff>
        </xdr:to>
        <xdr:sp macro="" textlink="">
          <xdr:nvSpPr>
            <xdr:cNvPr id="51204" name="Option Button 4" hidden="1">
              <a:extLst>
                <a:ext uri="{63B3BB69-23CF-44E3-9099-C40C66FF867C}">
                  <a14:compatExt spid="_x0000_s51204"/>
                </a:ext>
                <a:ext uri="{FF2B5EF4-FFF2-40B4-BE49-F238E27FC236}">
                  <a16:creationId xmlns:a16="http://schemas.microsoft.com/office/drawing/2014/main" id="{00000000-0008-0000-09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88900</xdr:rowOff>
        </xdr:from>
        <xdr:to>
          <xdr:col>4</xdr:col>
          <xdr:colOff>628650</xdr:colOff>
          <xdr:row>3</xdr:row>
          <xdr:rowOff>317500</xdr:rowOff>
        </xdr:to>
        <xdr:sp macro="" textlink="">
          <xdr:nvSpPr>
            <xdr:cNvPr id="51205" name="Option Button 5" hidden="1">
              <a:extLst>
                <a:ext uri="{63B3BB69-23CF-44E3-9099-C40C66FF867C}">
                  <a14:compatExt spid="_x0000_s51205"/>
                </a:ext>
                <a:ext uri="{FF2B5EF4-FFF2-40B4-BE49-F238E27FC236}">
                  <a16:creationId xmlns:a16="http://schemas.microsoft.com/office/drawing/2014/main" id="{00000000-0008-0000-09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88900</xdr:rowOff>
        </xdr:from>
        <xdr:to>
          <xdr:col>5</xdr:col>
          <xdr:colOff>628650</xdr:colOff>
          <xdr:row>3</xdr:row>
          <xdr:rowOff>317500</xdr:rowOff>
        </xdr:to>
        <xdr:sp macro="" textlink="">
          <xdr:nvSpPr>
            <xdr:cNvPr id="51206" name="Option Button 6" hidden="1">
              <a:extLst>
                <a:ext uri="{63B3BB69-23CF-44E3-9099-C40C66FF867C}">
                  <a14:compatExt spid="_x0000_s51206"/>
                </a:ext>
                <a:ext uri="{FF2B5EF4-FFF2-40B4-BE49-F238E27FC236}">
                  <a16:creationId xmlns:a16="http://schemas.microsoft.com/office/drawing/2014/main" id="{00000000-0008-0000-09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88900</xdr:rowOff>
        </xdr:from>
        <xdr:to>
          <xdr:col>3</xdr:col>
          <xdr:colOff>628650</xdr:colOff>
          <xdr:row>4</xdr:row>
          <xdr:rowOff>317500</xdr:rowOff>
        </xdr:to>
        <xdr:sp macro="" textlink="">
          <xdr:nvSpPr>
            <xdr:cNvPr id="51207" name="Option Button 7" hidden="1">
              <a:extLst>
                <a:ext uri="{63B3BB69-23CF-44E3-9099-C40C66FF867C}">
                  <a14:compatExt spid="_x0000_s51207"/>
                </a:ext>
                <a:ext uri="{FF2B5EF4-FFF2-40B4-BE49-F238E27FC236}">
                  <a16:creationId xmlns:a16="http://schemas.microsoft.com/office/drawing/2014/main" id="{00000000-0008-0000-09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88900</xdr:rowOff>
        </xdr:from>
        <xdr:to>
          <xdr:col>4</xdr:col>
          <xdr:colOff>628650</xdr:colOff>
          <xdr:row>4</xdr:row>
          <xdr:rowOff>317500</xdr:rowOff>
        </xdr:to>
        <xdr:sp macro="" textlink="">
          <xdr:nvSpPr>
            <xdr:cNvPr id="51208" name="Option Button 8" hidden="1">
              <a:extLst>
                <a:ext uri="{63B3BB69-23CF-44E3-9099-C40C66FF867C}">
                  <a14:compatExt spid="_x0000_s51208"/>
                </a:ext>
                <a:ext uri="{FF2B5EF4-FFF2-40B4-BE49-F238E27FC236}">
                  <a16:creationId xmlns:a16="http://schemas.microsoft.com/office/drawing/2014/main" id="{00000000-0008-0000-09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88900</xdr:rowOff>
        </xdr:from>
        <xdr:to>
          <xdr:col>5</xdr:col>
          <xdr:colOff>628650</xdr:colOff>
          <xdr:row>4</xdr:row>
          <xdr:rowOff>317500</xdr:rowOff>
        </xdr:to>
        <xdr:sp macro="" textlink="">
          <xdr:nvSpPr>
            <xdr:cNvPr id="51209" name="Option Button 9" hidden="1">
              <a:extLst>
                <a:ext uri="{63B3BB69-23CF-44E3-9099-C40C66FF867C}">
                  <a14:compatExt spid="_x0000_s51209"/>
                </a:ext>
                <a:ext uri="{FF2B5EF4-FFF2-40B4-BE49-F238E27FC236}">
                  <a16:creationId xmlns:a16="http://schemas.microsoft.com/office/drawing/2014/main" id="{00000000-0008-0000-09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88900</xdr:rowOff>
        </xdr:from>
        <xdr:to>
          <xdr:col>3</xdr:col>
          <xdr:colOff>628650</xdr:colOff>
          <xdr:row>5</xdr:row>
          <xdr:rowOff>317500</xdr:rowOff>
        </xdr:to>
        <xdr:sp macro="" textlink="">
          <xdr:nvSpPr>
            <xdr:cNvPr id="51210" name="Option Button 10" hidden="1">
              <a:extLst>
                <a:ext uri="{63B3BB69-23CF-44E3-9099-C40C66FF867C}">
                  <a14:compatExt spid="_x0000_s51210"/>
                </a:ext>
                <a:ext uri="{FF2B5EF4-FFF2-40B4-BE49-F238E27FC236}">
                  <a16:creationId xmlns:a16="http://schemas.microsoft.com/office/drawing/2014/main" id="{00000000-0008-0000-09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88900</xdr:rowOff>
        </xdr:from>
        <xdr:to>
          <xdr:col>4</xdr:col>
          <xdr:colOff>628650</xdr:colOff>
          <xdr:row>5</xdr:row>
          <xdr:rowOff>317500</xdr:rowOff>
        </xdr:to>
        <xdr:sp macro="" textlink="">
          <xdr:nvSpPr>
            <xdr:cNvPr id="51211" name="Option Button 11" hidden="1">
              <a:extLst>
                <a:ext uri="{63B3BB69-23CF-44E3-9099-C40C66FF867C}">
                  <a14:compatExt spid="_x0000_s51211"/>
                </a:ext>
                <a:ext uri="{FF2B5EF4-FFF2-40B4-BE49-F238E27FC236}">
                  <a16:creationId xmlns:a16="http://schemas.microsoft.com/office/drawing/2014/main" id="{00000000-0008-0000-09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88900</xdr:rowOff>
        </xdr:from>
        <xdr:to>
          <xdr:col>5</xdr:col>
          <xdr:colOff>628650</xdr:colOff>
          <xdr:row>5</xdr:row>
          <xdr:rowOff>317500</xdr:rowOff>
        </xdr:to>
        <xdr:sp macro="" textlink="">
          <xdr:nvSpPr>
            <xdr:cNvPr id="51212" name="Option Button 12" hidden="1">
              <a:extLst>
                <a:ext uri="{63B3BB69-23CF-44E3-9099-C40C66FF867C}">
                  <a14:compatExt spid="_x0000_s51212"/>
                </a:ext>
                <a:ext uri="{FF2B5EF4-FFF2-40B4-BE49-F238E27FC236}">
                  <a16:creationId xmlns:a16="http://schemas.microsoft.com/office/drawing/2014/main" id="{00000000-0008-0000-09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88900</xdr:rowOff>
        </xdr:from>
        <xdr:to>
          <xdr:col>3</xdr:col>
          <xdr:colOff>628650</xdr:colOff>
          <xdr:row>6</xdr:row>
          <xdr:rowOff>317500</xdr:rowOff>
        </xdr:to>
        <xdr:sp macro="" textlink="">
          <xdr:nvSpPr>
            <xdr:cNvPr id="51213" name="Option Button 13" hidden="1">
              <a:extLst>
                <a:ext uri="{63B3BB69-23CF-44E3-9099-C40C66FF867C}">
                  <a14:compatExt spid="_x0000_s51213"/>
                </a:ext>
                <a:ext uri="{FF2B5EF4-FFF2-40B4-BE49-F238E27FC236}">
                  <a16:creationId xmlns:a16="http://schemas.microsoft.com/office/drawing/2014/main" id="{00000000-0008-0000-09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88900</xdr:rowOff>
        </xdr:from>
        <xdr:to>
          <xdr:col>4</xdr:col>
          <xdr:colOff>628650</xdr:colOff>
          <xdr:row>6</xdr:row>
          <xdr:rowOff>317500</xdr:rowOff>
        </xdr:to>
        <xdr:sp macro="" textlink="">
          <xdr:nvSpPr>
            <xdr:cNvPr id="51214" name="Option Button 14" hidden="1">
              <a:extLst>
                <a:ext uri="{63B3BB69-23CF-44E3-9099-C40C66FF867C}">
                  <a14:compatExt spid="_x0000_s51214"/>
                </a:ext>
                <a:ext uri="{FF2B5EF4-FFF2-40B4-BE49-F238E27FC236}">
                  <a16:creationId xmlns:a16="http://schemas.microsoft.com/office/drawing/2014/main" id="{00000000-0008-0000-09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88900</xdr:rowOff>
        </xdr:from>
        <xdr:to>
          <xdr:col>5</xdr:col>
          <xdr:colOff>628650</xdr:colOff>
          <xdr:row>6</xdr:row>
          <xdr:rowOff>317500</xdr:rowOff>
        </xdr:to>
        <xdr:sp macro="" textlink="">
          <xdr:nvSpPr>
            <xdr:cNvPr id="51215" name="Option Button 15" hidden="1">
              <a:extLst>
                <a:ext uri="{63B3BB69-23CF-44E3-9099-C40C66FF867C}">
                  <a14:compatExt spid="_x0000_s51215"/>
                </a:ext>
                <a:ext uri="{FF2B5EF4-FFF2-40B4-BE49-F238E27FC236}">
                  <a16:creationId xmlns:a16="http://schemas.microsoft.com/office/drawing/2014/main" id="{00000000-0008-0000-09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88900</xdr:rowOff>
        </xdr:from>
        <xdr:to>
          <xdr:col>3</xdr:col>
          <xdr:colOff>628650</xdr:colOff>
          <xdr:row>7</xdr:row>
          <xdr:rowOff>317500</xdr:rowOff>
        </xdr:to>
        <xdr:sp macro="" textlink="">
          <xdr:nvSpPr>
            <xdr:cNvPr id="51216" name="Option Button 16" hidden="1">
              <a:extLst>
                <a:ext uri="{63B3BB69-23CF-44E3-9099-C40C66FF867C}">
                  <a14:compatExt spid="_x0000_s51216"/>
                </a:ext>
                <a:ext uri="{FF2B5EF4-FFF2-40B4-BE49-F238E27FC236}">
                  <a16:creationId xmlns:a16="http://schemas.microsoft.com/office/drawing/2014/main" id="{00000000-0008-0000-09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88900</xdr:rowOff>
        </xdr:from>
        <xdr:to>
          <xdr:col>4</xdr:col>
          <xdr:colOff>628650</xdr:colOff>
          <xdr:row>7</xdr:row>
          <xdr:rowOff>317500</xdr:rowOff>
        </xdr:to>
        <xdr:sp macro="" textlink="">
          <xdr:nvSpPr>
            <xdr:cNvPr id="51217" name="Option Button 17" hidden="1">
              <a:extLst>
                <a:ext uri="{63B3BB69-23CF-44E3-9099-C40C66FF867C}">
                  <a14:compatExt spid="_x0000_s51217"/>
                </a:ext>
                <a:ext uri="{FF2B5EF4-FFF2-40B4-BE49-F238E27FC236}">
                  <a16:creationId xmlns:a16="http://schemas.microsoft.com/office/drawing/2014/main" id="{00000000-0008-0000-09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88900</xdr:rowOff>
        </xdr:from>
        <xdr:to>
          <xdr:col>5</xdr:col>
          <xdr:colOff>628650</xdr:colOff>
          <xdr:row>7</xdr:row>
          <xdr:rowOff>317500</xdr:rowOff>
        </xdr:to>
        <xdr:sp macro="" textlink="">
          <xdr:nvSpPr>
            <xdr:cNvPr id="51218" name="Option Button 18" hidden="1">
              <a:extLst>
                <a:ext uri="{63B3BB69-23CF-44E3-9099-C40C66FF867C}">
                  <a14:compatExt spid="_x0000_s51218"/>
                </a:ext>
                <a:ext uri="{FF2B5EF4-FFF2-40B4-BE49-F238E27FC236}">
                  <a16:creationId xmlns:a16="http://schemas.microsoft.com/office/drawing/2014/main" id="{00000000-0008-0000-09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88900</xdr:rowOff>
        </xdr:from>
        <xdr:to>
          <xdr:col>3</xdr:col>
          <xdr:colOff>628650</xdr:colOff>
          <xdr:row>8</xdr:row>
          <xdr:rowOff>317500</xdr:rowOff>
        </xdr:to>
        <xdr:sp macro="" textlink="">
          <xdr:nvSpPr>
            <xdr:cNvPr id="51219" name="Option Button 19" hidden="1">
              <a:extLst>
                <a:ext uri="{63B3BB69-23CF-44E3-9099-C40C66FF867C}">
                  <a14:compatExt spid="_x0000_s51219"/>
                </a:ext>
                <a:ext uri="{FF2B5EF4-FFF2-40B4-BE49-F238E27FC236}">
                  <a16:creationId xmlns:a16="http://schemas.microsoft.com/office/drawing/2014/main" id="{00000000-0008-0000-09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88900</xdr:rowOff>
        </xdr:from>
        <xdr:to>
          <xdr:col>4</xdr:col>
          <xdr:colOff>628650</xdr:colOff>
          <xdr:row>8</xdr:row>
          <xdr:rowOff>317500</xdr:rowOff>
        </xdr:to>
        <xdr:sp macro="" textlink="">
          <xdr:nvSpPr>
            <xdr:cNvPr id="51220" name="Option Button 20" hidden="1">
              <a:extLst>
                <a:ext uri="{63B3BB69-23CF-44E3-9099-C40C66FF867C}">
                  <a14:compatExt spid="_x0000_s51220"/>
                </a:ext>
                <a:ext uri="{FF2B5EF4-FFF2-40B4-BE49-F238E27FC236}">
                  <a16:creationId xmlns:a16="http://schemas.microsoft.com/office/drawing/2014/main" id="{00000000-0008-0000-09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88900</xdr:rowOff>
        </xdr:from>
        <xdr:to>
          <xdr:col>5</xdr:col>
          <xdr:colOff>628650</xdr:colOff>
          <xdr:row>8</xdr:row>
          <xdr:rowOff>317500</xdr:rowOff>
        </xdr:to>
        <xdr:sp macro="" textlink="">
          <xdr:nvSpPr>
            <xdr:cNvPr id="51221" name="Option Button 21" hidden="1">
              <a:extLst>
                <a:ext uri="{63B3BB69-23CF-44E3-9099-C40C66FF867C}">
                  <a14:compatExt spid="_x0000_s51221"/>
                </a:ext>
                <a:ext uri="{FF2B5EF4-FFF2-40B4-BE49-F238E27FC236}">
                  <a16:creationId xmlns:a16="http://schemas.microsoft.com/office/drawing/2014/main" id="{00000000-0008-0000-09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88900</xdr:rowOff>
        </xdr:from>
        <xdr:to>
          <xdr:col>3</xdr:col>
          <xdr:colOff>628650</xdr:colOff>
          <xdr:row>9</xdr:row>
          <xdr:rowOff>317500</xdr:rowOff>
        </xdr:to>
        <xdr:sp macro="" textlink="">
          <xdr:nvSpPr>
            <xdr:cNvPr id="51222" name="Option Button 22" hidden="1">
              <a:extLst>
                <a:ext uri="{63B3BB69-23CF-44E3-9099-C40C66FF867C}">
                  <a14:compatExt spid="_x0000_s51222"/>
                </a:ext>
                <a:ext uri="{FF2B5EF4-FFF2-40B4-BE49-F238E27FC236}">
                  <a16:creationId xmlns:a16="http://schemas.microsoft.com/office/drawing/2014/main" id="{00000000-0008-0000-09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88900</xdr:rowOff>
        </xdr:from>
        <xdr:to>
          <xdr:col>4</xdr:col>
          <xdr:colOff>628650</xdr:colOff>
          <xdr:row>9</xdr:row>
          <xdr:rowOff>317500</xdr:rowOff>
        </xdr:to>
        <xdr:sp macro="" textlink="">
          <xdr:nvSpPr>
            <xdr:cNvPr id="51223" name="Option Button 23" hidden="1">
              <a:extLst>
                <a:ext uri="{63B3BB69-23CF-44E3-9099-C40C66FF867C}">
                  <a14:compatExt spid="_x0000_s51223"/>
                </a:ext>
                <a:ext uri="{FF2B5EF4-FFF2-40B4-BE49-F238E27FC236}">
                  <a16:creationId xmlns:a16="http://schemas.microsoft.com/office/drawing/2014/main" id="{00000000-0008-0000-09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88900</xdr:rowOff>
        </xdr:from>
        <xdr:to>
          <xdr:col>5</xdr:col>
          <xdr:colOff>628650</xdr:colOff>
          <xdr:row>9</xdr:row>
          <xdr:rowOff>317500</xdr:rowOff>
        </xdr:to>
        <xdr:sp macro="" textlink="">
          <xdr:nvSpPr>
            <xdr:cNvPr id="51224" name="Option Button 24" hidden="1">
              <a:extLst>
                <a:ext uri="{63B3BB69-23CF-44E3-9099-C40C66FF867C}">
                  <a14:compatExt spid="_x0000_s51224"/>
                </a:ext>
                <a:ext uri="{FF2B5EF4-FFF2-40B4-BE49-F238E27FC236}">
                  <a16:creationId xmlns:a16="http://schemas.microsoft.com/office/drawing/2014/main" id="{00000000-0008-0000-09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88900</xdr:rowOff>
        </xdr:from>
        <xdr:to>
          <xdr:col>3</xdr:col>
          <xdr:colOff>628650</xdr:colOff>
          <xdr:row>11</xdr:row>
          <xdr:rowOff>317500</xdr:rowOff>
        </xdr:to>
        <xdr:sp macro="" textlink="">
          <xdr:nvSpPr>
            <xdr:cNvPr id="51228" name="Option Button 28" hidden="1">
              <a:extLst>
                <a:ext uri="{63B3BB69-23CF-44E3-9099-C40C66FF867C}">
                  <a14:compatExt spid="_x0000_s51228"/>
                </a:ext>
                <a:ext uri="{FF2B5EF4-FFF2-40B4-BE49-F238E27FC236}">
                  <a16:creationId xmlns:a16="http://schemas.microsoft.com/office/drawing/2014/main" id="{00000000-0008-0000-09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88900</xdr:rowOff>
        </xdr:from>
        <xdr:to>
          <xdr:col>4</xdr:col>
          <xdr:colOff>628650</xdr:colOff>
          <xdr:row>11</xdr:row>
          <xdr:rowOff>317500</xdr:rowOff>
        </xdr:to>
        <xdr:sp macro="" textlink="">
          <xdr:nvSpPr>
            <xdr:cNvPr id="51229" name="Option Button 29" hidden="1">
              <a:extLst>
                <a:ext uri="{63B3BB69-23CF-44E3-9099-C40C66FF867C}">
                  <a14:compatExt spid="_x0000_s51229"/>
                </a:ext>
                <a:ext uri="{FF2B5EF4-FFF2-40B4-BE49-F238E27FC236}">
                  <a16:creationId xmlns:a16="http://schemas.microsoft.com/office/drawing/2014/main" id="{00000000-0008-0000-09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88900</xdr:rowOff>
        </xdr:from>
        <xdr:to>
          <xdr:col>5</xdr:col>
          <xdr:colOff>628650</xdr:colOff>
          <xdr:row>11</xdr:row>
          <xdr:rowOff>317500</xdr:rowOff>
        </xdr:to>
        <xdr:sp macro="" textlink="">
          <xdr:nvSpPr>
            <xdr:cNvPr id="51230" name="Option Button 30" hidden="1">
              <a:extLst>
                <a:ext uri="{63B3BB69-23CF-44E3-9099-C40C66FF867C}">
                  <a14:compatExt spid="_x0000_s51230"/>
                </a:ext>
                <a:ext uri="{FF2B5EF4-FFF2-40B4-BE49-F238E27FC236}">
                  <a16:creationId xmlns:a16="http://schemas.microsoft.com/office/drawing/2014/main" id="{00000000-0008-0000-09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88900</xdr:rowOff>
        </xdr:from>
        <xdr:to>
          <xdr:col>3</xdr:col>
          <xdr:colOff>628650</xdr:colOff>
          <xdr:row>12</xdr:row>
          <xdr:rowOff>317500</xdr:rowOff>
        </xdr:to>
        <xdr:sp macro="" textlink="">
          <xdr:nvSpPr>
            <xdr:cNvPr id="51231" name="Option Button 31" hidden="1">
              <a:extLst>
                <a:ext uri="{63B3BB69-23CF-44E3-9099-C40C66FF867C}">
                  <a14:compatExt spid="_x0000_s51231"/>
                </a:ext>
                <a:ext uri="{FF2B5EF4-FFF2-40B4-BE49-F238E27FC236}">
                  <a16:creationId xmlns:a16="http://schemas.microsoft.com/office/drawing/2014/main" id="{00000000-0008-0000-09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88900</xdr:rowOff>
        </xdr:from>
        <xdr:to>
          <xdr:col>4</xdr:col>
          <xdr:colOff>628650</xdr:colOff>
          <xdr:row>12</xdr:row>
          <xdr:rowOff>317500</xdr:rowOff>
        </xdr:to>
        <xdr:sp macro="" textlink="">
          <xdr:nvSpPr>
            <xdr:cNvPr id="51232" name="Option Button 32" hidden="1">
              <a:extLst>
                <a:ext uri="{63B3BB69-23CF-44E3-9099-C40C66FF867C}">
                  <a14:compatExt spid="_x0000_s51232"/>
                </a:ext>
                <a:ext uri="{FF2B5EF4-FFF2-40B4-BE49-F238E27FC236}">
                  <a16:creationId xmlns:a16="http://schemas.microsoft.com/office/drawing/2014/main" id="{00000000-0008-0000-09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88900</xdr:rowOff>
        </xdr:from>
        <xdr:to>
          <xdr:col>5</xdr:col>
          <xdr:colOff>628650</xdr:colOff>
          <xdr:row>12</xdr:row>
          <xdr:rowOff>317500</xdr:rowOff>
        </xdr:to>
        <xdr:sp macro="" textlink="">
          <xdr:nvSpPr>
            <xdr:cNvPr id="51233" name="Option Button 33" hidden="1">
              <a:extLst>
                <a:ext uri="{63B3BB69-23CF-44E3-9099-C40C66FF867C}">
                  <a14:compatExt spid="_x0000_s51233"/>
                </a:ext>
                <a:ext uri="{FF2B5EF4-FFF2-40B4-BE49-F238E27FC236}">
                  <a16:creationId xmlns:a16="http://schemas.microsoft.com/office/drawing/2014/main" id="{00000000-0008-0000-09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88900</xdr:rowOff>
        </xdr:from>
        <xdr:to>
          <xdr:col>3</xdr:col>
          <xdr:colOff>628650</xdr:colOff>
          <xdr:row>13</xdr:row>
          <xdr:rowOff>317500</xdr:rowOff>
        </xdr:to>
        <xdr:sp macro="" textlink="">
          <xdr:nvSpPr>
            <xdr:cNvPr id="51234" name="Option Button 34" hidden="1">
              <a:extLst>
                <a:ext uri="{63B3BB69-23CF-44E3-9099-C40C66FF867C}">
                  <a14:compatExt spid="_x0000_s51234"/>
                </a:ext>
                <a:ext uri="{FF2B5EF4-FFF2-40B4-BE49-F238E27FC236}">
                  <a16:creationId xmlns:a16="http://schemas.microsoft.com/office/drawing/2014/main" id="{00000000-0008-0000-09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88900</xdr:rowOff>
        </xdr:from>
        <xdr:to>
          <xdr:col>4</xdr:col>
          <xdr:colOff>628650</xdr:colOff>
          <xdr:row>13</xdr:row>
          <xdr:rowOff>317500</xdr:rowOff>
        </xdr:to>
        <xdr:sp macro="" textlink="">
          <xdr:nvSpPr>
            <xdr:cNvPr id="51235" name="Option Button 35" hidden="1">
              <a:extLst>
                <a:ext uri="{63B3BB69-23CF-44E3-9099-C40C66FF867C}">
                  <a14:compatExt spid="_x0000_s51235"/>
                </a:ext>
                <a:ext uri="{FF2B5EF4-FFF2-40B4-BE49-F238E27FC236}">
                  <a16:creationId xmlns:a16="http://schemas.microsoft.com/office/drawing/2014/main" id="{00000000-0008-0000-09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88900</xdr:rowOff>
        </xdr:from>
        <xdr:to>
          <xdr:col>5</xdr:col>
          <xdr:colOff>628650</xdr:colOff>
          <xdr:row>13</xdr:row>
          <xdr:rowOff>317500</xdr:rowOff>
        </xdr:to>
        <xdr:sp macro="" textlink="">
          <xdr:nvSpPr>
            <xdr:cNvPr id="51236" name="Option Button 36" hidden="1">
              <a:extLst>
                <a:ext uri="{63B3BB69-23CF-44E3-9099-C40C66FF867C}">
                  <a14:compatExt spid="_x0000_s51236"/>
                </a:ext>
                <a:ext uri="{FF2B5EF4-FFF2-40B4-BE49-F238E27FC236}">
                  <a16:creationId xmlns:a16="http://schemas.microsoft.com/office/drawing/2014/main" id="{00000000-0008-0000-09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628650</xdr:colOff>
          <xdr:row>15</xdr:row>
          <xdr:rowOff>317500</xdr:rowOff>
        </xdr:to>
        <xdr:sp macro="" textlink="">
          <xdr:nvSpPr>
            <xdr:cNvPr id="51237" name="Option Button 37" hidden="1">
              <a:extLst>
                <a:ext uri="{63B3BB69-23CF-44E3-9099-C40C66FF867C}">
                  <a14:compatExt spid="_x0000_s51237"/>
                </a:ext>
                <a:ext uri="{FF2B5EF4-FFF2-40B4-BE49-F238E27FC236}">
                  <a16:creationId xmlns:a16="http://schemas.microsoft.com/office/drawing/2014/main" id="{00000000-0008-0000-09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88900</xdr:rowOff>
        </xdr:from>
        <xdr:to>
          <xdr:col>4</xdr:col>
          <xdr:colOff>628650</xdr:colOff>
          <xdr:row>15</xdr:row>
          <xdr:rowOff>317500</xdr:rowOff>
        </xdr:to>
        <xdr:sp macro="" textlink="">
          <xdr:nvSpPr>
            <xdr:cNvPr id="51238" name="Option Button 38" hidden="1">
              <a:extLst>
                <a:ext uri="{63B3BB69-23CF-44E3-9099-C40C66FF867C}">
                  <a14:compatExt spid="_x0000_s51238"/>
                </a:ext>
                <a:ext uri="{FF2B5EF4-FFF2-40B4-BE49-F238E27FC236}">
                  <a16:creationId xmlns:a16="http://schemas.microsoft.com/office/drawing/2014/main" id="{00000000-0008-0000-09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88900</xdr:rowOff>
        </xdr:from>
        <xdr:to>
          <xdr:col>5</xdr:col>
          <xdr:colOff>628650</xdr:colOff>
          <xdr:row>15</xdr:row>
          <xdr:rowOff>317500</xdr:rowOff>
        </xdr:to>
        <xdr:sp macro="" textlink="">
          <xdr:nvSpPr>
            <xdr:cNvPr id="51239" name="Option Button 39" hidden="1">
              <a:extLst>
                <a:ext uri="{63B3BB69-23CF-44E3-9099-C40C66FF867C}">
                  <a14:compatExt spid="_x0000_s51239"/>
                </a:ext>
                <a:ext uri="{FF2B5EF4-FFF2-40B4-BE49-F238E27FC236}">
                  <a16:creationId xmlns:a16="http://schemas.microsoft.com/office/drawing/2014/main" id="{00000000-0008-0000-09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88900</xdr:rowOff>
        </xdr:from>
        <xdr:to>
          <xdr:col>3</xdr:col>
          <xdr:colOff>628650</xdr:colOff>
          <xdr:row>17</xdr:row>
          <xdr:rowOff>317500</xdr:rowOff>
        </xdr:to>
        <xdr:sp macro="" textlink="">
          <xdr:nvSpPr>
            <xdr:cNvPr id="51240" name="Option Button 40" hidden="1">
              <a:extLst>
                <a:ext uri="{63B3BB69-23CF-44E3-9099-C40C66FF867C}">
                  <a14:compatExt spid="_x0000_s51240"/>
                </a:ext>
                <a:ext uri="{FF2B5EF4-FFF2-40B4-BE49-F238E27FC236}">
                  <a16:creationId xmlns:a16="http://schemas.microsoft.com/office/drawing/2014/main" id="{00000000-0008-0000-09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88900</xdr:rowOff>
        </xdr:from>
        <xdr:to>
          <xdr:col>4</xdr:col>
          <xdr:colOff>628650</xdr:colOff>
          <xdr:row>17</xdr:row>
          <xdr:rowOff>317500</xdr:rowOff>
        </xdr:to>
        <xdr:sp macro="" textlink="">
          <xdr:nvSpPr>
            <xdr:cNvPr id="51241" name="Option Button 41" hidden="1">
              <a:extLst>
                <a:ext uri="{63B3BB69-23CF-44E3-9099-C40C66FF867C}">
                  <a14:compatExt spid="_x0000_s51241"/>
                </a:ext>
                <a:ext uri="{FF2B5EF4-FFF2-40B4-BE49-F238E27FC236}">
                  <a16:creationId xmlns:a16="http://schemas.microsoft.com/office/drawing/2014/main" id="{00000000-0008-0000-09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88900</xdr:rowOff>
        </xdr:from>
        <xdr:to>
          <xdr:col>5</xdr:col>
          <xdr:colOff>628650</xdr:colOff>
          <xdr:row>17</xdr:row>
          <xdr:rowOff>317500</xdr:rowOff>
        </xdr:to>
        <xdr:sp macro="" textlink="">
          <xdr:nvSpPr>
            <xdr:cNvPr id="51242" name="Option Button 42" hidden="1">
              <a:extLst>
                <a:ext uri="{63B3BB69-23CF-44E3-9099-C40C66FF867C}">
                  <a14:compatExt spid="_x0000_s51242"/>
                </a:ext>
                <a:ext uri="{FF2B5EF4-FFF2-40B4-BE49-F238E27FC236}">
                  <a16:creationId xmlns:a16="http://schemas.microsoft.com/office/drawing/2014/main" id="{00000000-0008-0000-09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88900</xdr:rowOff>
        </xdr:from>
        <xdr:to>
          <xdr:col>3</xdr:col>
          <xdr:colOff>628650</xdr:colOff>
          <xdr:row>19</xdr:row>
          <xdr:rowOff>317500</xdr:rowOff>
        </xdr:to>
        <xdr:sp macro="" textlink="">
          <xdr:nvSpPr>
            <xdr:cNvPr id="51243" name="Option Button 43" hidden="1">
              <a:extLst>
                <a:ext uri="{63B3BB69-23CF-44E3-9099-C40C66FF867C}">
                  <a14:compatExt spid="_x0000_s51243"/>
                </a:ext>
                <a:ext uri="{FF2B5EF4-FFF2-40B4-BE49-F238E27FC236}">
                  <a16:creationId xmlns:a16="http://schemas.microsoft.com/office/drawing/2014/main" id="{00000000-0008-0000-09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628650</xdr:colOff>
          <xdr:row>19</xdr:row>
          <xdr:rowOff>317500</xdr:rowOff>
        </xdr:to>
        <xdr:sp macro="" textlink="">
          <xdr:nvSpPr>
            <xdr:cNvPr id="51244" name="Option Button 44" hidden="1">
              <a:extLst>
                <a:ext uri="{63B3BB69-23CF-44E3-9099-C40C66FF867C}">
                  <a14:compatExt spid="_x0000_s51244"/>
                </a:ext>
                <a:ext uri="{FF2B5EF4-FFF2-40B4-BE49-F238E27FC236}">
                  <a16:creationId xmlns:a16="http://schemas.microsoft.com/office/drawing/2014/main" id="{00000000-0008-0000-09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628650</xdr:colOff>
          <xdr:row>19</xdr:row>
          <xdr:rowOff>317500</xdr:rowOff>
        </xdr:to>
        <xdr:sp macro="" textlink="">
          <xdr:nvSpPr>
            <xdr:cNvPr id="51245" name="Option Button 45" hidden="1">
              <a:extLst>
                <a:ext uri="{63B3BB69-23CF-44E3-9099-C40C66FF867C}">
                  <a14:compatExt spid="_x0000_s51245"/>
                </a:ext>
                <a:ext uri="{FF2B5EF4-FFF2-40B4-BE49-F238E27FC236}">
                  <a16:creationId xmlns:a16="http://schemas.microsoft.com/office/drawing/2014/main" id="{00000000-0008-0000-09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88900</xdr:rowOff>
        </xdr:from>
        <xdr:to>
          <xdr:col>3</xdr:col>
          <xdr:colOff>628650</xdr:colOff>
          <xdr:row>21</xdr:row>
          <xdr:rowOff>317500</xdr:rowOff>
        </xdr:to>
        <xdr:sp macro="" textlink="">
          <xdr:nvSpPr>
            <xdr:cNvPr id="51246" name="Option Button 46" hidden="1">
              <a:extLst>
                <a:ext uri="{63B3BB69-23CF-44E3-9099-C40C66FF867C}">
                  <a14:compatExt spid="_x0000_s51246"/>
                </a:ext>
                <a:ext uri="{FF2B5EF4-FFF2-40B4-BE49-F238E27FC236}">
                  <a16:creationId xmlns:a16="http://schemas.microsoft.com/office/drawing/2014/main" id="{00000000-0008-0000-09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88900</xdr:rowOff>
        </xdr:from>
        <xdr:to>
          <xdr:col>4</xdr:col>
          <xdr:colOff>628650</xdr:colOff>
          <xdr:row>21</xdr:row>
          <xdr:rowOff>317500</xdr:rowOff>
        </xdr:to>
        <xdr:sp macro="" textlink="">
          <xdr:nvSpPr>
            <xdr:cNvPr id="51247" name="Option Button 47" hidden="1">
              <a:extLst>
                <a:ext uri="{63B3BB69-23CF-44E3-9099-C40C66FF867C}">
                  <a14:compatExt spid="_x0000_s51247"/>
                </a:ext>
                <a:ext uri="{FF2B5EF4-FFF2-40B4-BE49-F238E27FC236}">
                  <a16:creationId xmlns:a16="http://schemas.microsoft.com/office/drawing/2014/main" id="{00000000-0008-0000-09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88900</xdr:rowOff>
        </xdr:from>
        <xdr:to>
          <xdr:col>5</xdr:col>
          <xdr:colOff>628650</xdr:colOff>
          <xdr:row>21</xdr:row>
          <xdr:rowOff>317500</xdr:rowOff>
        </xdr:to>
        <xdr:sp macro="" textlink="">
          <xdr:nvSpPr>
            <xdr:cNvPr id="51248" name="Option Button 48" hidden="1">
              <a:extLst>
                <a:ext uri="{63B3BB69-23CF-44E3-9099-C40C66FF867C}">
                  <a14:compatExt spid="_x0000_s51248"/>
                </a:ext>
                <a:ext uri="{FF2B5EF4-FFF2-40B4-BE49-F238E27FC236}">
                  <a16:creationId xmlns:a16="http://schemas.microsoft.com/office/drawing/2014/main" id="{00000000-0008-0000-09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88900</xdr:rowOff>
        </xdr:from>
        <xdr:to>
          <xdr:col>3</xdr:col>
          <xdr:colOff>628650</xdr:colOff>
          <xdr:row>22</xdr:row>
          <xdr:rowOff>317500</xdr:rowOff>
        </xdr:to>
        <xdr:sp macro="" textlink="">
          <xdr:nvSpPr>
            <xdr:cNvPr id="51249" name="Option Button 49" hidden="1">
              <a:extLst>
                <a:ext uri="{63B3BB69-23CF-44E3-9099-C40C66FF867C}">
                  <a14:compatExt spid="_x0000_s51249"/>
                </a:ext>
                <a:ext uri="{FF2B5EF4-FFF2-40B4-BE49-F238E27FC236}">
                  <a16:creationId xmlns:a16="http://schemas.microsoft.com/office/drawing/2014/main" id="{00000000-0008-0000-0900-00003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88900</xdr:rowOff>
        </xdr:from>
        <xdr:to>
          <xdr:col>4</xdr:col>
          <xdr:colOff>628650</xdr:colOff>
          <xdr:row>22</xdr:row>
          <xdr:rowOff>317500</xdr:rowOff>
        </xdr:to>
        <xdr:sp macro="" textlink="">
          <xdr:nvSpPr>
            <xdr:cNvPr id="51250" name="Option Button 50" hidden="1">
              <a:extLst>
                <a:ext uri="{63B3BB69-23CF-44E3-9099-C40C66FF867C}">
                  <a14:compatExt spid="_x0000_s51250"/>
                </a:ext>
                <a:ext uri="{FF2B5EF4-FFF2-40B4-BE49-F238E27FC236}">
                  <a16:creationId xmlns:a16="http://schemas.microsoft.com/office/drawing/2014/main" id="{00000000-0008-0000-0900-00003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88900</xdr:rowOff>
        </xdr:from>
        <xdr:to>
          <xdr:col>5</xdr:col>
          <xdr:colOff>628650</xdr:colOff>
          <xdr:row>22</xdr:row>
          <xdr:rowOff>317500</xdr:rowOff>
        </xdr:to>
        <xdr:sp macro="" textlink="">
          <xdr:nvSpPr>
            <xdr:cNvPr id="51251" name="Option Button 51" hidden="1">
              <a:extLst>
                <a:ext uri="{63B3BB69-23CF-44E3-9099-C40C66FF867C}">
                  <a14:compatExt spid="_x0000_s51251"/>
                </a:ext>
                <a:ext uri="{FF2B5EF4-FFF2-40B4-BE49-F238E27FC236}">
                  <a16:creationId xmlns:a16="http://schemas.microsoft.com/office/drawing/2014/main" id="{00000000-0008-0000-0900-00003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88900</xdr:rowOff>
        </xdr:from>
        <xdr:to>
          <xdr:col>3</xdr:col>
          <xdr:colOff>628650</xdr:colOff>
          <xdr:row>24</xdr:row>
          <xdr:rowOff>317500</xdr:rowOff>
        </xdr:to>
        <xdr:sp macro="" textlink="">
          <xdr:nvSpPr>
            <xdr:cNvPr id="51255" name="Option Button 55" hidden="1">
              <a:extLst>
                <a:ext uri="{63B3BB69-23CF-44E3-9099-C40C66FF867C}">
                  <a14:compatExt spid="_x0000_s51255"/>
                </a:ext>
                <a:ext uri="{FF2B5EF4-FFF2-40B4-BE49-F238E27FC236}">
                  <a16:creationId xmlns:a16="http://schemas.microsoft.com/office/drawing/2014/main" id="{00000000-0008-0000-09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88900</xdr:rowOff>
        </xdr:from>
        <xdr:to>
          <xdr:col>4</xdr:col>
          <xdr:colOff>628650</xdr:colOff>
          <xdr:row>24</xdr:row>
          <xdr:rowOff>317500</xdr:rowOff>
        </xdr:to>
        <xdr:sp macro="" textlink="">
          <xdr:nvSpPr>
            <xdr:cNvPr id="51256" name="Option Button 56" hidden="1">
              <a:extLst>
                <a:ext uri="{63B3BB69-23CF-44E3-9099-C40C66FF867C}">
                  <a14:compatExt spid="_x0000_s51256"/>
                </a:ext>
                <a:ext uri="{FF2B5EF4-FFF2-40B4-BE49-F238E27FC236}">
                  <a16:creationId xmlns:a16="http://schemas.microsoft.com/office/drawing/2014/main" id="{00000000-0008-0000-09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88900</xdr:rowOff>
        </xdr:from>
        <xdr:to>
          <xdr:col>5</xdr:col>
          <xdr:colOff>628650</xdr:colOff>
          <xdr:row>24</xdr:row>
          <xdr:rowOff>317500</xdr:rowOff>
        </xdr:to>
        <xdr:sp macro="" textlink="">
          <xdr:nvSpPr>
            <xdr:cNvPr id="51257" name="Option Button 57" hidden="1">
              <a:extLst>
                <a:ext uri="{63B3BB69-23CF-44E3-9099-C40C66FF867C}">
                  <a14:compatExt spid="_x0000_s51257"/>
                </a:ext>
                <a:ext uri="{FF2B5EF4-FFF2-40B4-BE49-F238E27FC236}">
                  <a16:creationId xmlns:a16="http://schemas.microsoft.com/office/drawing/2014/main" id="{00000000-0008-0000-09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88900</xdr:rowOff>
        </xdr:from>
        <xdr:to>
          <xdr:col>3</xdr:col>
          <xdr:colOff>628650</xdr:colOff>
          <xdr:row>25</xdr:row>
          <xdr:rowOff>317500</xdr:rowOff>
        </xdr:to>
        <xdr:sp macro="" textlink="">
          <xdr:nvSpPr>
            <xdr:cNvPr id="51258" name="Option Button 58" hidden="1">
              <a:extLst>
                <a:ext uri="{63B3BB69-23CF-44E3-9099-C40C66FF867C}">
                  <a14:compatExt spid="_x0000_s51258"/>
                </a:ext>
                <a:ext uri="{FF2B5EF4-FFF2-40B4-BE49-F238E27FC236}">
                  <a16:creationId xmlns:a16="http://schemas.microsoft.com/office/drawing/2014/main" id="{00000000-0008-0000-09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88900</xdr:rowOff>
        </xdr:from>
        <xdr:to>
          <xdr:col>4</xdr:col>
          <xdr:colOff>628650</xdr:colOff>
          <xdr:row>25</xdr:row>
          <xdr:rowOff>317500</xdr:rowOff>
        </xdr:to>
        <xdr:sp macro="" textlink="">
          <xdr:nvSpPr>
            <xdr:cNvPr id="51259" name="Option Button 59" hidden="1">
              <a:extLst>
                <a:ext uri="{63B3BB69-23CF-44E3-9099-C40C66FF867C}">
                  <a14:compatExt spid="_x0000_s51259"/>
                </a:ext>
                <a:ext uri="{FF2B5EF4-FFF2-40B4-BE49-F238E27FC236}">
                  <a16:creationId xmlns:a16="http://schemas.microsoft.com/office/drawing/2014/main" id="{00000000-0008-0000-09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88900</xdr:rowOff>
        </xdr:from>
        <xdr:to>
          <xdr:col>5</xdr:col>
          <xdr:colOff>628650</xdr:colOff>
          <xdr:row>25</xdr:row>
          <xdr:rowOff>317500</xdr:rowOff>
        </xdr:to>
        <xdr:sp macro="" textlink="">
          <xdr:nvSpPr>
            <xdr:cNvPr id="51260" name="Option Button 60" hidden="1">
              <a:extLst>
                <a:ext uri="{63B3BB69-23CF-44E3-9099-C40C66FF867C}">
                  <a14:compatExt spid="_x0000_s51260"/>
                </a:ext>
                <a:ext uri="{FF2B5EF4-FFF2-40B4-BE49-F238E27FC236}">
                  <a16:creationId xmlns:a16="http://schemas.microsoft.com/office/drawing/2014/main" id="{00000000-0008-0000-09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88900</xdr:rowOff>
        </xdr:from>
        <xdr:to>
          <xdr:col>3</xdr:col>
          <xdr:colOff>628650</xdr:colOff>
          <xdr:row>14</xdr:row>
          <xdr:rowOff>317500</xdr:rowOff>
        </xdr:to>
        <xdr:sp macro="" textlink="">
          <xdr:nvSpPr>
            <xdr:cNvPr id="51261" name="Option Button 61" hidden="1">
              <a:extLst>
                <a:ext uri="{63B3BB69-23CF-44E3-9099-C40C66FF867C}">
                  <a14:compatExt spid="_x0000_s51261"/>
                </a:ext>
                <a:ext uri="{FF2B5EF4-FFF2-40B4-BE49-F238E27FC236}">
                  <a16:creationId xmlns:a16="http://schemas.microsoft.com/office/drawing/2014/main" id="{00000000-0008-0000-0900-00003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88900</xdr:rowOff>
        </xdr:from>
        <xdr:to>
          <xdr:col>4</xdr:col>
          <xdr:colOff>628650</xdr:colOff>
          <xdr:row>14</xdr:row>
          <xdr:rowOff>317500</xdr:rowOff>
        </xdr:to>
        <xdr:sp macro="" textlink="">
          <xdr:nvSpPr>
            <xdr:cNvPr id="51262" name="Option Button 62" hidden="1">
              <a:extLst>
                <a:ext uri="{63B3BB69-23CF-44E3-9099-C40C66FF867C}">
                  <a14:compatExt spid="_x0000_s51262"/>
                </a:ext>
                <a:ext uri="{FF2B5EF4-FFF2-40B4-BE49-F238E27FC236}">
                  <a16:creationId xmlns:a16="http://schemas.microsoft.com/office/drawing/2014/main" id="{00000000-0008-0000-0900-00003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88900</xdr:rowOff>
        </xdr:from>
        <xdr:to>
          <xdr:col>5</xdr:col>
          <xdr:colOff>628650</xdr:colOff>
          <xdr:row>14</xdr:row>
          <xdr:rowOff>317500</xdr:rowOff>
        </xdr:to>
        <xdr:sp macro="" textlink="">
          <xdr:nvSpPr>
            <xdr:cNvPr id="51263" name="Option Button 63" hidden="1">
              <a:extLst>
                <a:ext uri="{63B3BB69-23CF-44E3-9099-C40C66FF867C}">
                  <a14:compatExt spid="_x0000_s51263"/>
                </a:ext>
                <a:ext uri="{FF2B5EF4-FFF2-40B4-BE49-F238E27FC236}">
                  <a16:creationId xmlns:a16="http://schemas.microsoft.com/office/drawing/2014/main" id="{00000000-0008-0000-0900-00003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88900</xdr:rowOff>
        </xdr:from>
        <xdr:to>
          <xdr:col>3</xdr:col>
          <xdr:colOff>628650</xdr:colOff>
          <xdr:row>26</xdr:row>
          <xdr:rowOff>317500</xdr:rowOff>
        </xdr:to>
        <xdr:sp macro="" textlink="">
          <xdr:nvSpPr>
            <xdr:cNvPr id="51264" name="Option Button 64" hidden="1">
              <a:extLst>
                <a:ext uri="{63B3BB69-23CF-44E3-9099-C40C66FF867C}">
                  <a14:compatExt spid="_x0000_s51264"/>
                </a:ext>
                <a:ext uri="{FF2B5EF4-FFF2-40B4-BE49-F238E27FC236}">
                  <a16:creationId xmlns:a16="http://schemas.microsoft.com/office/drawing/2014/main" id="{00000000-0008-0000-09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88900</xdr:rowOff>
        </xdr:from>
        <xdr:to>
          <xdr:col>4</xdr:col>
          <xdr:colOff>628650</xdr:colOff>
          <xdr:row>26</xdr:row>
          <xdr:rowOff>317500</xdr:rowOff>
        </xdr:to>
        <xdr:sp macro="" textlink="">
          <xdr:nvSpPr>
            <xdr:cNvPr id="51265" name="Option Button 65" hidden="1">
              <a:extLst>
                <a:ext uri="{63B3BB69-23CF-44E3-9099-C40C66FF867C}">
                  <a14:compatExt spid="_x0000_s51265"/>
                </a:ext>
                <a:ext uri="{FF2B5EF4-FFF2-40B4-BE49-F238E27FC236}">
                  <a16:creationId xmlns:a16="http://schemas.microsoft.com/office/drawing/2014/main" id="{00000000-0008-0000-09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88900</xdr:rowOff>
        </xdr:from>
        <xdr:to>
          <xdr:col>5</xdr:col>
          <xdr:colOff>628650</xdr:colOff>
          <xdr:row>26</xdr:row>
          <xdr:rowOff>317500</xdr:rowOff>
        </xdr:to>
        <xdr:sp macro="" textlink="">
          <xdr:nvSpPr>
            <xdr:cNvPr id="51266" name="Option Button 66" hidden="1">
              <a:extLst>
                <a:ext uri="{63B3BB69-23CF-44E3-9099-C40C66FF867C}">
                  <a14:compatExt spid="_x0000_s51266"/>
                </a:ext>
                <a:ext uri="{FF2B5EF4-FFF2-40B4-BE49-F238E27FC236}">
                  <a16:creationId xmlns:a16="http://schemas.microsoft.com/office/drawing/2014/main" id="{00000000-0008-0000-09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88900</xdr:rowOff>
        </xdr:from>
        <xdr:to>
          <xdr:col>3</xdr:col>
          <xdr:colOff>628650</xdr:colOff>
          <xdr:row>27</xdr:row>
          <xdr:rowOff>317500</xdr:rowOff>
        </xdr:to>
        <xdr:sp macro="" textlink="">
          <xdr:nvSpPr>
            <xdr:cNvPr id="51267" name="Option Button 67" hidden="1">
              <a:extLst>
                <a:ext uri="{63B3BB69-23CF-44E3-9099-C40C66FF867C}">
                  <a14:compatExt spid="_x0000_s51267"/>
                </a:ext>
                <a:ext uri="{FF2B5EF4-FFF2-40B4-BE49-F238E27FC236}">
                  <a16:creationId xmlns:a16="http://schemas.microsoft.com/office/drawing/2014/main" id="{00000000-0008-0000-09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88900</xdr:rowOff>
        </xdr:from>
        <xdr:to>
          <xdr:col>4</xdr:col>
          <xdr:colOff>628650</xdr:colOff>
          <xdr:row>27</xdr:row>
          <xdr:rowOff>317500</xdr:rowOff>
        </xdr:to>
        <xdr:sp macro="" textlink="">
          <xdr:nvSpPr>
            <xdr:cNvPr id="51268" name="Option Button 68" hidden="1">
              <a:extLst>
                <a:ext uri="{63B3BB69-23CF-44E3-9099-C40C66FF867C}">
                  <a14:compatExt spid="_x0000_s51268"/>
                </a:ext>
                <a:ext uri="{FF2B5EF4-FFF2-40B4-BE49-F238E27FC236}">
                  <a16:creationId xmlns:a16="http://schemas.microsoft.com/office/drawing/2014/main" id="{00000000-0008-0000-09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88900</xdr:rowOff>
        </xdr:from>
        <xdr:to>
          <xdr:col>5</xdr:col>
          <xdr:colOff>628650</xdr:colOff>
          <xdr:row>27</xdr:row>
          <xdr:rowOff>317500</xdr:rowOff>
        </xdr:to>
        <xdr:sp macro="" textlink="">
          <xdr:nvSpPr>
            <xdr:cNvPr id="51269" name="Option Button 69" hidden="1">
              <a:extLst>
                <a:ext uri="{63B3BB69-23CF-44E3-9099-C40C66FF867C}">
                  <a14:compatExt spid="_x0000_s51269"/>
                </a:ext>
                <a:ext uri="{FF2B5EF4-FFF2-40B4-BE49-F238E27FC236}">
                  <a16:creationId xmlns:a16="http://schemas.microsoft.com/office/drawing/2014/main" id="{00000000-0008-0000-09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88900</xdr:rowOff>
        </xdr:from>
        <xdr:to>
          <xdr:col>3</xdr:col>
          <xdr:colOff>628650</xdr:colOff>
          <xdr:row>28</xdr:row>
          <xdr:rowOff>317500</xdr:rowOff>
        </xdr:to>
        <xdr:sp macro="" textlink="">
          <xdr:nvSpPr>
            <xdr:cNvPr id="51270" name="Option Button 70" hidden="1">
              <a:extLst>
                <a:ext uri="{63B3BB69-23CF-44E3-9099-C40C66FF867C}">
                  <a14:compatExt spid="_x0000_s51270"/>
                </a:ext>
                <a:ext uri="{FF2B5EF4-FFF2-40B4-BE49-F238E27FC236}">
                  <a16:creationId xmlns:a16="http://schemas.microsoft.com/office/drawing/2014/main" id="{00000000-0008-0000-09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88900</xdr:rowOff>
        </xdr:from>
        <xdr:to>
          <xdr:col>4</xdr:col>
          <xdr:colOff>628650</xdr:colOff>
          <xdr:row>28</xdr:row>
          <xdr:rowOff>317500</xdr:rowOff>
        </xdr:to>
        <xdr:sp macro="" textlink="">
          <xdr:nvSpPr>
            <xdr:cNvPr id="51271" name="Option Button 71" hidden="1">
              <a:extLst>
                <a:ext uri="{63B3BB69-23CF-44E3-9099-C40C66FF867C}">
                  <a14:compatExt spid="_x0000_s51271"/>
                </a:ext>
                <a:ext uri="{FF2B5EF4-FFF2-40B4-BE49-F238E27FC236}">
                  <a16:creationId xmlns:a16="http://schemas.microsoft.com/office/drawing/2014/main" id="{00000000-0008-0000-09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88900</xdr:rowOff>
        </xdr:from>
        <xdr:to>
          <xdr:col>5</xdr:col>
          <xdr:colOff>628650</xdr:colOff>
          <xdr:row>28</xdr:row>
          <xdr:rowOff>317500</xdr:rowOff>
        </xdr:to>
        <xdr:sp macro="" textlink="">
          <xdr:nvSpPr>
            <xdr:cNvPr id="51272" name="Option Button 72" hidden="1">
              <a:extLst>
                <a:ext uri="{63B3BB69-23CF-44E3-9099-C40C66FF867C}">
                  <a14:compatExt spid="_x0000_s51272"/>
                </a:ext>
                <a:ext uri="{FF2B5EF4-FFF2-40B4-BE49-F238E27FC236}">
                  <a16:creationId xmlns:a16="http://schemas.microsoft.com/office/drawing/2014/main" id="{00000000-0008-0000-09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88900</xdr:rowOff>
        </xdr:from>
        <xdr:to>
          <xdr:col>3</xdr:col>
          <xdr:colOff>628650</xdr:colOff>
          <xdr:row>29</xdr:row>
          <xdr:rowOff>317500</xdr:rowOff>
        </xdr:to>
        <xdr:sp macro="" textlink="">
          <xdr:nvSpPr>
            <xdr:cNvPr id="51273" name="Option Button 73" hidden="1">
              <a:extLst>
                <a:ext uri="{63B3BB69-23CF-44E3-9099-C40C66FF867C}">
                  <a14:compatExt spid="_x0000_s51273"/>
                </a:ext>
                <a:ext uri="{FF2B5EF4-FFF2-40B4-BE49-F238E27FC236}">
                  <a16:creationId xmlns:a16="http://schemas.microsoft.com/office/drawing/2014/main" id="{00000000-0008-0000-09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88900</xdr:rowOff>
        </xdr:from>
        <xdr:to>
          <xdr:col>4</xdr:col>
          <xdr:colOff>628650</xdr:colOff>
          <xdr:row>29</xdr:row>
          <xdr:rowOff>317500</xdr:rowOff>
        </xdr:to>
        <xdr:sp macro="" textlink="">
          <xdr:nvSpPr>
            <xdr:cNvPr id="51274" name="Option Button 74" hidden="1">
              <a:extLst>
                <a:ext uri="{63B3BB69-23CF-44E3-9099-C40C66FF867C}">
                  <a14:compatExt spid="_x0000_s51274"/>
                </a:ext>
                <a:ext uri="{FF2B5EF4-FFF2-40B4-BE49-F238E27FC236}">
                  <a16:creationId xmlns:a16="http://schemas.microsoft.com/office/drawing/2014/main" id="{00000000-0008-0000-09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88900</xdr:rowOff>
        </xdr:from>
        <xdr:to>
          <xdr:col>5</xdr:col>
          <xdr:colOff>628650</xdr:colOff>
          <xdr:row>29</xdr:row>
          <xdr:rowOff>317500</xdr:rowOff>
        </xdr:to>
        <xdr:sp macro="" textlink="">
          <xdr:nvSpPr>
            <xdr:cNvPr id="51275" name="Option Button 75" hidden="1">
              <a:extLst>
                <a:ext uri="{63B3BB69-23CF-44E3-9099-C40C66FF867C}">
                  <a14:compatExt spid="_x0000_s51275"/>
                </a:ext>
                <a:ext uri="{FF2B5EF4-FFF2-40B4-BE49-F238E27FC236}">
                  <a16:creationId xmlns:a16="http://schemas.microsoft.com/office/drawing/2014/main" id="{00000000-0008-0000-09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88900</xdr:rowOff>
        </xdr:from>
        <xdr:to>
          <xdr:col>3</xdr:col>
          <xdr:colOff>628650</xdr:colOff>
          <xdr:row>31</xdr:row>
          <xdr:rowOff>317500</xdr:rowOff>
        </xdr:to>
        <xdr:sp macro="" textlink="">
          <xdr:nvSpPr>
            <xdr:cNvPr id="51279" name="Option Button 79" hidden="1">
              <a:extLst>
                <a:ext uri="{63B3BB69-23CF-44E3-9099-C40C66FF867C}">
                  <a14:compatExt spid="_x0000_s51279"/>
                </a:ext>
                <a:ext uri="{FF2B5EF4-FFF2-40B4-BE49-F238E27FC236}">
                  <a16:creationId xmlns:a16="http://schemas.microsoft.com/office/drawing/2014/main" id="{00000000-0008-0000-09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88900</xdr:rowOff>
        </xdr:from>
        <xdr:to>
          <xdr:col>4</xdr:col>
          <xdr:colOff>628650</xdr:colOff>
          <xdr:row>31</xdr:row>
          <xdr:rowOff>317500</xdr:rowOff>
        </xdr:to>
        <xdr:sp macro="" textlink="">
          <xdr:nvSpPr>
            <xdr:cNvPr id="51280" name="Option Button 80" hidden="1">
              <a:extLst>
                <a:ext uri="{63B3BB69-23CF-44E3-9099-C40C66FF867C}">
                  <a14:compatExt spid="_x0000_s51280"/>
                </a:ext>
                <a:ext uri="{FF2B5EF4-FFF2-40B4-BE49-F238E27FC236}">
                  <a16:creationId xmlns:a16="http://schemas.microsoft.com/office/drawing/2014/main" id="{00000000-0008-0000-09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88900</xdr:rowOff>
        </xdr:from>
        <xdr:to>
          <xdr:col>5</xdr:col>
          <xdr:colOff>628650</xdr:colOff>
          <xdr:row>31</xdr:row>
          <xdr:rowOff>317500</xdr:rowOff>
        </xdr:to>
        <xdr:sp macro="" textlink="">
          <xdr:nvSpPr>
            <xdr:cNvPr id="51281" name="Option Button 81" hidden="1">
              <a:extLst>
                <a:ext uri="{63B3BB69-23CF-44E3-9099-C40C66FF867C}">
                  <a14:compatExt spid="_x0000_s51281"/>
                </a:ext>
                <a:ext uri="{FF2B5EF4-FFF2-40B4-BE49-F238E27FC236}">
                  <a16:creationId xmlns:a16="http://schemas.microsoft.com/office/drawing/2014/main" id="{00000000-0008-0000-09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88900</xdr:rowOff>
        </xdr:from>
        <xdr:to>
          <xdr:col>3</xdr:col>
          <xdr:colOff>628650</xdr:colOff>
          <xdr:row>32</xdr:row>
          <xdr:rowOff>317500</xdr:rowOff>
        </xdr:to>
        <xdr:sp macro="" textlink="">
          <xdr:nvSpPr>
            <xdr:cNvPr id="51282" name="Option Button 82" hidden="1">
              <a:extLst>
                <a:ext uri="{63B3BB69-23CF-44E3-9099-C40C66FF867C}">
                  <a14:compatExt spid="_x0000_s51282"/>
                </a:ext>
                <a:ext uri="{FF2B5EF4-FFF2-40B4-BE49-F238E27FC236}">
                  <a16:creationId xmlns:a16="http://schemas.microsoft.com/office/drawing/2014/main" id="{00000000-0008-0000-09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88900</xdr:rowOff>
        </xdr:from>
        <xdr:to>
          <xdr:col>4</xdr:col>
          <xdr:colOff>628650</xdr:colOff>
          <xdr:row>32</xdr:row>
          <xdr:rowOff>317500</xdr:rowOff>
        </xdr:to>
        <xdr:sp macro="" textlink="">
          <xdr:nvSpPr>
            <xdr:cNvPr id="51283" name="Option Button 83" hidden="1">
              <a:extLst>
                <a:ext uri="{63B3BB69-23CF-44E3-9099-C40C66FF867C}">
                  <a14:compatExt spid="_x0000_s51283"/>
                </a:ext>
                <a:ext uri="{FF2B5EF4-FFF2-40B4-BE49-F238E27FC236}">
                  <a16:creationId xmlns:a16="http://schemas.microsoft.com/office/drawing/2014/main" id="{00000000-0008-0000-09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88900</xdr:rowOff>
        </xdr:from>
        <xdr:to>
          <xdr:col>5</xdr:col>
          <xdr:colOff>628650</xdr:colOff>
          <xdr:row>32</xdr:row>
          <xdr:rowOff>317500</xdr:rowOff>
        </xdr:to>
        <xdr:sp macro="" textlink="">
          <xdr:nvSpPr>
            <xdr:cNvPr id="51284" name="Option Button 84" hidden="1">
              <a:extLst>
                <a:ext uri="{63B3BB69-23CF-44E3-9099-C40C66FF867C}">
                  <a14:compatExt spid="_x0000_s51284"/>
                </a:ext>
                <a:ext uri="{FF2B5EF4-FFF2-40B4-BE49-F238E27FC236}">
                  <a16:creationId xmlns:a16="http://schemas.microsoft.com/office/drawing/2014/main" id="{00000000-0008-0000-09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88900</xdr:rowOff>
        </xdr:from>
        <xdr:to>
          <xdr:col>5</xdr:col>
          <xdr:colOff>133350</xdr:colOff>
          <xdr:row>2</xdr:row>
          <xdr:rowOff>317500</xdr:rowOff>
        </xdr:to>
        <xdr:sp macro="" textlink="">
          <xdr:nvSpPr>
            <xdr:cNvPr id="51288" name="Option Button 88" hidden="1">
              <a:extLst>
                <a:ext uri="{63B3BB69-23CF-44E3-9099-C40C66FF867C}">
                  <a14:compatExt spid="_x0000_s51288"/>
                </a:ext>
                <a:ext uri="{FF2B5EF4-FFF2-40B4-BE49-F238E27FC236}">
                  <a16:creationId xmlns:a16="http://schemas.microsoft.com/office/drawing/2014/main" id="{00000000-0008-0000-0900-00005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Within the past five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317500</xdr:rowOff>
        </xdr:from>
        <xdr:to>
          <xdr:col>5</xdr:col>
          <xdr:colOff>95250</xdr:colOff>
          <xdr:row>2</xdr:row>
          <xdr:rowOff>546100</xdr:rowOff>
        </xdr:to>
        <xdr:sp macro="" textlink="">
          <xdr:nvSpPr>
            <xdr:cNvPr id="51289" name="Option Button 89" descr="Five to ten years ago" hidden="1">
              <a:extLst>
                <a:ext uri="{63B3BB69-23CF-44E3-9099-C40C66FF867C}">
                  <a14:compatExt spid="_x0000_s51289"/>
                </a:ext>
                <a:ext uri="{FF2B5EF4-FFF2-40B4-BE49-F238E27FC236}">
                  <a16:creationId xmlns:a16="http://schemas.microsoft.com/office/drawing/2014/main" id="{00000000-0008-0000-0900-00005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Five to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xdr:row>
          <xdr:rowOff>552450</xdr:rowOff>
        </xdr:from>
        <xdr:to>
          <xdr:col>5</xdr:col>
          <xdr:colOff>31750</xdr:colOff>
          <xdr:row>2</xdr:row>
          <xdr:rowOff>831850</xdr:rowOff>
        </xdr:to>
        <xdr:sp macro="" textlink="">
          <xdr:nvSpPr>
            <xdr:cNvPr id="51290" name="Option Button 90" hidden="1">
              <a:extLst>
                <a:ext uri="{63B3BB69-23CF-44E3-9099-C40C66FF867C}">
                  <a14:compatExt spid="_x0000_s51290"/>
                </a:ext>
                <a:ext uri="{FF2B5EF4-FFF2-40B4-BE49-F238E27FC236}">
                  <a16:creationId xmlns:a16="http://schemas.microsoft.com/office/drawing/2014/main" id="{00000000-0008-0000-0900-00005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More than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88900</xdr:rowOff>
        </xdr:from>
        <xdr:to>
          <xdr:col>5</xdr:col>
          <xdr:colOff>127000</xdr:colOff>
          <xdr:row>16</xdr:row>
          <xdr:rowOff>317500</xdr:rowOff>
        </xdr:to>
        <xdr:sp macro="" textlink="">
          <xdr:nvSpPr>
            <xdr:cNvPr id="51291" name="Option Button 91" hidden="1">
              <a:extLst>
                <a:ext uri="{63B3BB69-23CF-44E3-9099-C40C66FF867C}">
                  <a14:compatExt spid="_x0000_s51291"/>
                </a:ext>
                <a:ext uri="{FF2B5EF4-FFF2-40B4-BE49-F238E27FC236}">
                  <a16:creationId xmlns:a16="http://schemas.microsoft.com/office/drawing/2014/main" id="{00000000-0008-0000-09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Within the past five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317500</xdr:rowOff>
        </xdr:from>
        <xdr:to>
          <xdr:col>4</xdr:col>
          <xdr:colOff>361950</xdr:colOff>
          <xdr:row>16</xdr:row>
          <xdr:rowOff>546100</xdr:rowOff>
        </xdr:to>
        <xdr:sp macro="" textlink="">
          <xdr:nvSpPr>
            <xdr:cNvPr id="51292" name="Option Button 92" descr="Five to ten years ago" hidden="1">
              <a:extLst>
                <a:ext uri="{63B3BB69-23CF-44E3-9099-C40C66FF867C}">
                  <a14:compatExt spid="_x0000_s51292"/>
                </a:ext>
                <a:ext uri="{FF2B5EF4-FFF2-40B4-BE49-F238E27FC236}">
                  <a16:creationId xmlns:a16="http://schemas.microsoft.com/office/drawing/2014/main" id="{00000000-0008-0000-0900-00005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Five to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552450</xdr:rowOff>
        </xdr:from>
        <xdr:to>
          <xdr:col>5</xdr:col>
          <xdr:colOff>31750</xdr:colOff>
          <xdr:row>16</xdr:row>
          <xdr:rowOff>831850</xdr:rowOff>
        </xdr:to>
        <xdr:sp macro="" textlink="">
          <xdr:nvSpPr>
            <xdr:cNvPr id="51293" name="Option Button 93" hidden="1">
              <a:extLst>
                <a:ext uri="{63B3BB69-23CF-44E3-9099-C40C66FF867C}">
                  <a14:compatExt spid="_x0000_s51293"/>
                </a:ext>
                <a:ext uri="{FF2B5EF4-FFF2-40B4-BE49-F238E27FC236}">
                  <a16:creationId xmlns:a16="http://schemas.microsoft.com/office/drawing/2014/main" id="{00000000-0008-0000-0900-00005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More than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88900</xdr:rowOff>
        </xdr:from>
        <xdr:to>
          <xdr:col>3</xdr:col>
          <xdr:colOff>628650</xdr:colOff>
          <xdr:row>18</xdr:row>
          <xdr:rowOff>317500</xdr:rowOff>
        </xdr:to>
        <xdr:sp macro="" textlink="">
          <xdr:nvSpPr>
            <xdr:cNvPr id="51294" name="Option Button 94" hidden="1">
              <a:extLst>
                <a:ext uri="{63B3BB69-23CF-44E3-9099-C40C66FF867C}">
                  <a14:compatExt spid="_x0000_s51294"/>
                </a:ext>
                <a:ext uri="{FF2B5EF4-FFF2-40B4-BE49-F238E27FC236}">
                  <a16:creationId xmlns:a16="http://schemas.microsoft.com/office/drawing/2014/main" id="{00000000-0008-0000-0900-00005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88900</xdr:rowOff>
        </xdr:from>
        <xdr:to>
          <xdr:col>4</xdr:col>
          <xdr:colOff>628650</xdr:colOff>
          <xdr:row>18</xdr:row>
          <xdr:rowOff>317500</xdr:rowOff>
        </xdr:to>
        <xdr:sp macro="" textlink="">
          <xdr:nvSpPr>
            <xdr:cNvPr id="51295" name="Option Button 95" hidden="1">
              <a:extLst>
                <a:ext uri="{63B3BB69-23CF-44E3-9099-C40C66FF867C}">
                  <a14:compatExt spid="_x0000_s51295"/>
                </a:ext>
                <a:ext uri="{FF2B5EF4-FFF2-40B4-BE49-F238E27FC236}">
                  <a16:creationId xmlns:a16="http://schemas.microsoft.com/office/drawing/2014/main" id="{00000000-0008-0000-0900-00005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88900</xdr:rowOff>
        </xdr:from>
        <xdr:to>
          <xdr:col>5</xdr:col>
          <xdr:colOff>628650</xdr:colOff>
          <xdr:row>18</xdr:row>
          <xdr:rowOff>317500</xdr:rowOff>
        </xdr:to>
        <xdr:sp macro="" textlink="">
          <xdr:nvSpPr>
            <xdr:cNvPr id="51296" name="Option Button 96" hidden="1">
              <a:extLst>
                <a:ext uri="{63B3BB69-23CF-44E3-9099-C40C66FF867C}">
                  <a14:compatExt spid="_x0000_s51296"/>
                </a:ext>
                <a:ext uri="{FF2B5EF4-FFF2-40B4-BE49-F238E27FC236}">
                  <a16:creationId xmlns:a16="http://schemas.microsoft.com/office/drawing/2014/main" id="{00000000-0008-0000-0900-00006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88900</xdr:rowOff>
        </xdr:from>
        <xdr:to>
          <xdr:col>3</xdr:col>
          <xdr:colOff>628650</xdr:colOff>
          <xdr:row>20</xdr:row>
          <xdr:rowOff>317500</xdr:rowOff>
        </xdr:to>
        <xdr:sp macro="" textlink="">
          <xdr:nvSpPr>
            <xdr:cNvPr id="51297" name="Option Button 97" hidden="1">
              <a:extLst>
                <a:ext uri="{63B3BB69-23CF-44E3-9099-C40C66FF867C}">
                  <a14:compatExt spid="_x0000_s51297"/>
                </a:ext>
                <a:ext uri="{FF2B5EF4-FFF2-40B4-BE49-F238E27FC236}">
                  <a16:creationId xmlns:a16="http://schemas.microsoft.com/office/drawing/2014/main" id="{00000000-0008-0000-0900-00006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88900</xdr:rowOff>
        </xdr:from>
        <xdr:to>
          <xdr:col>4</xdr:col>
          <xdr:colOff>628650</xdr:colOff>
          <xdr:row>20</xdr:row>
          <xdr:rowOff>317500</xdr:rowOff>
        </xdr:to>
        <xdr:sp macro="" textlink="">
          <xdr:nvSpPr>
            <xdr:cNvPr id="51298" name="Option Button 98" hidden="1">
              <a:extLst>
                <a:ext uri="{63B3BB69-23CF-44E3-9099-C40C66FF867C}">
                  <a14:compatExt spid="_x0000_s51298"/>
                </a:ext>
                <a:ext uri="{FF2B5EF4-FFF2-40B4-BE49-F238E27FC236}">
                  <a16:creationId xmlns:a16="http://schemas.microsoft.com/office/drawing/2014/main" id="{00000000-0008-0000-0900-00006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88900</xdr:rowOff>
        </xdr:from>
        <xdr:to>
          <xdr:col>5</xdr:col>
          <xdr:colOff>628650</xdr:colOff>
          <xdr:row>20</xdr:row>
          <xdr:rowOff>317500</xdr:rowOff>
        </xdr:to>
        <xdr:sp macro="" textlink="">
          <xdr:nvSpPr>
            <xdr:cNvPr id="51299" name="Option Button 99" hidden="1">
              <a:extLst>
                <a:ext uri="{63B3BB69-23CF-44E3-9099-C40C66FF867C}">
                  <a14:compatExt spid="_x0000_s51299"/>
                </a:ext>
                <a:ext uri="{FF2B5EF4-FFF2-40B4-BE49-F238E27FC236}">
                  <a16:creationId xmlns:a16="http://schemas.microsoft.com/office/drawing/2014/main" id="{00000000-0008-0000-0900-00006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88900</xdr:rowOff>
        </xdr:from>
        <xdr:to>
          <xdr:col>5</xdr:col>
          <xdr:colOff>31750</xdr:colOff>
          <xdr:row>33</xdr:row>
          <xdr:rowOff>317500</xdr:rowOff>
        </xdr:to>
        <xdr:sp macro="" textlink="">
          <xdr:nvSpPr>
            <xdr:cNvPr id="51312" name="Option Button 112" hidden="1">
              <a:extLst>
                <a:ext uri="{63B3BB69-23CF-44E3-9099-C40C66FF867C}">
                  <a14:compatExt spid="_x0000_s51312"/>
                </a:ext>
                <a:ext uri="{FF2B5EF4-FFF2-40B4-BE49-F238E27FC236}">
                  <a16:creationId xmlns:a16="http://schemas.microsoft.com/office/drawing/2014/main" id="{00000000-0008-0000-09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Within the past two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317500</xdr:rowOff>
        </xdr:from>
        <xdr:to>
          <xdr:col>5</xdr:col>
          <xdr:colOff>95250</xdr:colOff>
          <xdr:row>33</xdr:row>
          <xdr:rowOff>546100</xdr:rowOff>
        </xdr:to>
        <xdr:sp macro="" textlink="">
          <xdr:nvSpPr>
            <xdr:cNvPr id="51313" name="Option Button 113" descr="Five to ten years ago" hidden="1">
              <a:extLst>
                <a:ext uri="{63B3BB69-23CF-44E3-9099-C40C66FF867C}">
                  <a14:compatExt spid="_x0000_s51313"/>
                </a:ext>
                <a:ext uri="{FF2B5EF4-FFF2-40B4-BE49-F238E27FC236}">
                  <a16:creationId xmlns:a16="http://schemas.microsoft.com/office/drawing/2014/main" id="{00000000-0008-0000-0900-00007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Two to five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552450</xdr:rowOff>
        </xdr:from>
        <xdr:to>
          <xdr:col>5</xdr:col>
          <xdr:colOff>31750</xdr:colOff>
          <xdr:row>33</xdr:row>
          <xdr:rowOff>831850</xdr:rowOff>
        </xdr:to>
        <xdr:sp macro="" textlink="">
          <xdr:nvSpPr>
            <xdr:cNvPr id="51314" name="Option Button 114" hidden="1">
              <a:extLst>
                <a:ext uri="{63B3BB69-23CF-44E3-9099-C40C66FF867C}">
                  <a14:compatExt spid="_x0000_s51314"/>
                </a:ext>
                <a:ext uri="{FF2B5EF4-FFF2-40B4-BE49-F238E27FC236}">
                  <a16:creationId xmlns:a16="http://schemas.microsoft.com/office/drawing/2014/main" id="{00000000-0008-0000-0900-00007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More than five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xdr:row>
          <xdr:rowOff>19050</xdr:rowOff>
        </xdr:from>
        <xdr:to>
          <xdr:col>6</xdr:col>
          <xdr:colOff>0</xdr:colOff>
          <xdr:row>1</xdr:row>
          <xdr:rowOff>450850</xdr:rowOff>
        </xdr:to>
        <xdr:sp macro="" textlink="">
          <xdr:nvSpPr>
            <xdr:cNvPr id="51315" name="Group Box 115" hidden="1">
              <a:extLst>
                <a:ext uri="{63B3BB69-23CF-44E3-9099-C40C66FF867C}">
                  <a14:compatExt spid="_x0000_s51315"/>
                </a:ext>
                <a:ext uri="{FF2B5EF4-FFF2-40B4-BE49-F238E27FC236}">
                  <a16:creationId xmlns:a16="http://schemas.microsoft.com/office/drawing/2014/main" id="{00000000-0008-0000-0900-00007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88900</xdr:rowOff>
        </xdr:from>
        <xdr:to>
          <xdr:col>5</xdr:col>
          <xdr:colOff>800100</xdr:colOff>
          <xdr:row>2</xdr:row>
          <xdr:rowOff>908050</xdr:rowOff>
        </xdr:to>
        <xdr:sp macro="" textlink="">
          <xdr:nvSpPr>
            <xdr:cNvPr id="51316" name="Group Box 116" hidden="1">
              <a:extLst>
                <a:ext uri="{63B3BB69-23CF-44E3-9099-C40C66FF867C}">
                  <a14:compatExt spid="_x0000_s51316"/>
                </a:ext>
                <a:ext uri="{FF2B5EF4-FFF2-40B4-BE49-F238E27FC236}">
                  <a16:creationId xmlns:a16="http://schemas.microsoft.com/office/drawing/2014/main" id="{00000000-0008-0000-0900-00007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xdr:row>
          <xdr:rowOff>57150</xdr:rowOff>
        </xdr:from>
        <xdr:to>
          <xdr:col>5</xdr:col>
          <xdr:colOff>781050</xdr:colOff>
          <xdr:row>3</xdr:row>
          <xdr:rowOff>381000</xdr:rowOff>
        </xdr:to>
        <xdr:sp macro="" textlink="">
          <xdr:nvSpPr>
            <xdr:cNvPr id="51317" name="Group Box 117" hidden="1">
              <a:extLst>
                <a:ext uri="{63B3BB69-23CF-44E3-9099-C40C66FF867C}">
                  <a14:compatExt spid="_x0000_s51317"/>
                </a:ext>
                <a:ext uri="{FF2B5EF4-FFF2-40B4-BE49-F238E27FC236}">
                  <a16:creationId xmlns:a16="http://schemas.microsoft.com/office/drawing/2014/main" id="{00000000-0008-0000-0900-00007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xdr:row>
          <xdr:rowOff>88900</xdr:rowOff>
        </xdr:from>
        <xdr:to>
          <xdr:col>6</xdr:col>
          <xdr:colOff>107950</xdr:colOff>
          <xdr:row>4</xdr:row>
          <xdr:rowOff>336550</xdr:rowOff>
        </xdr:to>
        <xdr:sp macro="" textlink="">
          <xdr:nvSpPr>
            <xdr:cNvPr id="51318" name="Group Box 118" hidden="1">
              <a:extLst>
                <a:ext uri="{63B3BB69-23CF-44E3-9099-C40C66FF867C}">
                  <a14:compatExt spid="_x0000_s51318"/>
                </a:ext>
                <a:ext uri="{FF2B5EF4-FFF2-40B4-BE49-F238E27FC236}">
                  <a16:creationId xmlns:a16="http://schemas.microsoft.com/office/drawing/2014/main" id="{00000000-0008-0000-0900-00007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5</xdr:row>
          <xdr:rowOff>50800</xdr:rowOff>
        </xdr:from>
        <xdr:to>
          <xdr:col>6</xdr:col>
          <xdr:colOff>38100</xdr:colOff>
          <xdr:row>5</xdr:row>
          <xdr:rowOff>374650</xdr:rowOff>
        </xdr:to>
        <xdr:sp macro="" textlink="">
          <xdr:nvSpPr>
            <xdr:cNvPr id="51319" name="Group Box 119" hidden="1">
              <a:extLst>
                <a:ext uri="{63B3BB69-23CF-44E3-9099-C40C66FF867C}">
                  <a14:compatExt spid="_x0000_s51319"/>
                </a:ext>
                <a:ext uri="{FF2B5EF4-FFF2-40B4-BE49-F238E27FC236}">
                  <a16:creationId xmlns:a16="http://schemas.microsoft.com/office/drawing/2014/main" id="{00000000-0008-0000-0900-00007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6432550</xdr:colOff>
          <xdr:row>6</xdr:row>
          <xdr:rowOff>57150</xdr:rowOff>
        </xdr:from>
        <xdr:to>
          <xdr:col>6</xdr:col>
          <xdr:colOff>38100</xdr:colOff>
          <xdr:row>6</xdr:row>
          <xdr:rowOff>400050</xdr:rowOff>
        </xdr:to>
        <xdr:sp macro="" textlink="">
          <xdr:nvSpPr>
            <xdr:cNvPr id="51320" name="Group Box 120" hidden="1">
              <a:extLst>
                <a:ext uri="{63B3BB69-23CF-44E3-9099-C40C66FF867C}">
                  <a14:compatExt spid="_x0000_s51320"/>
                </a:ext>
                <a:ext uri="{FF2B5EF4-FFF2-40B4-BE49-F238E27FC236}">
                  <a16:creationId xmlns:a16="http://schemas.microsoft.com/office/drawing/2014/main" id="{00000000-0008-0000-0900-00007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7</xdr:row>
          <xdr:rowOff>69850</xdr:rowOff>
        </xdr:from>
        <xdr:to>
          <xdr:col>6</xdr:col>
          <xdr:colOff>95250</xdr:colOff>
          <xdr:row>7</xdr:row>
          <xdr:rowOff>374650</xdr:rowOff>
        </xdr:to>
        <xdr:sp macro="" textlink="">
          <xdr:nvSpPr>
            <xdr:cNvPr id="51321" name="Group Box 121" hidden="1">
              <a:extLst>
                <a:ext uri="{63B3BB69-23CF-44E3-9099-C40C66FF867C}">
                  <a14:compatExt spid="_x0000_s51321"/>
                </a:ext>
                <a:ext uri="{FF2B5EF4-FFF2-40B4-BE49-F238E27FC236}">
                  <a16:creationId xmlns:a16="http://schemas.microsoft.com/office/drawing/2014/main" id="{00000000-0008-0000-0900-00007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38100</xdr:rowOff>
        </xdr:from>
        <xdr:to>
          <xdr:col>6</xdr:col>
          <xdr:colOff>38100</xdr:colOff>
          <xdr:row>8</xdr:row>
          <xdr:rowOff>400050</xdr:rowOff>
        </xdr:to>
        <xdr:sp macro="" textlink="">
          <xdr:nvSpPr>
            <xdr:cNvPr id="51322" name="Group Box 122" hidden="1">
              <a:extLst>
                <a:ext uri="{63B3BB69-23CF-44E3-9099-C40C66FF867C}">
                  <a14:compatExt spid="_x0000_s51322"/>
                </a:ext>
                <a:ext uri="{FF2B5EF4-FFF2-40B4-BE49-F238E27FC236}">
                  <a16:creationId xmlns:a16="http://schemas.microsoft.com/office/drawing/2014/main" id="{00000000-0008-0000-0900-00007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9</xdr:row>
          <xdr:rowOff>76200</xdr:rowOff>
        </xdr:from>
        <xdr:to>
          <xdr:col>6</xdr:col>
          <xdr:colOff>222250</xdr:colOff>
          <xdr:row>9</xdr:row>
          <xdr:rowOff>342900</xdr:rowOff>
        </xdr:to>
        <xdr:sp macro="" textlink="">
          <xdr:nvSpPr>
            <xdr:cNvPr id="51323" name="Group Box 123" hidden="1">
              <a:extLst>
                <a:ext uri="{63B3BB69-23CF-44E3-9099-C40C66FF867C}">
                  <a14:compatExt spid="_x0000_s51323"/>
                </a:ext>
                <a:ext uri="{FF2B5EF4-FFF2-40B4-BE49-F238E27FC236}">
                  <a16:creationId xmlns:a16="http://schemas.microsoft.com/office/drawing/2014/main" id="{00000000-0008-0000-0900-00007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6553200</xdr:colOff>
          <xdr:row>9</xdr:row>
          <xdr:rowOff>412750</xdr:rowOff>
        </xdr:from>
        <xdr:to>
          <xdr:col>6</xdr:col>
          <xdr:colOff>298450</xdr:colOff>
          <xdr:row>10</xdr:row>
          <xdr:rowOff>571500</xdr:rowOff>
        </xdr:to>
        <xdr:sp macro="" textlink="">
          <xdr:nvSpPr>
            <xdr:cNvPr id="51324" name="Group Box 124" hidden="1">
              <a:extLst>
                <a:ext uri="{63B3BB69-23CF-44E3-9099-C40C66FF867C}">
                  <a14:compatExt spid="_x0000_s51324"/>
                </a:ext>
                <a:ext uri="{FF2B5EF4-FFF2-40B4-BE49-F238E27FC236}">
                  <a16:creationId xmlns:a16="http://schemas.microsoft.com/office/drawing/2014/main" id="{00000000-0008-0000-0900-00007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11</xdr:row>
          <xdr:rowOff>76200</xdr:rowOff>
        </xdr:from>
        <xdr:to>
          <xdr:col>6</xdr:col>
          <xdr:colOff>247650</xdr:colOff>
          <xdr:row>11</xdr:row>
          <xdr:rowOff>381000</xdr:rowOff>
        </xdr:to>
        <xdr:sp macro="" textlink="">
          <xdr:nvSpPr>
            <xdr:cNvPr id="51325" name="Group Box 125" hidden="1">
              <a:extLst>
                <a:ext uri="{63B3BB69-23CF-44E3-9099-C40C66FF867C}">
                  <a14:compatExt spid="_x0000_s51325"/>
                </a:ext>
                <a:ext uri="{FF2B5EF4-FFF2-40B4-BE49-F238E27FC236}">
                  <a16:creationId xmlns:a16="http://schemas.microsoft.com/office/drawing/2014/main" id="{00000000-0008-0000-0900-00007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6413500</xdr:colOff>
          <xdr:row>12</xdr:row>
          <xdr:rowOff>76200</xdr:rowOff>
        </xdr:from>
        <xdr:to>
          <xdr:col>6</xdr:col>
          <xdr:colOff>304800</xdr:colOff>
          <xdr:row>12</xdr:row>
          <xdr:rowOff>361950</xdr:rowOff>
        </xdr:to>
        <xdr:sp macro="" textlink="">
          <xdr:nvSpPr>
            <xdr:cNvPr id="51326" name="Group Box 126" hidden="1">
              <a:extLst>
                <a:ext uri="{63B3BB69-23CF-44E3-9099-C40C66FF867C}">
                  <a14:compatExt spid="_x0000_s51326"/>
                </a:ext>
                <a:ext uri="{FF2B5EF4-FFF2-40B4-BE49-F238E27FC236}">
                  <a16:creationId xmlns:a16="http://schemas.microsoft.com/office/drawing/2014/main" id="{00000000-0008-0000-0900-00007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6451600</xdr:colOff>
          <xdr:row>13</xdr:row>
          <xdr:rowOff>88900</xdr:rowOff>
        </xdr:from>
        <xdr:to>
          <xdr:col>6</xdr:col>
          <xdr:colOff>127000</xdr:colOff>
          <xdr:row>13</xdr:row>
          <xdr:rowOff>381000</xdr:rowOff>
        </xdr:to>
        <xdr:sp macro="" textlink="">
          <xdr:nvSpPr>
            <xdr:cNvPr id="51327" name="Group Box 127" hidden="1">
              <a:extLst>
                <a:ext uri="{63B3BB69-23CF-44E3-9099-C40C66FF867C}">
                  <a14:compatExt spid="_x0000_s51327"/>
                </a:ext>
                <a:ext uri="{FF2B5EF4-FFF2-40B4-BE49-F238E27FC236}">
                  <a16:creationId xmlns:a16="http://schemas.microsoft.com/office/drawing/2014/main" id="{00000000-0008-0000-0900-00007F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6661150</xdr:colOff>
          <xdr:row>14</xdr:row>
          <xdr:rowOff>412750</xdr:rowOff>
        </xdr:from>
        <xdr:to>
          <xdr:col>6</xdr:col>
          <xdr:colOff>133350</xdr:colOff>
          <xdr:row>15</xdr:row>
          <xdr:rowOff>323850</xdr:rowOff>
        </xdr:to>
        <xdr:sp macro="" textlink="">
          <xdr:nvSpPr>
            <xdr:cNvPr id="51329" name="Group Box 129" hidden="1">
              <a:extLst>
                <a:ext uri="{63B3BB69-23CF-44E3-9099-C40C66FF867C}">
                  <a14:compatExt spid="_x0000_s51329"/>
                </a:ext>
                <a:ext uri="{FF2B5EF4-FFF2-40B4-BE49-F238E27FC236}">
                  <a16:creationId xmlns:a16="http://schemas.microsoft.com/office/drawing/2014/main" id="{00000000-0008-0000-0900-00008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57150</xdr:rowOff>
        </xdr:from>
        <xdr:to>
          <xdr:col>6</xdr:col>
          <xdr:colOff>19050</xdr:colOff>
          <xdr:row>17</xdr:row>
          <xdr:rowOff>12700</xdr:rowOff>
        </xdr:to>
        <xdr:sp macro="" textlink="">
          <xdr:nvSpPr>
            <xdr:cNvPr id="51330" name="Group Box 130" hidden="1">
              <a:extLst>
                <a:ext uri="{63B3BB69-23CF-44E3-9099-C40C66FF867C}">
                  <a14:compatExt spid="_x0000_s51330"/>
                </a:ext>
                <a:ext uri="{FF2B5EF4-FFF2-40B4-BE49-F238E27FC236}">
                  <a16:creationId xmlns:a16="http://schemas.microsoft.com/office/drawing/2014/main" id="{00000000-0008-0000-0900-00008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88900</xdr:rowOff>
        </xdr:from>
        <xdr:to>
          <xdr:col>6</xdr:col>
          <xdr:colOff>438150</xdr:colOff>
          <xdr:row>17</xdr:row>
          <xdr:rowOff>374650</xdr:rowOff>
        </xdr:to>
        <xdr:sp macro="" textlink="">
          <xdr:nvSpPr>
            <xdr:cNvPr id="51331" name="Group Box 131" hidden="1">
              <a:extLst>
                <a:ext uri="{63B3BB69-23CF-44E3-9099-C40C66FF867C}">
                  <a14:compatExt spid="_x0000_s51331"/>
                </a:ext>
                <a:ext uri="{FF2B5EF4-FFF2-40B4-BE49-F238E27FC236}">
                  <a16:creationId xmlns:a16="http://schemas.microsoft.com/office/drawing/2014/main" id="{00000000-0008-0000-0900-00008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107950</xdr:rowOff>
        </xdr:from>
        <xdr:to>
          <xdr:col>6</xdr:col>
          <xdr:colOff>279400</xdr:colOff>
          <xdr:row>18</xdr:row>
          <xdr:rowOff>355600</xdr:rowOff>
        </xdr:to>
        <xdr:sp macro="" textlink="">
          <xdr:nvSpPr>
            <xdr:cNvPr id="51332" name="Group Box 132" hidden="1">
              <a:extLst>
                <a:ext uri="{63B3BB69-23CF-44E3-9099-C40C66FF867C}">
                  <a14:compatExt spid="_x0000_s51332"/>
                </a:ext>
                <a:ext uri="{FF2B5EF4-FFF2-40B4-BE49-F238E27FC236}">
                  <a16:creationId xmlns:a16="http://schemas.microsoft.com/office/drawing/2014/main" id="{00000000-0008-0000-0900-00008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6381750</xdr:colOff>
          <xdr:row>19</xdr:row>
          <xdr:rowOff>50800</xdr:rowOff>
        </xdr:from>
        <xdr:to>
          <xdr:col>6</xdr:col>
          <xdr:colOff>114300</xdr:colOff>
          <xdr:row>19</xdr:row>
          <xdr:rowOff>355600</xdr:rowOff>
        </xdr:to>
        <xdr:sp macro="" textlink="">
          <xdr:nvSpPr>
            <xdr:cNvPr id="51333" name="Group Box 133" hidden="1">
              <a:extLst>
                <a:ext uri="{63B3BB69-23CF-44E3-9099-C40C66FF867C}">
                  <a14:compatExt spid="_x0000_s51333"/>
                </a:ext>
                <a:ext uri="{FF2B5EF4-FFF2-40B4-BE49-F238E27FC236}">
                  <a16:creationId xmlns:a16="http://schemas.microsoft.com/office/drawing/2014/main" id="{00000000-0008-0000-0900-000085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50800</xdr:rowOff>
        </xdr:from>
        <xdr:to>
          <xdr:col>6</xdr:col>
          <xdr:colOff>552450</xdr:colOff>
          <xdr:row>20</xdr:row>
          <xdr:rowOff>393700</xdr:rowOff>
        </xdr:to>
        <xdr:sp macro="" textlink="">
          <xdr:nvSpPr>
            <xdr:cNvPr id="51334" name="Group Box 134" hidden="1">
              <a:extLst>
                <a:ext uri="{63B3BB69-23CF-44E3-9099-C40C66FF867C}">
                  <a14:compatExt spid="_x0000_s51334"/>
                </a:ext>
                <a:ext uri="{FF2B5EF4-FFF2-40B4-BE49-F238E27FC236}">
                  <a16:creationId xmlns:a16="http://schemas.microsoft.com/office/drawing/2014/main" id="{00000000-0008-0000-0900-000086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21</xdr:row>
          <xdr:rowOff>50800</xdr:rowOff>
        </xdr:from>
        <xdr:to>
          <xdr:col>6</xdr:col>
          <xdr:colOff>146050</xdr:colOff>
          <xdr:row>21</xdr:row>
          <xdr:rowOff>400050</xdr:rowOff>
        </xdr:to>
        <xdr:sp macro="" textlink="">
          <xdr:nvSpPr>
            <xdr:cNvPr id="51335" name="Group Box 135" hidden="1">
              <a:extLst>
                <a:ext uri="{63B3BB69-23CF-44E3-9099-C40C66FF867C}">
                  <a14:compatExt spid="_x0000_s51335"/>
                </a:ext>
                <a:ext uri="{FF2B5EF4-FFF2-40B4-BE49-F238E27FC236}">
                  <a16:creationId xmlns:a16="http://schemas.microsoft.com/office/drawing/2014/main" id="{00000000-0008-0000-0900-000087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6419850</xdr:colOff>
          <xdr:row>22</xdr:row>
          <xdr:rowOff>38100</xdr:rowOff>
        </xdr:from>
        <xdr:to>
          <xdr:col>6</xdr:col>
          <xdr:colOff>203200</xdr:colOff>
          <xdr:row>22</xdr:row>
          <xdr:rowOff>342900</xdr:rowOff>
        </xdr:to>
        <xdr:sp macro="" textlink="">
          <xdr:nvSpPr>
            <xdr:cNvPr id="51336" name="Group Box 136" hidden="1">
              <a:extLst>
                <a:ext uri="{63B3BB69-23CF-44E3-9099-C40C66FF867C}">
                  <a14:compatExt spid="_x0000_s51336"/>
                </a:ext>
                <a:ext uri="{FF2B5EF4-FFF2-40B4-BE49-F238E27FC236}">
                  <a16:creationId xmlns:a16="http://schemas.microsoft.com/office/drawing/2014/main" id="{00000000-0008-0000-0900-000088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6438900</xdr:colOff>
          <xdr:row>24</xdr:row>
          <xdr:rowOff>88900</xdr:rowOff>
        </xdr:from>
        <xdr:to>
          <xdr:col>6</xdr:col>
          <xdr:colOff>431800</xdr:colOff>
          <xdr:row>24</xdr:row>
          <xdr:rowOff>336550</xdr:rowOff>
        </xdr:to>
        <xdr:sp macro="" textlink="">
          <xdr:nvSpPr>
            <xdr:cNvPr id="51338" name="Group Box 138" hidden="1">
              <a:extLst>
                <a:ext uri="{63B3BB69-23CF-44E3-9099-C40C66FF867C}">
                  <a14:compatExt spid="_x0000_s51338"/>
                </a:ext>
                <a:ext uri="{FF2B5EF4-FFF2-40B4-BE49-F238E27FC236}">
                  <a16:creationId xmlns:a16="http://schemas.microsoft.com/office/drawing/2014/main" id="{00000000-0008-0000-0900-00008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6515100</xdr:colOff>
          <xdr:row>24</xdr:row>
          <xdr:rowOff>412750</xdr:rowOff>
        </xdr:from>
        <xdr:to>
          <xdr:col>6</xdr:col>
          <xdr:colOff>88900</xdr:colOff>
          <xdr:row>25</xdr:row>
          <xdr:rowOff>222250</xdr:rowOff>
        </xdr:to>
        <xdr:sp macro="" textlink="">
          <xdr:nvSpPr>
            <xdr:cNvPr id="51339" name="Group Box 139" hidden="1">
              <a:extLst>
                <a:ext uri="{63B3BB69-23CF-44E3-9099-C40C66FF867C}">
                  <a14:compatExt spid="_x0000_s51339"/>
                </a:ext>
                <a:ext uri="{FF2B5EF4-FFF2-40B4-BE49-F238E27FC236}">
                  <a16:creationId xmlns:a16="http://schemas.microsoft.com/office/drawing/2014/main" id="{00000000-0008-0000-0900-00008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6375400</xdr:colOff>
          <xdr:row>27</xdr:row>
          <xdr:rowOff>95250</xdr:rowOff>
        </xdr:from>
        <xdr:to>
          <xdr:col>6</xdr:col>
          <xdr:colOff>260350</xdr:colOff>
          <xdr:row>27</xdr:row>
          <xdr:rowOff>393700</xdr:rowOff>
        </xdr:to>
        <xdr:sp macro="" textlink="">
          <xdr:nvSpPr>
            <xdr:cNvPr id="51341" name="Group Box 141" hidden="1">
              <a:extLst>
                <a:ext uri="{63B3BB69-23CF-44E3-9099-C40C66FF867C}">
                  <a14:compatExt spid="_x0000_s51341"/>
                </a:ext>
                <a:ext uri="{FF2B5EF4-FFF2-40B4-BE49-F238E27FC236}">
                  <a16:creationId xmlns:a16="http://schemas.microsoft.com/office/drawing/2014/main" id="{00000000-0008-0000-0900-00008D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69850</xdr:rowOff>
        </xdr:from>
        <xdr:to>
          <xdr:col>6</xdr:col>
          <xdr:colOff>127000</xdr:colOff>
          <xdr:row>28</xdr:row>
          <xdr:rowOff>342900</xdr:rowOff>
        </xdr:to>
        <xdr:sp macro="" textlink="">
          <xdr:nvSpPr>
            <xdr:cNvPr id="51342" name="Group Box 142" hidden="1">
              <a:extLst>
                <a:ext uri="{63B3BB69-23CF-44E3-9099-C40C66FF867C}">
                  <a14:compatExt spid="_x0000_s51342"/>
                </a:ext>
                <a:ext uri="{FF2B5EF4-FFF2-40B4-BE49-F238E27FC236}">
                  <a16:creationId xmlns:a16="http://schemas.microsoft.com/office/drawing/2014/main" id="{00000000-0008-0000-0900-00008E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6394450</xdr:colOff>
          <xdr:row>29</xdr:row>
          <xdr:rowOff>57150</xdr:rowOff>
        </xdr:from>
        <xdr:to>
          <xdr:col>6</xdr:col>
          <xdr:colOff>76200</xdr:colOff>
          <xdr:row>29</xdr:row>
          <xdr:rowOff>361950</xdr:rowOff>
        </xdr:to>
        <xdr:sp macro="" textlink="">
          <xdr:nvSpPr>
            <xdr:cNvPr id="51344" name="Group Box 144" hidden="1">
              <a:extLst>
                <a:ext uri="{63B3BB69-23CF-44E3-9099-C40C66FF867C}">
                  <a14:compatExt spid="_x0000_s51344"/>
                </a:ext>
                <a:ext uri="{FF2B5EF4-FFF2-40B4-BE49-F238E27FC236}">
                  <a16:creationId xmlns:a16="http://schemas.microsoft.com/office/drawing/2014/main" id="{00000000-0008-0000-0900-00009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6375400</xdr:colOff>
          <xdr:row>31</xdr:row>
          <xdr:rowOff>57150</xdr:rowOff>
        </xdr:from>
        <xdr:to>
          <xdr:col>6</xdr:col>
          <xdr:colOff>260350</xdr:colOff>
          <xdr:row>31</xdr:row>
          <xdr:rowOff>361950</xdr:rowOff>
        </xdr:to>
        <xdr:sp macro="" textlink="">
          <xdr:nvSpPr>
            <xdr:cNvPr id="51346" name="Group Box 146" hidden="1">
              <a:extLst>
                <a:ext uri="{63B3BB69-23CF-44E3-9099-C40C66FF867C}">
                  <a14:compatExt spid="_x0000_s51346"/>
                </a:ext>
                <a:ext uri="{FF2B5EF4-FFF2-40B4-BE49-F238E27FC236}">
                  <a16:creationId xmlns:a16="http://schemas.microsoft.com/office/drawing/2014/main" id="{00000000-0008-0000-0900-000092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76200</xdr:rowOff>
        </xdr:from>
        <xdr:to>
          <xdr:col>6</xdr:col>
          <xdr:colOff>228600</xdr:colOff>
          <xdr:row>32</xdr:row>
          <xdr:rowOff>323850</xdr:rowOff>
        </xdr:to>
        <xdr:sp macro="" textlink="">
          <xdr:nvSpPr>
            <xdr:cNvPr id="51347" name="Group Box 147" hidden="1">
              <a:extLst>
                <a:ext uri="{63B3BB69-23CF-44E3-9099-C40C66FF867C}">
                  <a14:compatExt spid="_x0000_s51347"/>
                </a:ext>
                <a:ext uri="{FF2B5EF4-FFF2-40B4-BE49-F238E27FC236}">
                  <a16:creationId xmlns:a16="http://schemas.microsoft.com/office/drawing/2014/main" id="{00000000-0008-0000-0900-000093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33</xdr:row>
          <xdr:rowOff>88900</xdr:rowOff>
        </xdr:from>
        <xdr:to>
          <xdr:col>5</xdr:col>
          <xdr:colOff>304800</xdr:colOff>
          <xdr:row>33</xdr:row>
          <xdr:rowOff>889000</xdr:rowOff>
        </xdr:to>
        <xdr:sp macro="" textlink="">
          <xdr:nvSpPr>
            <xdr:cNvPr id="51348" name="Group Box 148" hidden="1">
              <a:extLst>
                <a:ext uri="{63B3BB69-23CF-44E3-9099-C40C66FF867C}">
                  <a14:compatExt spid="_x0000_s51348"/>
                </a:ext>
                <a:ext uri="{FF2B5EF4-FFF2-40B4-BE49-F238E27FC236}">
                  <a16:creationId xmlns:a16="http://schemas.microsoft.com/office/drawing/2014/main" id="{00000000-0008-0000-0900-000094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6400800</xdr:colOff>
          <xdr:row>18</xdr:row>
          <xdr:rowOff>0</xdr:rowOff>
        </xdr:from>
        <xdr:to>
          <xdr:col>6</xdr:col>
          <xdr:colOff>69850</xdr:colOff>
          <xdr:row>18</xdr:row>
          <xdr:rowOff>393700</xdr:rowOff>
        </xdr:to>
        <xdr:sp macro="" textlink="">
          <xdr:nvSpPr>
            <xdr:cNvPr id="51356" name="Group Box 156" hidden="1">
              <a:extLst>
                <a:ext uri="{63B3BB69-23CF-44E3-9099-C40C66FF867C}">
                  <a14:compatExt spid="_x0000_s51356"/>
                </a:ext>
                <a:ext uri="{FF2B5EF4-FFF2-40B4-BE49-F238E27FC236}">
                  <a16:creationId xmlns:a16="http://schemas.microsoft.com/office/drawing/2014/main" id="{00000000-0008-0000-0900-00009C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26</xdr:row>
          <xdr:rowOff>19050</xdr:rowOff>
        </xdr:from>
        <xdr:to>
          <xdr:col>6</xdr:col>
          <xdr:colOff>50800</xdr:colOff>
          <xdr:row>26</xdr:row>
          <xdr:rowOff>374650</xdr:rowOff>
        </xdr:to>
        <xdr:sp macro="" textlink="">
          <xdr:nvSpPr>
            <xdr:cNvPr id="51360" name="Group Box 160" hidden="1">
              <a:extLst>
                <a:ext uri="{63B3BB69-23CF-44E3-9099-C40C66FF867C}">
                  <a14:compatExt spid="_x0000_s51360"/>
                </a:ext>
                <a:ext uri="{FF2B5EF4-FFF2-40B4-BE49-F238E27FC236}">
                  <a16:creationId xmlns:a16="http://schemas.microsoft.com/office/drawing/2014/main" id="{00000000-0008-0000-0900-0000A0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76200</xdr:rowOff>
        </xdr:from>
        <xdr:to>
          <xdr:col>6</xdr:col>
          <xdr:colOff>31750</xdr:colOff>
          <xdr:row>27</xdr:row>
          <xdr:rowOff>450850</xdr:rowOff>
        </xdr:to>
        <xdr:sp macro="" textlink="">
          <xdr:nvSpPr>
            <xdr:cNvPr id="51361" name="Group Box 161" hidden="1">
              <a:extLst>
                <a:ext uri="{63B3BB69-23CF-44E3-9099-C40C66FF867C}">
                  <a14:compatExt spid="_x0000_s51361"/>
                </a:ext>
                <a:ext uri="{FF2B5EF4-FFF2-40B4-BE49-F238E27FC236}">
                  <a16:creationId xmlns:a16="http://schemas.microsoft.com/office/drawing/2014/main" id="{00000000-0008-0000-0900-0000A1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127000</xdr:rowOff>
        </xdr:from>
        <xdr:to>
          <xdr:col>5</xdr:col>
          <xdr:colOff>50800</xdr:colOff>
          <xdr:row>30</xdr:row>
          <xdr:rowOff>355600</xdr:rowOff>
        </xdr:to>
        <xdr:sp macro="" textlink="">
          <xdr:nvSpPr>
            <xdr:cNvPr id="51408" name="Option Button 208" hidden="1">
              <a:extLst>
                <a:ext uri="{63B3BB69-23CF-44E3-9099-C40C66FF867C}">
                  <a14:compatExt spid="_x0000_s51408"/>
                </a:ext>
                <a:ext uri="{FF2B5EF4-FFF2-40B4-BE49-F238E27FC236}">
                  <a16:creationId xmlns:a16="http://schemas.microsoft.com/office/drawing/2014/main" id="{00000000-0008-0000-0900-0000D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Within the past two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355600</xdr:rowOff>
        </xdr:from>
        <xdr:to>
          <xdr:col>5</xdr:col>
          <xdr:colOff>114300</xdr:colOff>
          <xdr:row>30</xdr:row>
          <xdr:rowOff>584200</xdr:rowOff>
        </xdr:to>
        <xdr:sp macro="" textlink="">
          <xdr:nvSpPr>
            <xdr:cNvPr id="51409" name="Option Button 209" descr="Five to ten years ago" hidden="1">
              <a:extLst>
                <a:ext uri="{63B3BB69-23CF-44E3-9099-C40C66FF867C}">
                  <a14:compatExt spid="_x0000_s51409"/>
                </a:ext>
                <a:ext uri="{FF2B5EF4-FFF2-40B4-BE49-F238E27FC236}">
                  <a16:creationId xmlns:a16="http://schemas.microsoft.com/office/drawing/2014/main" id="{00000000-0008-0000-0900-0000D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Two to five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590550</xdr:rowOff>
        </xdr:from>
        <xdr:to>
          <xdr:col>5</xdr:col>
          <xdr:colOff>50800</xdr:colOff>
          <xdr:row>30</xdr:row>
          <xdr:rowOff>869950</xdr:rowOff>
        </xdr:to>
        <xdr:sp macro="" textlink="">
          <xdr:nvSpPr>
            <xdr:cNvPr id="51410" name="Option Button 210" hidden="1">
              <a:extLst>
                <a:ext uri="{63B3BB69-23CF-44E3-9099-C40C66FF867C}">
                  <a14:compatExt spid="_x0000_s51410"/>
                </a:ext>
                <a:ext uri="{FF2B5EF4-FFF2-40B4-BE49-F238E27FC236}">
                  <a16:creationId xmlns:a16="http://schemas.microsoft.com/office/drawing/2014/main" id="{00000000-0008-0000-0900-0000D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More than five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88900</xdr:rowOff>
        </xdr:from>
        <xdr:to>
          <xdr:col>5</xdr:col>
          <xdr:colOff>127000</xdr:colOff>
          <xdr:row>10</xdr:row>
          <xdr:rowOff>317500</xdr:rowOff>
        </xdr:to>
        <xdr:sp macro="" textlink="">
          <xdr:nvSpPr>
            <xdr:cNvPr id="51411" name="Option Button 211" hidden="1">
              <a:extLst>
                <a:ext uri="{63B3BB69-23CF-44E3-9099-C40C66FF867C}">
                  <a14:compatExt spid="_x0000_s51411"/>
                </a:ext>
                <a:ext uri="{FF2B5EF4-FFF2-40B4-BE49-F238E27FC236}">
                  <a16:creationId xmlns:a16="http://schemas.microsoft.com/office/drawing/2014/main" id="{00000000-0008-0000-0900-0000D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Within the past five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317500</xdr:rowOff>
        </xdr:from>
        <xdr:to>
          <xdr:col>4</xdr:col>
          <xdr:colOff>361950</xdr:colOff>
          <xdr:row>10</xdr:row>
          <xdr:rowOff>546100</xdr:rowOff>
        </xdr:to>
        <xdr:sp macro="" textlink="">
          <xdr:nvSpPr>
            <xdr:cNvPr id="51412" name="Option Button 212" descr="Five to ten years ago" hidden="1">
              <a:extLst>
                <a:ext uri="{63B3BB69-23CF-44E3-9099-C40C66FF867C}">
                  <a14:compatExt spid="_x0000_s51412"/>
                </a:ext>
                <a:ext uri="{FF2B5EF4-FFF2-40B4-BE49-F238E27FC236}">
                  <a16:creationId xmlns:a16="http://schemas.microsoft.com/office/drawing/2014/main" id="{00000000-0008-0000-0900-0000D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Five to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552450</xdr:rowOff>
        </xdr:from>
        <xdr:to>
          <xdr:col>5</xdr:col>
          <xdr:colOff>31750</xdr:colOff>
          <xdr:row>10</xdr:row>
          <xdr:rowOff>831850</xdr:rowOff>
        </xdr:to>
        <xdr:sp macro="" textlink="">
          <xdr:nvSpPr>
            <xdr:cNvPr id="51413" name="Option Button 213" hidden="1">
              <a:extLst>
                <a:ext uri="{63B3BB69-23CF-44E3-9099-C40C66FF867C}">
                  <a14:compatExt spid="_x0000_s51413"/>
                </a:ext>
                <a:ext uri="{FF2B5EF4-FFF2-40B4-BE49-F238E27FC236}">
                  <a16:creationId xmlns:a16="http://schemas.microsoft.com/office/drawing/2014/main" id="{00000000-0008-0000-0900-0000D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More than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76200</xdr:rowOff>
        </xdr:from>
        <xdr:to>
          <xdr:col>5</xdr:col>
          <xdr:colOff>146050</xdr:colOff>
          <xdr:row>23</xdr:row>
          <xdr:rowOff>304800</xdr:rowOff>
        </xdr:to>
        <xdr:sp macro="" textlink="">
          <xdr:nvSpPr>
            <xdr:cNvPr id="51414" name="Option Button 214" hidden="1">
              <a:extLst>
                <a:ext uri="{63B3BB69-23CF-44E3-9099-C40C66FF867C}">
                  <a14:compatExt spid="_x0000_s51414"/>
                </a:ext>
                <a:ext uri="{FF2B5EF4-FFF2-40B4-BE49-F238E27FC236}">
                  <a16:creationId xmlns:a16="http://schemas.microsoft.com/office/drawing/2014/main" id="{00000000-0008-0000-0900-0000D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Within the past five years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317500</xdr:rowOff>
        </xdr:from>
        <xdr:to>
          <xdr:col>4</xdr:col>
          <xdr:colOff>381000</xdr:colOff>
          <xdr:row>23</xdr:row>
          <xdr:rowOff>546100</xdr:rowOff>
        </xdr:to>
        <xdr:sp macro="" textlink="">
          <xdr:nvSpPr>
            <xdr:cNvPr id="51415" name="Option Button 215" descr="Five to ten years ago" hidden="1">
              <a:extLst>
                <a:ext uri="{63B3BB69-23CF-44E3-9099-C40C66FF867C}">
                  <a14:compatExt spid="_x0000_s51415"/>
                </a:ext>
                <a:ext uri="{FF2B5EF4-FFF2-40B4-BE49-F238E27FC236}">
                  <a16:creationId xmlns:a16="http://schemas.microsoft.com/office/drawing/2014/main" id="{00000000-0008-0000-0900-0000D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Five to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552450</xdr:rowOff>
        </xdr:from>
        <xdr:to>
          <xdr:col>5</xdr:col>
          <xdr:colOff>50800</xdr:colOff>
          <xdr:row>23</xdr:row>
          <xdr:rowOff>831850</xdr:rowOff>
        </xdr:to>
        <xdr:sp macro="" textlink="">
          <xdr:nvSpPr>
            <xdr:cNvPr id="51416" name="Option Button 216" hidden="1">
              <a:extLst>
                <a:ext uri="{63B3BB69-23CF-44E3-9099-C40C66FF867C}">
                  <a14:compatExt spid="_x0000_s51416"/>
                </a:ext>
                <a:ext uri="{FF2B5EF4-FFF2-40B4-BE49-F238E27FC236}">
                  <a16:creationId xmlns:a16="http://schemas.microsoft.com/office/drawing/2014/main" id="{00000000-0008-0000-0900-0000D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More than ten years ago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38100</xdr:rowOff>
        </xdr:from>
        <xdr:to>
          <xdr:col>6</xdr:col>
          <xdr:colOff>12700</xdr:colOff>
          <xdr:row>30</xdr:row>
          <xdr:rowOff>908050</xdr:rowOff>
        </xdr:to>
        <xdr:sp macro="" textlink="">
          <xdr:nvSpPr>
            <xdr:cNvPr id="51417" name="Group Box 217" hidden="1">
              <a:extLst>
                <a:ext uri="{63B3BB69-23CF-44E3-9099-C40C66FF867C}">
                  <a14:compatExt spid="_x0000_s51417"/>
                </a:ext>
                <a:ext uri="{FF2B5EF4-FFF2-40B4-BE49-F238E27FC236}">
                  <a16:creationId xmlns:a16="http://schemas.microsoft.com/office/drawing/2014/main" id="{00000000-0008-0000-0900-0000D9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6800850</xdr:colOff>
          <xdr:row>22</xdr:row>
          <xdr:rowOff>400050</xdr:rowOff>
        </xdr:from>
        <xdr:to>
          <xdr:col>6</xdr:col>
          <xdr:colOff>57150</xdr:colOff>
          <xdr:row>23</xdr:row>
          <xdr:rowOff>628650</xdr:rowOff>
        </xdr:to>
        <xdr:sp macro="" textlink="">
          <xdr:nvSpPr>
            <xdr:cNvPr id="51418" name="Group Box 218" hidden="1">
              <a:extLst>
                <a:ext uri="{63B3BB69-23CF-44E3-9099-C40C66FF867C}">
                  <a14:compatExt spid="_x0000_s51418"/>
                </a:ext>
                <a:ext uri="{FF2B5EF4-FFF2-40B4-BE49-F238E27FC236}">
                  <a16:creationId xmlns:a16="http://schemas.microsoft.com/office/drawing/2014/main" id="{00000000-0008-0000-0900-0000DA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14</xdr:row>
          <xdr:rowOff>0</xdr:rowOff>
        </xdr:from>
        <xdr:to>
          <xdr:col>6</xdr:col>
          <xdr:colOff>31750</xdr:colOff>
          <xdr:row>14</xdr:row>
          <xdr:rowOff>374650</xdr:rowOff>
        </xdr:to>
        <xdr:sp macro="" textlink="">
          <xdr:nvSpPr>
            <xdr:cNvPr id="51419" name="Group Box 219" hidden="1">
              <a:extLst>
                <a:ext uri="{63B3BB69-23CF-44E3-9099-C40C66FF867C}">
                  <a14:compatExt spid="_x0000_s51419"/>
                </a:ext>
                <a:ext uri="{FF2B5EF4-FFF2-40B4-BE49-F238E27FC236}">
                  <a16:creationId xmlns:a16="http://schemas.microsoft.com/office/drawing/2014/main" id="{00000000-0008-0000-0900-0000DBC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n-US" sz="800" b="0" i="0" u="none" strike="noStrike" baseline="0">
                  <a:solidFill>
                    <a:srgbClr val="000000"/>
                  </a:solidFill>
                  <a:latin typeface="Segoe UI"/>
                  <a:cs typeface="Segoe UI"/>
                </a:rPr>
                <a:t>Group Box 219</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ncdmonitoring@who.int"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1345.xml"/><Relationship Id="rId21" Type="http://schemas.openxmlformats.org/officeDocument/2006/relationships/ctrlProp" Target="../ctrlProps/ctrlProp1249.xml"/><Relationship Id="rId42" Type="http://schemas.openxmlformats.org/officeDocument/2006/relationships/ctrlProp" Target="../ctrlProps/ctrlProp1270.xml"/><Relationship Id="rId63" Type="http://schemas.openxmlformats.org/officeDocument/2006/relationships/ctrlProp" Target="../ctrlProps/ctrlProp1291.xml"/><Relationship Id="rId84" Type="http://schemas.openxmlformats.org/officeDocument/2006/relationships/ctrlProp" Target="../ctrlProps/ctrlProp1312.xml"/><Relationship Id="rId16" Type="http://schemas.openxmlformats.org/officeDocument/2006/relationships/ctrlProp" Target="../ctrlProps/ctrlProp1244.xml"/><Relationship Id="rId107" Type="http://schemas.openxmlformats.org/officeDocument/2006/relationships/ctrlProp" Target="../ctrlProps/ctrlProp1335.xml"/><Relationship Id="rId11" Type="http://schemas.openxmlformats.org/officeDocument/2006/relationships/ctrlProp" Target="../ctrlProps/ctrlProp1239.xml"/><Relationship Id="rId32" Type="http://schemas.openxmlformats.org/officeDocument/2006/relationships/ctrlProp" Target="../ctrlProps/ctrlProp1260.xml"/><Relationship Id="rId37" Type="http://schemas.openxmlformats.org/officeDocument/2006/relationships/ctrlProp" Target="../ctrlProps/ctrlProp1265.xml"/><Relationship Id="rId53" Type="http://schemas.openxmlformats.org/officeDocument/2006/relationships/ctrlProp" Target="../ctrlProps/ctrlProp1281.xml"/><Relationship Id="rId58" Type="http://schemas.openxmlformats.org/officeDocument/2006/relationships/ctrlProp" Target="../ctrlProps/ctrlProp1286.xml"/><Relationship Id="rId74" Type="http://schemas.openxmlformats.org/officeDocument/2006/relationships/ctrlProp" Target="../ctrlProps/ctrlProp1302.xml"/><Relationship Id="rId79" Type="http://schemas.openxmlformats.org/officeDocument/2006/relationships/ctrlProp" Target="../ctrlProps/ctrlProp1307.xml"/><Relationship Id="rId102" Type="http://schemas.openxmlformats.org/officeDocument/2006/relationships/ctrlProp" Target="../ctrlProps/ctrlProp1330.xml"/><Relationship Id="rId123" Type="http://schemas.openxmlformats.org/officeDocument/2006/relationships/ctrlProp" Target="../ctrlProps/ctrlProp1351.xml"/><Relationship Id="rId128" Type="http://schemas.openxmlformats.org/officeDocument/2006/relationships/ctrlProp" Target="../ctrlProps/ctrlProp1356.xml"/><Relationship Id="rId5" Type="http://schemas.openxmlformats.org/officeDocument/2006/relationships/ctrlProp" Target="../ctrlProps/ctrlProp1233.xml"/><Relationship Id="rId90" Type="http://schemas.openxmlformats.org/officeDocument/2006/relationships/ctrlProp" Target="../ctrlProps/ctrlProp1318.xml"/><Relationship Id="rId95" Type="http://schemas.openxmlformats.org/officeDocument/2006/relationships/ctrlProp" Target="../ctrlProps/ctrlProp1323.xml"/><Relationship Id="rId22" Type="http://schemas.openxmlformats.org/officeDocument/2006/relationships/ctrlProp" Target="../ctrlProps/ctrlProp1250.xml"/><Relationship Id="rId27" Type="http://schemas.openxmlformats.org/officeDocument/2006/relationships/ctrlProp" Target="../ctrlProps/ctrlProp1255.xml"/><Relationship Id="rId43" Type="http://schemas.openxmlformats.org/officeDocument/2006/relationships/ctrlProp" Target="../ctrlProps/ctrlProp1271.xml"/><Relationship Id="rId48" Type="http://schemas.openxmlformats.org/officeDocument/2006/relationships/ctrlProp" Target="../ctrlProps/ctrlProp1276.xml"/><Relationship Id="rId64" Type="http://schemas.openxmlformats.org/officeDocument/2006/relationships/ctrlProp" Target="../ctrlProps/ctrlProp1292.xml"/><Relationship Id="rId69" Type="http://schemas.openxmlformats.org/officeDocument/2006/relationships/ctrlProp" Target="../ctrlProps/ctrlProp1297.xml"/><Relationship Id="rId113" Type="http://schemas.openxmlformats.org/officeDocument/2006/relationships/ctrlProp" Target="../ctrlProps/ctrlProp1341.xml"/><Relationship Id="rId118" Type="http://schemas.openxmlformats.org/officeDocument/2006/relationships/ctrlProp" Target="../ctrlProps/ctrlProp1346.xml"/><Relationship Id="rId134" Type="http://schemas.openxmlformats.org/officeDocument/2006/relationships/ctrlProp" Target="../ctrlProps/ctrlProp1362.xml"/><Relationship Id="rId80" Type="http://schemas.openxmlformats.org/officeDocument/2006/relationships/ctrlProp" Target="../ctrlProps/ctrlProp1308.xml"/><Relationship Id="rId85" Type="http://schemas.openxmlformats.org/officeDocument/2006/relationships/ctrlProp" Target="../ctrlProps/ctrlProp1313.xml"/><Relationship Id="rId12" Type="http://schemas.openxmlformats.org/officeDocument/2006/relationships/ctrlProp" Target="../ctrlProps/ctrlProp1240.xml"/><Relationship Id="rId17" Type="http://schemas.openxmlformats.org/officeDocument/2006/relationships/ctrlProp" Target="../ctrlProps/ctrlProp1245.xml"/><Relationship Id="rId33" Type="http://schemas.openxmlformats.org/officeDocument/2006/relationships/ctrlProp" Target="../ctrlProps/ctrlProp1261.xml"/><Relationship Id="rId38" Type="http://schemas.openxmlformats.org/officeDocument/2006/relationships/ctrlProp" Target="../ctrlProps/ctrlProp1266.xml"/><Relationship Id="rId59" Type="http://schemas.openxmlformats.org/officeDocument/2006/relationships/ctrlProp" Target="../ctrlProps/ctrlProp1287.xml"/><Relationship Id="rId103" Type="http://schemas.openxmlformats.org/officeDocument/2006/relationships/ctrlProp" Target="../ctrlProps/ctrlProp1331.xml"/><Relationship Id="rId108" Type="http://schemas.openxmlformats.org/officeDocument/2006/relationships/ctrlProp" Target="../ctrlProps/ctrlProp1336.xml"/><Relationship Id="rId124" Type="http://schemas.openxmlformats.org/officeDocument/2006/relationships/ctrlProp" Target="../ctrlProps/ctrlProp1352.xml"/><Relationship Id="rId129" Type="http://schemas.openxmlformats.org/officeDocument/2006/relationships/ctrlProp" Target="../ctrlProps/ctrlProp1357.xml"/><Relationship Id="rId54" Type="http://schemas.openxmlformats.org/officeDocument/2006/relationships/ctrlProp" Target="../ctrlProps/ctrlProp1282.xml"/><Relationship Id="rId70" Type="http://schemas.openxmlformats.org/officeDocument/2006/relationships/ctrlProp" Target="../ctrlProps/ctrlProp1298.xml"/><Relationship Id="rId75" Type="http://schemas.openxmlformats.org/officeDocument/2006/relationships/ctrlProp" Target="../ctrlProps/ctrlProp1303.xml"/><Relationship Id="rId91" Type="http://schemas.openxmlformats.org/officeDocument/2006/relationships/ctrlProp" Target="../ctrlProps/ctrlProp1319.xml"/><Relationship Id="rId96" Type="http://schemas.openxmlformats.org/officeDocument/2006/relationships/ctrlProp" Target="../ctrlProps/ctrlProp1324.xml"/><Relationship Id="rId1" Type="http://schemas.openxmlformats.org/officeDocument/2006/relationships/printerSettings" Target="../printerSettings/printerSettings10.bin"/><Relationship Id="rId6" Type="http://schemas.openxmlformats.org/officeDocument/2006/relationships/ctrlProp" Target="../ctrlProps/ctrlProp1234.xml"/><Relationship Id="rId23" Type="http://schemas.openxmlformats.org/officeDocument/2006/relationships/ctrlProp" Target="../ctrlProps/ctrlProp1251.xml"/><Relationship Id="rId28" Type="http://schemas.openxmlformats.org/officeDocument/2006/relationships/ctrlProp" Target="../ctrlProps/ctrlProp1256.xml"/><Relationship Id="rId49" Type="http://schemas.openxmlformats.org/officeDocument/2006/relationships/ctrlProp" Target="../ctrlProps/ctrlProp1277.xml"/><Relationship Id="rId114" Type="http://schemas.openxmlformats.org/officeDocument/2006/relationships/ctrlProp" Target="../ctrlProps/ctrlProp1342.xml"/><Relationship Id="rId119" Type="http://schemas.openxmlformats.org/officeDocument/2006/relationships/ctrlProp" Target="../ctrlProps/ctrlProp1347.xml"/><Relationship Id="rId44" Type="http://schemas.openxmlformats.org/officeDocument/2006/relationships/ctrlProp" Target="../ctrlProps/ctrlProp1272.xml"/><Relationship Id="rId60" Type="http://schemas.openxmlformats.org/officeDocument/2006/relationships/ctrlProp" Target="../ctrlProps/ctrlProp1288.xml"/><Relationship Id="rId65" Type="http://schemas.openxmlformats.org/officeDocument/2006/relationships/ctrlProp" Target="../ctrlProps/ctrlProp1293.xml"/><Relationship Id="rId81" Type="http://schemas.openxmlformats.org/officeDocument/2006/relationships/ctrlProp" Target="../ctrlProps/ctrlProp1309.xml"/><Relationship Id="rId86" Type="http://schemas.openxmlformats.org/officeDocument/2006/relationships/ctrlProp" Target="../ctrlProps/ctrlProp1314.xml"/><Relationship Id="rId130" Type="http://schemas.openxmlformats.org/officeDocument/2006/relationships/ctrlProp" Target="../ctrlProps/ctrlProp1358.xml"/><Relationship Id="rId135" Type="http://schemas.openxmlformats.org/officeDocument/2006/relationships/ctrlProp" Target="../ctrlProps/ctrlProp1363.xml"/><Relationship Id="rId13" Type="http://schemas.openxmlformats.org/officeDocument/2006/relationships/ctrlProp" Target="../ctrlProps/ctrlProp1241.xml"/><Relationship Id="rId18" Type="http://schemas.openxmlformats.org/officeDocument/2006/relationships/ctrlProp" Target="../ctrlProps/ctrlProp1246.xml"/><Relationship Id="rId39" Type="http://schemas.openxmlformats.org/officeDocument/2006/relationships/ctrlProp" Target="../ctrlProps/ctrlProp1267.xml"/><Relationship Id="rId109" Type="http://schemas.openxmlformats.org/officeDocument/2006/relationships/ctrlProp" Target="../ctrlProps/ctrlProp1337.xml"/><Relationship Id="rId34" Type="http://schemas.openxmlformats.org/officeDocument/2006/relationships/ctrlProp" Target="../ctrlProps/ctrlProp1262.xml"/><Relationship Id="rId50" Type="http://schemas.openxmlformats.org/officeDocument/2006/relationships/ctrlProp" Target="../ctrlProps/ctrlProp1278.xml"/><Relationship Id="rId55" Type="http://schemas.openxmlformats.org/officeDocument/2006/relationships/ctrlProp" Target="../ctrlProps/ctrlProp1283.xml"/><Relationship Id="rId76" Type="http://schemas.openxmlformats.org/officeDocument/2006/relationships/ctrlProp" Target="../ctrlProps/ctrlProp1304.xml"/><Relationship Id="rId97" Type="http://schemas.openxmlformats.org/officeDocument/2006/relationships/ctrlProp" Target="../ctrlProps/ctrlProp1325.xml"/><Relationship Id="rId104" Type="http://schemas.openxmlformats.org/officeDocument/2006/relationships/ctrlProp" Target="../ctrlProps/ctrlProp1332.xml"/><Relationship Id="rId120" Type="http://schemas.openxmlformats.org/officeDocument/2006/relationships/ctrlProp" Target="../ctrlProps/ctrlProp1348.xml"/><Relationship Id="rId125" Type="http://schemas.openxmlformats.org/officeDocument/2006/relationships/ctrlProp" Target="../ctrlProps/ctrlProp1353.xml"/><Relationship Id="rId7" Type="http://schemas.openxmlformats.org/officeDocument/2006/relationships/ctrlProp" Target="../ctrlProps/ctrlProp1235.xml"/><Relationship Id="rId71" Type="http://schemas.openxmlformats.org/officeDocument/2006/relationships/ctrlProp" Target="../ctrlProps/ctrlProp1299.xml"/><Relationship Id="rId92" Type="http://schemas.openxmlformats.org/officeDocument/2006/relationships/ctrlProp" Target="../ctrlProps/ctrlProp1320.xml"/><Relationship Id="rId2" Type="http://schemas.openxmlformats.org/officeDocument/2006/relationships/drawing" Target="../drawings/drawing9.xml"/><Relationship Id="rId29" Type="http://schemas.openxmlformats.org/officeDocument/2006/relationships/ctrlProp" Target="../ctrlProps/ctrlProp1257.xml"/><Relationship Id="rId24" Type="http://schemas.openxmlformats.org/officeDocument/2006/relationships/ctrlProp" Target="../ctrlProps/ctrlProp1252.xml"/><Relationship Id="rId40" Type="http://schemas.openxmlformats.org/officeDocument/2006/relationships/ctrlProp" Target="../ctrlProps/ctrlProp1268.xml"/><Relationship Id="rId45" Type="http://schemas.openxmlformats.org/officeDocument/2006/relationships/ctrlProp" Target="../ctrlProps/ctrlProp1273.xml"/><Relationship Id="rId66" Type="http://schemas.openxmlformats.org/officeDocument/2006/relationships/ctrlProp" Target="../ctrlProps/ctrlProp1294.xml"/><Relationship Id="rId87" Type="http://schemas.openxmlformats.org/officeDocument/2006/relationships/ctrlProp" Target="../ctrlProps/ctrlProp1315.xml"/><Relationship Id="rId110" Type="http://schemas.openxmlformats.org/officeDocument/2006/relationships/ctrlProp" Target="../ctrlProps/ctrlProp1338.xml"/><Relationship Id="rId115" Type="http://schemas.openxmlformats.org/officeDocument/2006/relationships/ctrlProp" Target="../ctrlProps/ctrlProp1343.xml"/><Relationship Id="rId131" Type="http://schemas.openxmlformats.org/officeDocument/2006/relationships/ctrlProp" Target="../ctrlProps/ctrlProp1359.xml"/><Relationship Id="rId136" Type="http://schemas.openxmlformats.org/officeDocument/2006/relationships/ctrlProp" Target="../ctrlProps/ctrlProp1364.xml"/><Relationship Id="rId61" Type="http://schemas.openxmlformats.org/officeDocument/2006/relationships/ctrlProp" Target="../ctrlProps/ctrlProp1289.xml"/><Relationship Id="rId82" Type="http://schemas.openxmlformats.org/officeDocument/2006/relationships/ctrlProp" Target="../ctrlProps/ctrlProp1310.xml"/><Relationship Id="rId19" Type="http://schemas.openxmlformats.org/officeDocument/2006/relationships/ctrlProp" Target="../ctrlProps/ctrlProp1247.xml"/><Relationship Id="rId14" Type="http://schemas.openxmlformats.org/officeDocument/2006/relationships/ctrlProp" Target="../ctrlProps/ctrlProp1242.xml"/><Relationship Id="rId30" Type="http://schemas.openxmlformats.org/officeDocument/2006/relationships/ctrlProp" Target="../ctrlProps/ctrlProp1258.xml"/><Relationship Id="rId35" Type="http://schemas.openxmlformats.org/officeDocument/2006/relationships/ctrlProp" Target="../ctrlProps/ctrlProp1263.xml"/><Relationship Id="rId56" Type="http://schemas.openxmlformats.org/officeDocument/2006/relationships/ctrlProp" Target="../ctrlProps/ctrlProp1284.xml"/><Relationship Id="rId77" Type="http://schemas.openxmlformats.org/officeDocument/2006/relationships/ctrlProp" Target="../ctrlProps/ctrlProp1305.xml"/><Relationship Id="rId100" Type="http://schemas.openxmlformats.org/officeDocument/2006/relationships/ctrlProp" Target="../ctrlProps/ctrlProp1328.xml"/><Relationship Id="rId105" Type="http://schemas.openxmlformats.org/officeDocument/2006/relationships/ctrlProp" Target="../ctrlProps/ctrlProp1333.xml"/><Relationship Id="rId126" Type="http://schemas.openxmlformats.org/officeDocument/2006/relationships/ctrlProp" Target="../ctrlProps/ctrlProp1354.xml"/><Relationship Id="rId8" Type="http://schemas.openxmlformats.org/officeDocument/2006/relationships/ctrlProp" Target="../ctrlProps/ctrlProp1236.xml"/><Relationship Id="rId51" Type="http://schemas.openxmlformats.org/officeDocument/2006/relationships/ctrlProp" Target="../ctrlProps/ctrlProp1279.xml"/><Relationship Id="rId72" Type="http://schemas.openxmlformats.org/officeDocument/2006/relationships/ctrlProp" Target="../ctrlProps/ctrlProp1300.xml"/><Relationship Id="rId93" Type="http://schemas.openxmlformats.org/officeDocument/2006/relationships/ctrlProp" Target="../ctrlProps/ctrlProp1321.xml"/><Relationship Id="rId98" Type="http://schemas.openxmlformats.org/officeDocument/2006/relationships/ctrlProp" Target="../ctrlProps/ctrlProp1326.xml"/><Relationship Id="rId121" Type="http://schemas.openxmlformats.org/officeDocument/2006/relationships/ctrlProp" Target="../ctrlProps/ctrlProp1349.xml"/><Relationship Id="rId3" Type="http://schemas.openxmlformats.org/officeDocument/2006/relationships/vmlDrawing" Target="../drawings/vmlDrawing9.vml"/><Relationship Id="rId25" Type="http://schemas.openxmlformats.org/officeDocument/2006/relationships/ctrlProp" Target="../ctrlProps/ctrlProp1253.xml"/><Relationship Id="rId46" Type="http://schemas.openxmlformats.org/officeDocument/2006/relationships/ctrlProp" Target="../ctrlProps/ctrlProp1274.xml"/><Relationship Id="rId67" Type="http://schemas.openxmlformats.org/officeDocument/2006/relationships/ctrlProp" Target="../ctrlProps/ctrlProp1295.xml"/><Relationship Id="rId116" Type="http://schemas.openxmlformats.org/officeDocument/2006/relationships/ctrlProp" Target="../ctrlProps/ctrlProp1344.xml"/><Relationship Id="rId137" Type="http://schemas.openxmlformats.org/officeDocument/2006/relationships/ctrlProp" Target="../ctrlProps/ctrlProp1365.xml"/><Relationship Id="rId20" Type="http://schemas.openxmlformats.org/officeDocument/2006/relationships/ctrlProp" Target="../ctrlProps/ctrlProp1248.xml"/><Relationship Id="rId41" Type="http://schemas.openxmlformats.org/officeDocument/2006/relationships/ctrlProp" Target="../ctrlProps/ctrlProp1269.xml"/><Relationship Id="rId62" Type="http://schemas.openxmlformats.org/officeDocument/2006/relationships/ctrlProp" Target="../ctrlProps/ctrlProp1290.xml"/><Relationship Id="rId83" Type="http://schemas.openxmlformats.org/officeDocument/2006/relationships/ctrlProp" Target="../ctrlProps/ctrlProp1311.xml"/><Relationship Id="rId88" Type="http://schemas.openxmlformats.org/officeDocument/2006/relationships/ctrlProp" Target="../ctrlProps/ctrlProp1316.xml"/><Relationship Id="rId111" Type="http://schemas.openxmlformats.org/officeDocument/2006/relationships/ctrlProp" Target="../ctrlProps/ctrlProp1339.xml"/><Relationship Id="rId132" Type="http://schemas.openxmlformats.org/officeDocument/2006/relationships/ctrlProp" Target="../ctrlProps/ctrlProp1360.xml"/><Relationship Id="rId15" Type="http://schemas.openxmlformats.org/officeDocument/2006/relationships/ctrlProp" Target="../ctrlProps/ctrlProp1243.xml"/><Relationship Id="rId36" Type="http://schemas.openxmlformats.org/officeDocument/2006/relationships/ctrlProp" Target="../ctrlProps/ctrlProp1264.xml"/><Relationship Id="rId57" Type="http://schemas.openxmlformats.org/officeDocument/2006/relationships/ctrlProp" Target="../ctrlProps/ctrlProp1285.xml"/><Relationship Id="rId106" Type="http://schemas.openxmlformats.org/officeDocument/2006/relationships/ctrlProp" Target="../ctrlProps/ctrlProp1334.xml"/><Relationship Id="rId127" Type="http://schemas.openxmlformats.org/officeDocument/2006/relationships/ctrlProp" Target="../ctrlProps/ctrlProp1355.xml"/><Relationship Id="rId10" Type="http://schemas.openxmlformats.org/officeDocument/2006/relationships/ctrlProp" Target="../ctrlProps/ctrlProp1238.xml"/><Relationship Id="rId31" Type="http://schemas.openxmlformats.org/officeDocument/2006/relationships/ctrlProp" Target="../ctrlProps/ctrlProp1259.xml"/><Relationship Id="rId52" Type="http://schemas.openxmlformats.org/officeDocument/2006/relationships/ctrlProp" Target="../ctrlProps/ctrlProp1280.xml"/><Relationship Id="rId73" Type="http://schemas.openxmlformats.org/officeDocument/2006/relationships/ctrlProp" Target="../ctrlProps/ctrlProp1301.xml"/><Relationship Id="rId78" Type="http://schemas.openxmlformats.org/officeDocument/2006/relationships/ctrlProp" Target="../ctrlProps/ctrlProp1306.xml"/><Relationship Id="rId94" Type="http://schemas.openxmlformats.org/officeDocument/2006/relationships/ctrlProp" Target="../ctrlProps/ctrlProp1322.xml"/><Relationship Id="rId99" Type="http://schemas.openxmlformats.org/officeDocument/2006/relationships/ctrlProp" Target="../ctrlProps/ctrlProp1327.xml"/><Relationship Id="rId101" Type="http://schemas.openxmlformats.org/officeDocument/2006/relationships/ctrlProp" Target="../ctrlProps/ctrlProp1329.xml"/><Relationship Id="rId122" Type="http://schemas.openxmlformats.org/officeDocument/2006/relationships/ctrlProp" Target="../ctrlProps/ctrlProp1350.xml"/><Relationship Id="rId4" Type="http://schemas.openxmlformats.org/officeDocument/2006/relationships/ctrlProp" Target="../ctrlProps/ctrlProp1232.xml"/><Relationship Id="rId9" Type="http://schemas.openxmlformats.org/officeDocument/2006/relationships/ctrlProp" Target="../ctrlProps/ctrlProp1237.xml"/><Relationship Id="rId26" Type="http://schemas.openxmlformats.org/officeDocument/2006/relationships/ctrlProp" Target="../ctrlProps/ctrlProp1254.xml"/><Relationship Id="rId47" Type="http://schemas.openxmlformats.org/officeDocument/2006/relationships/ctrlProp" Target="../ctrlProps/ctrlProp1275.xml"/><Relationship Id="rId68" Type="http://schemas.openxmlformats.org/officeDocument/2006/relationships/ctrlProp" Target="../ctrlProps/ctrlProp1296.xml"/><Relationship Id="rId89" Type="http://schemas.openxmlformats.org/officeDocument/2006/relationships/ctrlProp" Target="../ctrlProps/ctrlProp1317.xml"/><Relationship Id="rId112" Type="http://schemas.openxmlformats.org/officeDocument/2006/relationships/ctrlProp" Target="../ctrlProps/ctrlProp1340.xml"/><Relationship Id="rId133" Type="http://schemas.openxmlformats.org/officeDocument/2006/relationships/ctrlProp" Target="../ctrlProps/ctrlProp136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12" Type="http://schemas.openxmlformats.org/officeDocument/2006/relationships/ctrlProp" Target="../ctrlProps/ctrlProp115.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113" Type="http://schemas.openxmlformats.org/officeDocument/2006/relationships/ctrlProp" Target="../ctrlProps/ctrlProp116.xml"/><Relationship Id="rId118" Type="http://schemas.openxmlformats.org/officeDocument/2006/relationships/ctrlProp" Target="../ctrlProps/ctrlProp121.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54" Type="http://schemas.openxmlformats.org/officeDocument/2006/relationships/ctrlProp" Target="../ctrlProps/ctrlProp57.xml"/><Relationship Id="rId70" Type="http://schemas.openxmlformats.org/officeDocument/2006/relationships/ctrlProp" Target="../ctrlProps/ctrlProp73.xml"/><Relationship Id="rId75" Type="http://schemas.openxmlformats.org/officeDocument/2006/relationships/ctrlProp" Target="../ctrlProps/ctrlProp78.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3.bin"/><Relationship Id="rId6" Type="http://schemas.openxmlformats.org/officeDocument/2006/relationships/ctrlProp" Target="../ctrlProps/ctrlProp9.xml"/><Relationship Id="rId23" Type="http://schemas.openxmlformats.org/officeDocument/2006/relationships/ctrlProp" Target="../ctrlProps/ctrlProp26.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119" Type="http://schemas.openxmlformats.org/officeDocument/2006/relationships/ctrlProp" Target="../ctrlProps/ctrlProp122.xml"/><Relationship Id="rId44" Type="http://schemas.openxmlformats.org/officeDocument/2006/relationships/ctrlProp" Target="../ctrlProps/ctrlProp47.xml"/><Relationship Id="rId60" Type="http://schemas.openxmlformats.org/officeDocument/2006/relationships/ctrlProp" Target="../ctrlProps/ctrlProp63.xml"/><Relationship Id="rId65" Type="http://schemas.openxmlformats.org/officeDocument/2006/relationships/ctrlProp" Target="../ctrlProps/ctrlProp68.xml"/><Relationship Id="rId81" Type="http://schemas.openxmlformats.org/officeDocument/2006/relationships/ctrlProp" Target="../ctrlProps/ctrlProp84.xml"/><Relationship Id="rId86" Type="http://schemas.openxmlformats.org/officeDocument/2006/relationships/ctrlProp" Target="../ctrlProps/ctrlProp89.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2.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3" Type="http://schemas.openxmlformats.org/officeDocument/2006/relationships/vmlDrawing" Target="../drawings/vmlDrawing2.v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 Id="rId116" Type="http://schemas.openxmlformats.org/officeDocument/2006/relationships/ctrlProp" Target="../ctrlProps/ctrlProp119.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88" Type="http://schemas.openxmlformats.org/officeDocument/2006/relationships/ctrlProp" Target="../ctrlProps/ctrlProp91.xml"/><Relationship Id="rId111" Type="http://schemas.openxmlformats.org/officeDocument/2006/relationships/ctrlProp" Target="../ctrlProps/ctrlProp114.xml"/><Relationship Id="rId15" Type="http://schemas.openxmlformats.org/officeDocument/2006/relationships/ctrlProp" Target="../ctrlProps/ctrlProp18.xml"/><Relationship Id="rId36" Type="http://schemas.openxmlformats.org/officeDocument/2006/relationships/ctrlProp" Target="../ctrlProps/ctrlProp39.xml"/><Relationship Id="rId57" Type="http://schemas.openxmlformats.org/officeDocument/2006/relationships/ctrlProp" Target="../ctrlProps/ctrlProp60.xml"/><Relationship Id="rId106" Type="http://schemas.openxmlformats.org/officeDocument/2006/relationships/ctrlProp" Target="../ctrlProps/ctrlProp109.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78" Type="http://schemas.openxmlformats.org/officeDocument/2006/relationships/ctrlProp" Target="../ctrlProps/ctrlProp81.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38.xml"/><Relationship Id="rId21" Type="http://schemas.openxmlformats.org/officeDocument/2006/relationships/ctrlProp" Target="../ctrlProps/ctrlProp142.xml"/><Relationship Id="rId42" Type="http://schemas.openxmlformats.org/officeDocument/2006/relationships/ctrlProp" Target="../ctrlProps/ctrlProp163.xml"/><Relationship Id="rId63" Type="http://schemas.openxmlformats.org/officeDocument/2006/relationships/ctrlProp" Target="../ctrlProps/ctrlProp184.xml"/><Relationship Id="rId84" Type="http://schemas.openxmlformats.org/officeDocument/2006/relationships/ctrlProp" Target="../ctrlProps/ctrlProp205.xml"/><Relationship Id="rId138" Type="http://schemas.openxmlformats.org/officeDocument/2006/relationships/ctrlProp" Target="../ctrlProps/ctrlProp259.xml"/><Relationship Id="rId159" Type="http://schemas.openxmlformats.org/officeDocument/2006/relationships/ctrlProp" Target="../ctrlProps/ctrlProp280.xml"/><Relationship Id="rId170" Type="http://schemas.openxmlformats.org/officeDocument/2006/relationships/ctrlProp" Target="../ctrlProps/ctrlProp291.xml"/><Relationship Id="rId191" Type="http://schemas.openxmlformats.org/officeDocument/2006/relationships/ctrlProp" Target="../ctrlProps/ctrlProp312.xml"/><Relationship Id="rId107" Type="http://schemas.openxmlformats.org/officeDocument/2006/relationships/ctrlProp" Target="../ctrlProps/ctrlProp228.xml"/><Relationship Id="rId11" Type="http://schemas.openxmlformats.org/officeDocument/2006/relationships/ctrlProp" Target="../ctrlProps/ctrlProp132.xml"/><Relationship Id="rId32" Type="http://schemas.openxmlformats.org/officeDocument/2006/relationships/ctrlProp" Target="../ctrlProps/ctrlProp153.xml"/><Relationship Id="rId53" Type="http://schemas.openxmlformats.org/officeDocument/2006/relationships/ctrlProp" Target="../ctrlProps/ctrlProp174.xml"/><Relationship Id="rId74" Type="http://schemas.openxmlformats.org/officeDocument/2006/relationships/ctrlProp" Target="../ctrlProps/ctrlProp195.xml"/><Relationship Id="rId128" Type="http://schemas.openxmlformats.org/officeDocument/2006/relationships/ctrlProp" Target="../ctrlProps/ctrlProp249.xml"/><Relationship Id="rId149" Type="http://schemas.openxmlformats.org/officeDocument/2006/relationships/ctrlProp" Target="../ctrlProps/ctrlProp270.xml"/><Relationship Id="rId5" Type="http://schemas.openxmlformats.org/officeDocument/2006/relationships/ctrlProp" Target="../ctrlProps/ctrlProp126.xml"/><Relationship Id="rId95" Type="http://schemas.openxmlformats.org/officeDocument/2006/relationships/ctrlProp" Target="../ctrlProps/ctrlProp216.xml"/><Relationship Id="rId160" Type="http://schemas.openxmlformats.org/officeDocument/2006/relationships/ctrlProp" Target="../ctrlProps/ctrlProp281.xml"/><Relationship Id="rId181" Type="http://schemas.openxmlformats.org/officeDocument/2006/relationships/ctrlProp" Target="../ctrlProps/ctrlProp302.xml"/><Relationship Id="rId22" Type="http://schemas.openxmlformats.org/officeDocument/2006/relationships/ctrlProp" Target="../ctrlProps/ctrlProp143.xml"/><Relationship Id="rId43" Type="http://schemas.openxmlformats.org/officeDocument/2006/relationships/ctrlProp" Target="../ctrlProps/ctrlProp164.xml"/><Relationship Id="rId64" Type="http://schemas.openxmlformats.org/officeDocument/2006/relationships/ctrlProp" Target="../ctrlProps/ctrlProp185.xml"/><Relationship Id="rId118" Type="http://schemas.openxmlformats.org/officeDocument/2006/relationships/ctrlProp" Target="../ctrlProps/ctrlProp239.xml"/><Relationship Id="rId139" Type="http://schemas.openxmlformats.org/officeDocument/2006/relationships/ctrlProp" Target="../ctrlProps/ctrlProp260.xml"/><Relationship Id="rId85" Type="http://schemas.openxmlformats.org/officeDocument/2006/relationships/ctrlProp" Target="../ctrlProps/ctrlProp206.xml"/><Relationship Id="rId150" Type="http://schemas.openxmlformats.org/officeDocument/2006/relationships/ctrlProp" Target="../ctrlProps/ctrlProp271.xml"/><Relationship Id="rId171" Type="http://schemas.openxmlformats.org/officeDocument/2006/relationships/ctrlProp" Target="../ctrlProps/ctrlProp292.xml"/><Relationship Id="rId192" Type="http://schemas.openxmlformats.org/officeDocument/2006/relationships/ctrlProp" Target="../ctrlProps/ctrlProp313.xml"/><Relationship Id="rId12" Type="http://schemas.openxmlformats.org/officeDocument/2006/relationships/ctrlProp" Target="../ctrlProps/ctrlProp133.xml"/><Relationship Id="rId33" Type="http://schemas.openxmlformats.org/officeDocument/2006/relationships/ctrlProp" Target="../ctrlProps/ctrlProp154.xml"/><Relationship Id="rId108" Type="http://schemas.openxmlformats.org/officeDocument/2006/relationships/ctrlProp" Target="../ctrlProps/ctrlProp229.xml"/><Relationship Id="rId129" Type="http://schemas.openxmlformats.org/officeDocument/2006/relationships/ctrlProp" Target="../ctrlProps/ctrlProp250.xml"/><Relationship Id="rId54" Type="http://schemas.openxmlformats.org/officeDocument/2006/relationships/ctrlProp" Target="../ctrlProps/ctrlProp175.xml"/><Relationship Id="rId75" Type="http://schemas.openxmlformats.org/officeDocument/2006/relationships/ctrlProp" Target="../ctrlProps/ctrlProp196.xml"/><Relationship Id="rId96" Type="http://schemas.openxmlformats.org/officeDocument/2006/relationships/ctrlProp" Target="../ctrlProps/ctrlProp217.xml"/><Relationship Id="rId140" Type="http://schemas.openxmlformats.org/officeDocument/2006/relationships/ctrlProp" Target="../ctrlProps/ctrlProp261.xml"/><Relationship Id="rId161" Type="http://schemas.openxmlformats.org/officeDocument/2006/relationships/ctrlProp" Target="../ctrlProps/ctrlProp282.xml"/><Relationship Id="rId182" Type="http://schemas.openxmlformats.org/officeDocument/2006/relationships/ctrlProp" Target="../ctrlProps/ctrlProp303.xml"/><Relationship Id="rId6" Type="http://schemas.openxmlformats.org/officeDocument/2006/relationships/ctrlProp" Target="../ctrlProps/ctrlProp127.xml"/><Relationship Id="rId23" Type="http://schemas.openxmlformats.org/officeDocument/2006/relationships/ctrlProp" Target="../ctrlProps/ctrlProp144.xml"/><Relationship Id="rId119" Type="http://schemas.openxmlformats.org/officeDocument/2006/relationships/ctrlProp" Target="../ctrlProps/ctrlProp240.xml"/><Relationship Id="rId44" Type="http://schemas.openxmlformats.org/officeDocument/2006/relationships/ctrlProp" Target="../ctrlProps/ctrlProp165.xml"/><Relationship Id="rId65" Type="http://schemas.openxmlformats.org/officeDocument/2006/relationships/ctrlProp" Target="../ctrlProps/ctrlProp186.xml"/><Relationship Id="rId86" Type="http://schemas.openxmlformats.org/officeDocument/2006/relationships/ctrlProp" Target="../ctrlProps/ctrlProp207.xml"/><Relationship Id="rId130" Type="http://schemas.openxmlformats.org/officeDocument/2006/relationships/ctrlProp" Target="../ctrlProps/ctrlProp251.xml"/><Relationship Id="rId151" Type="http://schemas.openxmlformats.org/officeDocument/2006/relationships/ctrlProp" Target="../ctrlProps/ctrlProp272.xml"/><Relationship Id="rId172" Type="http://schemas.openxmlformats.org/officeDocument/2006/relationships/ctrlProp" Target="../ctrlProps/ctrlProp293.xml"/><Relationship Id="rId193" Type="http://schemas.openxmlformats.org/officeDocument/2006/relationships/ctrlProp" Target="../ctrlProps/ctrlProp314.xml"/><Relationship Id="rId13" Type="http://schemas.openxmlformats.org/officeDocument/2006/relationships/ctrlProp" Target="../ctrlProps/ctrlProp134.xml"/><Relationship Id="rId109" Type="http://schemas.openxmlformats.org/officeDocument/2006/relationships/ctrlProp" Target="../ctrlProps/ctrlProp230.xml"/><Relationship Id="rId34" Type="http://schemas.openxmlformats.org/officeDocument/2006/relationships/ctrlProp" Target="../ctrlProps/ctrlProp155.xml"/><Relationship Id="rId55" Type="http://schemas.openxmlformats.org/officeDocument/2006/relationships/ctrlProp" Target="../ctrlProps/ctrlProp176.xml"/><Relationship Id="rId76" Type="http://schemas.openxmlformats.org/officeDocument/2006/relationships/ctrlProp" Target="../ctrlProps/ctrlProp197.xml"/><Relationship Id="rId97" Type="http://schemas.openxmlformats.org/officeDocument/2006/relationships/ctrlProp" Target="../ctrlProps/ctrlProp218.xml"/><Relationship Id="rId120" Type="http://schemas.openxmlformats.org/officeDocument/2006/relationships/ctrlProp" Target="../ctrlProps/ctrlProp241.xml"/><Relationship Id="rId141" Type="http://schemas.openxmlformats.org/officeDocument/2006/relationships/ctrlProp" Target="../ctrlProps/ctrlProp262.xml"/><Relationship Id="rId7" Type="http://schemas.openxmlformats.org/officeDocument/2006/relationships/ctrlProp" Target="../ctrlProps/ctrlProp128.xml"/><Relationship Id="rId162" Type="http://schemas.openxmlformats.org/officeDocument/2006/relationships/ctrlProp" Target="../ctrlProps/ctrlProp283.xml"/><Relationship Id="rId183" Type="http://schemas.openxmlformats.org/officeDocument/2006/relationships/ctrlProp" Target="../ctrlProps/ctrlProp304.xml"/><Relationship Id="rId2" Type="http://schemas.openxmlformats.org/officeDocument/2006/relationships/drawing" Target="../drawings/drawing3.xml"/><Relationship Id="rId29" Type="http://schemas.openxmlformats.org/officeDocument/2006/relationships/ctrlProp" Target="../ctrlProps/ctrlProp150.xml"/><Relationship Id="rId24" Type="http://schemas.openxmlformats.org/officeDocument/2006/relationships/ctrlProp" Target="../ctrlProps/ctrlProp145.xml"/><Relationship Id="rId40" Type="http://schemas.openxmlformats.org/officeDocument/2006/relationships/ctrlProp" Target="../ctrlProps/ctrlProp161.xml"/><Relationship Id="rId45" Type="http://schemas.openxmlformats.org/officeDocument/2006/relationships/ctrlProp" Target="../ctrlProps/ctrlProp166.xml"/><Relationship Id="rId66" Type="http://schemas.openxmlformats.org/officeDocument/2006/relationships/ctrlProp" Target="../ctrlProps/ctrlProp187.xml"/><Relationship Id="rId87" Type="http://schemas.openxmlformats.org/officeDocument/2006/relationships/ctrlProp" Target="../ctrlProps/ctrlProp208.xml"/><Relationship Id="rId110" Type="http://schemas.openxmlformats.org/officeDocument/2006/relationships/ctrlProp" Target="../ctrlProps/ctrlProp231.xml"/><Relationship Id="rId115" Type="http://schemas.openxmlformats.org/officeDocument/2006/relationships/ctrlProp" Target="../ctrlProps/ctrlProp236.xml"/><Relationship Id="rId131" Type="http://schemas.openxmlformats.org/officeDocument/2006/relationships/ctrlProp" Target="../ctrlProps/ctrlProp252.xml"/><Relationship Id="rId136" Type="http://schemas.openxmlformats.org/officeDocument/2006/relationships/ctrlProp" Target="../ctrlProps/ctrlProp257.xml"/><Relationship Id="rId157" Type="http://schemas.openxmlformats.org/officeDocument/2006/relationships/ctrlProp" Target="../ctrlProps/ctrlProp278.xml"/><Relationship Id="rId178" Type="http://schemas.openxmlformats.org/officeDocument/2006/relationships/ctrlProp" Target="../ctrlProps/ctrlProp299.xml"/><Relationship Id="rId61" Type="http://schemas.openxmlformats.org/officeDocument/2006/relationships/ctrlProp" Target="../ctrlProps/ctrlProp182.xml"/><Relationship Id="rId82" Type="http://schemas.openxmlformats.org/officeDocument/2006/relationships/ctrlProp" Target="../ctrlProps/ctrlProp203.xml"/><Relationship Id="rId152" Type="http://schemas.openxmlformats.org/officeDocument/2006/relationships/ctrlProp" Target="../ctrlProps/ctrlProp273.xml"/><Relationship Id="rId173" Type="http://schemas.openxmlformats.org/officeDocument/2006/relationships/ctrlProp" Target="../ctrlProps/ctrlProp294.xml"/><Relationship Id="rId194" Type="http://schemas.openxmlformats.org/officeDocument/2006/relationships/ctrlProp" Target="../ctrlProps/ctrlProp315.xml"/><Relationship Id="rId199" Type="http://schemas.openxmlformats.org/officeDocument/2006/relationships/ctrlProp" Target="../ctrlProps/ctrlProp320.xml"/><Relationship Id="rId203" Type="http://schemas.openxmlformats.org/officeDocument/2006/relationships/ctrlProp" Target="../ctrlProps/ctrlProp324.xml"/><Relationship Id="rId19" Type="http://schemas.openxmlformats.org/officeDocument/2006/relationships/ctrlProp" Target="../ctrlProps/ctrlProp140.xml"/><Relationship Id="rId14" Type="http://schemas.openxmlformats.org/officeDocument/2006/relationships/ctrlProp" Target="../ctrlProps/ctrlProp135.xml"/><Relationship Id="rId30" Type="http://schemas.openxmlformats.org/officeDocument/2006/relationships/ctrlProp" Target="../ctrlProps/ctrlProp151.xml"/><Relationship Id="rId35" Type="http://schemas.openxmlformats.org/officeDocument/2006/relationships/ctrlProp" Target="../ctrlProps/ctrlProp156.xml"/><Relationship Id="rId56" Type="http://schemas.openxmlformats.org/officeDocument/2006/relationships/ctrlProp" Target="../ctrlProps/ctrlProp177.xml"/><Relationship Id="rId77" Type="http://schemas.openxmlformats.org/officeDocument/2006/relationships/ctrlProp" Target="../ctrlProps/ctrlProp198.xml"/><Relationship Id="rId100" Type="http://schemas.openxmlformats.org/officeDocument/2006/relationships/ctrlProp" Target="../ctrlProps/ctrlProp221.xml"/><Relationship Id="rId105" Type="http://schemas.openxmlformats.org/officeDocument/2006/relationships/ctrlProp" Target="../ctrlProps/ctrlProp226.xml"/><Relationship Id="rId126" Type="http://schemas.openxmlformats.org/officeDocument/2006/relationships/ctrlProp" Target="../ctrlProps/ctrlProp247.xml"/><Relationship Id="rId147" Type="http://schemas.openxmlformats.org/officeDocument/2006/relationships/ctrlProp" Target="../ctrlProps/ctrlProp268.xml"/><Relationship Id="rId168" Type="http://schemas.openxmlformats.org/officeDocument/2006/relationships/ctrlProp" Target="../ctrlProps/ctrlProp289.xml"/><Relationship Id="rId8" Type="http://schemas.openxmlformats.org/officeDocument/2006/relationships/ctrlProp" Target="../ctrlProps/ctrlProp129.xml"/><Relationship Id="rId51" Type="http://schemas.openxmlformats.org/officeDocument/2006/relationships/ctrlProp" Target="../ctrlProps/ctrlProp172.xml"/><Relationship Id="rId72" Type="http://schemas.openxmlformats.org/officeDocument/2006/relationships/ctrlProp" Target="../ctrlProps/ctrlProp193.xml"/><Relationship Id="rId93" Type="http://schemas.openxmlformats.org/officeDocument/2006/relationships/ctrlProp" Target="../ctrlProps/ctrlProp214.xml"/><Relationship Id="rId98" Type="http://schemas.openxmlformats.org/officeDocument/2006/relationships/ctrlProp" Target="../ctrlProps/ctrlProp219.xml"/><Relationship Id="rId121" Type="http://schemas.openxmlformats.org/officeDocument/2006/relationships/ctrlProp" Target="../ctrlProps/ctrlProp242.xml"/><Relationship Id="rId142" Type="http://schemas.openxmlformats.org/officeDocument/2006/relationships/ctrlProp" Target="../ctrlProps/ctrlProp263.xml"/><Relationship Id="rId163" Type="http://schemas.openxmlformats.org/officeDocument/2006/relationships/ctrlProp" Target="../ctrlProps/ctrlProp284.xml"/><Relationship Id="rId184" Type="http://schemas.openxmlformats.org/officeDocument/2006/relationships/ctrlProp" Target="../ctrlProps/ctrlProp305.xml"/><Relationship Id="rId189" Type="http://schemas.openxmlformats.org/officeDocument/2006/relationships/ctrlProp" Target="../ctrlProps/ctrlProp310.xml"/><Relationship Id="rId3" Type="http://schemas.openxmlformats.org/officeDocument/2006/relationships/vmlDrawing" Target="../drawings/vmlDrawing3.vml"/><Relationship Id="rId25" Type="http://schemas.openxmlformats.org/officeDocument/2006/relationships/ctrlProp" Target="../ctrlProps/ctrlProp146.xml"/><Relationship Id="rId46" Type="http://schemas.openxmlformats.org/officeDocument/2006/relationships/ctrlProp" Target="../ctrlProps/ctrlProp167.xml"/><Relationship Id="rId67" Type="http://schemas.openxmlformats.org/officeDocument/2006/relationships/ctrlProp" Target="../ctrlProps/ctrlProp188.xml"/><Relationship Id="rId116" Type="http://schemas.openxmlformats.org/officeDocument/2006/relationships/ctrlProp" Target="../ctrlProps/ctrlProp237.xml"/><Relationship Id="rId137" Type="http://schemas.openxmlformats.org/officeDocument/2006/relationships/ctrlProp" Target="../ctrlProps/ctrlProp258.xml"/><Relationship Id="rId158" Type="http://schemas.openxmlformats.org/officeDocument/2006/relationships/ctrlProp" Target="../ctrlProps/ctrlProp279.xml"/><Relationship Id="rId20" Type="http://schemas.openxmlformats.org/officeDocument/2006/relationships/ctrlProp" Target="../ctrlProps/ctrlProp141.xml"/><Relationship Id="rId41" Type="http://schemas.openxmlformats.org/officeDocument/2006/relationships/ctrlProp" Target="../ctrlProps/ctrlProp162.xml"/><Relationship Id="rId62" Type="http://schemas.openxmlformats.org/officeDocument/2006/relationships/ctrlProp" Target="../ctrlProps/ctrlProp183.xml"/><Relationship Id="rId83" Type="http://schemas.openxmlformats.org/officeDocument/2006/relationships/ctrlProp" Target="../ctrlProps/ctrlProp204.xml"/><Relationship Id="rId88" Type="http://schemas.openxmlformats.org/officeDocument/2006/relationships/ctrlProp" Target="../ctrlProps/ctrlProp209.xml"/><Relationship Id="rId111" Type="http://schemas.openxmlformats.org/officeDocument/2006/relationships/ctrlProp" Target="../ctrlProps/ctrlProp232.xml"/><Relationship Id="rId132" Type="http://schemas.openxmlformats.org/officeDocument/2006/relationships/ctrlProp" Target="../ctrlProps/ctrlProp253.xml"/><Relationship Id="rId153" Type="http://schemas.openxmlformats.org/officeDocument/2006/relationships/ctrlProp" Target="../ctrlProps/ctrlProp274.xml"/><Relationship Id="rId174" Type="http://schemas.openxmlformats.org/officeDocument/2006/relationships/ctrlProp" Target="../ctrlProps/ctrlProp295.xml"/><Relationship Id="rId179" Type="http://schemas.openxmlformats.org/officeDocument/2006/relationships/ctrlProp" Target="../ctrlProps/ctrlProp300.xml"/><Relationship Id="rId195" Type="http://schemas.openxmlformats.org/officeDocument/2006/relationships/ctrlProp" Target="../ctrlProps/ctrlProp316.xml"/><Relationship Id="rId190" Type="http://schemas.openxmlformats.org/officeDocument/2006/relationships/ctrlProp" Target="../ctrlProps/ctrlProp311.xml"/><Relationship Id="rId15" Type="http://schemas.openxmlformats.org/officeDocument/2006/relationships/ctrlProp" Target="../ctrlProps/ctrlProp136.xml"/><Relationship Id="rId36" Type="http://schemas.openxmlformats.org/officeDocument/2006/relationships/ctrlProp" Target="../ctrlProps/ctrlProp157.xml"/><Relationship Id="rId57" Type="http://schemas.openxmlformats.org/officeDocument/2006/relationships/ctrlProp" Target="../ctrlProps/ctrlProp178.xml"/><Relationship Id="rId106" Type="http://schemas.openxmlformats.org/officeDocument/2006/relationships/ctrlProp" Target="../ctrlProps/ctrlProp227.xml"/><Relationship Id="rId127" Type="http://schemas.openxmlformats.org/officeDocument/2006/relationships/ctrlProp" Target="../ctrlProps/ctrlProp248.xml"/><Relationship Id="rId10" Type="http://schemas.openxmlformats.org/officeDocument/2006/relationships/ctrlProp" Target="../ctrlProps/ctrlProp131.xml"/><Relationship Id="rId31" Type="http://schemas.openxmlformats.org/officeDocument/2006/relationships/ctrlProp" Target="../ctrlProps/ctrlProp152.xml"/><Relationship Id="rId52" Type="http://schemas.openxmlformats.org/officeDocument/2006/relationships/ctrlProp" Target="../ctrlProps/ctrlProp173.xml"/><Relationship Id="rId73" Type="http://schemas.openxmlformats.org/officeDocument/2006/relationships/ctrlProp" Target="../ctrlProps/ctrlProp194.xml"/><Relationship Id="rId78" Type="http://schemas.openxmlformats.org/officeDocument/2006/relationships/ctrlProp" Target="../ctrlProps/ctrlProp199.xml"/><Relationship Id="rId94" Type="http://schemas.openxmlformats.org/officeDocument/2006/relationships/ctrlProp" Target="../ctrlProps/ctrlProp215.xml"/><Relationship Id="rId99" Type="http://schemas.openxmlformats.org/officeDocument/2006/relationships/ctrlProp" Target="../ctrlProps/ctrlProp220.xml"/><Relationship Id="rId101" Type="http://schemas.openxmlformats.org/officeDocument/2006/relationships/ctrlProp" Target="../ctrlProps/ctrlProp222.xml"/><Relationship Id="rId122" Type="http://schemas.openxmlformats.org/officeDocument/2006/relationships/ctrlProp" Target="../ctrlProps/ctrlProp243.xml"/><Relationship Id="rId143" Type="http://schemas.openxmlformats.org/officeDocument/2006/relationships/ctrlProp" Target="../ctrlProps/ctrlProp264.xml"/><Relationship Id="rId148" Type="http://schemas.openxmlformats.org/officeDocument/2006/relationships/ctrlProp" Target="../ctrlProps/ctrlProp269.xml"/><Relationship Id="rId164" Type="http://schemas.openxmlformats.org/officeDocument/2006/relationships/ctrlProp" Target="../ctrlProps/ctrlProp285.xml"/><Relationship Id="rId169" Type="http://schemas.openxmlformats.org/officeDocument/2006/relationships/ctrlProp" Target="../ctrlProps/ctrlProp290.xml"/><Relationship Id="rId185" Type="http://schemas.openxmlformats.org/officeDocument/2006/relationships/ctrlProp" Target="../ctrlProps/ctrlProp306.xml"/><Relationship Id="rId4" Type="http://schemas.openxmlformats.org/officeDocument/2006/relationships/ctrlProp" Target="../ctrlProps/ctrlProp125.xml"/><Relationship Id="rId9" Type="http://schemas.openxmlformats.org/officeDocument/2006/relationships/ctrlProp" Target="../ctrlProps/ctrlProp130.xml"/><Relationship Id="rId180" Type="http://schemas.openxmlformats.org/officeDocument/2006/relationships/ctrlProp" Target="../ctrlProps/ctrlProp301.xml"/><Relationship Id="rId26" Type="http://schemas.openxmlformats.org/officeDocument/2006/relationships/ctrlProp" Target="../ctrlProps/ctrlProp147.xml"/><Relationship Id="rId47" Type="http://schemas.openxmlformats.org/officeDocument/2006/relationships/ctrlProp" Target="../ctrlProps/ctrlProp168.xml"/><Relationship Id="rId68" Type="http://schemas.openxmlformats.org/officeDocument/2006/relationships/ctrlProp" Target="../ctrlProps/ctrlProp189.xml"/><Relationship Id="rId89" Type="http://schemas.openxmlformats.org/officeDocument/2006/relationships/ctrlProp" Target="../ctrlProps/ctrlProp210.xml"/><Relationship Id="rId112" Type="http://schemas.openxmlformats.org/officeDocument/2006/relationships/ctrlProp" Target="../ctrlProps/ctrlProp233.xml"/><Relationship Id="rId133" Type="http://schemas.openxmlformats.org/officeDocument/2006/relationships/ctrlProp" Target="../ctrlProps/ctrlProp254.xml"/><Relationship Id="rId154" Type="http://schemas.openxmlformats.org/officeDocument/2006/relationships/ctrlProp" Target="../ctrlProps/ctrlProp275.xml"/><Relationship Id="rId175" Type="http://schemas.openxmlformats.org/officeDocument/2006/relationships/ctrlProp" Target="../ctrlProps/ctrlProp296.xml"/><Relationship Id="rId196" Type="http://schemas.openxmlformats.org/officeDocument/2006/relationships/ctrlProp" Target="../ctrlProps/ctrlProp317.xml"/><Relationship Id="rId200" Type="http://schemas.openxmlformats.org/officeDocument/2006/relationships/ctrlProp" Target="../ctrlProps/ctrlProp321.xml"/><Relationship Id="rId16" Type="http://schemas.openxmlformats.org/officeDocument/2006/relationships/ctrlProp" Target="../ctrlProps/ctrlProp137.xml"/><Relationship Id="rId37" Type="http://schemas.openxmlformats.org/officeDocument/2006/relationships/ctrlProp" Target="../ctrlProps/ctrlProp158.xml"/><Relationship Id="rId58" Type="http://schemas.openxmlformats.org/officeDocument/2006/relationships/ctrlProp" Target="../ctrlProps/ctrlProp179.xml"/><Relationship Id="rId79" Type="http://schemas.openxmlformats.org/officeDocument/2006/relationships/ctrlProp" Target="../ctrlProps/ctrlProp200.xml"/><Relationship Id="rId102" Type="http://schemas.openxmlformats.org/officeDocument/2006/relationships/ctrlProp" Target="../ctrlProps/ctrlProp223.xml"/><Relationship Id="rId123" Type="http://schemas.openxmlformats.org/officeDocument/2006/relationships/ctrlProp" Target="../ctrlProps/ctrlProp244.xml"/><Relationship Id="rId144" Type="http://schemas.openxmlformats.org/officeDocument/2006/relationships/ctrlProp" Target="../ctrlProps/ctrlProp265.xml"/><Relationship Id="rId90" Type="http://schemas.openxmlformats.org/officeDocument/2006/relationships/ctrlProp" Target="../ctrlProps/ctrlProp211.xml"/><Relationship Id="rId165" Type="http://schemas.openxmlformats.org/officeDocument/2006/relationships/ctrlProp" Target="../ctrlProps/ctrlProp286.xml"/><Relationship Id="rId186" Type="http://schemas.openxmlformats.org/officeDocument/2006/relationships/ctrlProp" Target="../ctrlProps/ctrlProp307.xml"/><Relationship Id="rId27" Type="http://schemas.openxmlformats.org/officeDocument/2006/relationships/ctrlProp" Target="../ctrlProps/ctrlProp148.xml"/><Relationship Id="rId48" Type="http://schemas.openxmlformats.org/officeDocument/2006/relationships/ctrlProp" Target="../ctrlProps/ctrlProp169.xml"/><Relationship Id="rId69" Type="http://schemas.openxmlformats.org/officeDocument/2006/relationships/ctrlProp" Target="../ctrlProps/ctrlProp190.xml"/><Relationship Id="rId113" Type="http://schemas.openxmlformats.org/officeDocument/2006/relationships/ctrlProp" Target="../ctrlProps/ctrlProp234.xml"/><Relationship Id="rId134" Type="http://schemas.openxmlformats.org/officeDocument/2006/relationships/ctrlProp" Target="../ctrlProps/ctrlProp255.xml"/><Relationship Id="rId80" Type="http://schemas.openxmlformats.org/officeDocument/2006/relationships/ctrlProp" Target="../ctrlProps/ctrlProp201.xml"/><Relationship Id="rId155" Type="http://schemas.openxmlformats.org/officeDocument/2006/relationships/ctrlProp" Target="../ctrlProps/ctrlProp276.xml"/><Relationship Id="rId176" Type="http://schemas.openxmlformats.org/officeDocument/2006/relationships/ctrlProp" Target="../ctrlProps/ctrlProp297.xml"/><Relationship Id="rId197" Type="http://schemas.openxmlformats.org/officeDocument/2006/relationships/ctrlProp" Target="../ctrlProps/ctrlProp318.xml"/><Relationship Id="rId201" Type="http://schemas.openxmlformats.org/officeDocument/2006/relationships/ctrlProp" Target="../ctrlProps/ctrlProp322.xml"/><Relationship Id="rId17" Type="http://schemas.openxmlformats.org/officeDocument/2006/relationships/ctrlProp" Target="../ctrlProps/ctrlProp138.xml"/><Relationship Id="rId38" Type="http://schemas.openxmlformats.org/officeDocument/2006/relationships/ctrlProp" Target="../ctrlProps/ctrlProp159.xml"/><Relationship Id="rId59" Type="http://schemas.openxmlformats.org/officeDocument/2006/relationships/ctrlProp" Target="../ctrlProps/ctrlProp180.xml"/><Relationship Id="rId103" Type="http://schemas.openxmlformats.org/officeDocument/2006/relationships/ctrlProp" Target="../ctrlProps/ctrlProp224.xml"/><Relationship Id="rId124" Type="http://schemas.openxmlformats.org/officeDocument/2006/relationships/ctrlProp" Target="../ctrlProps/ctrlProp245.xml"/><Relationship Id="rId70" Type="http://schemas.openxmlformats.org/officeDocument/2006/relationships/ctrlProp" Target="../ctrlProps/ctrlProp191.xml"/><Relationship Id="rId91" Type="http://schemas.openxmlformats.org/officeDocument/2006/relationships/ctrlProp" Target="../ctrlProps/ctrlProp212.xml"/><Relationship Id="rId145" Type="http://schemas.openxmlformats.org/officeDocument/2006/relationships/ctrlProp" Target="../ctrlProps/ctrlProp266.xml"/><Relationship Id="rId166" Type="http://schemas.openxmlformats.org/officeDocument/2006/relationships/ctrlProp" Target="../ctrlProps/ctrlProp287.xml"/><Relationship Id="rId187" Type="http://schemas.openxmlformats.org/officeDocument/2006/relationships/ctrlProp" Target="../ctrlProps/ctrlProp308.xml"/><Relationship Id="rId1" Type="http://schemas.openxmlformats.org/officeDocument/2006/relationships/printerSettings" Target="../printerSettings/printerSettings4.bin"/><Relationship Id="rId28" Type="http://schemas.openxmlformats.org/officeDocument/2006/relationships/ctrlProp" Target="../ctrlProps/ctrlProp149.xml"/><Relationship Id="rId49" Type="http://schemas.openxmlformats.org/officeDocument/2006/relationships/ctrlProp" Target="../ctrlProps/ctrlProp170.xml"/><Relationship Id="rId114" Type="http://schemas.openxmlformats.org/officeDocument/2006/relationships/ctrlProp" Target="../ctrlProps/ctrlProp235.xml"/><Relationship Id="rId60" Type="http://schemas.openxmlformats.org/officeDocument/2006/relationships/ctrlProp" Target="../ctrlProps/ctrlProp181.xml"/><Relationship Id="rId81" Type="http://schemas.openxmlformats.org/officeDocument/2006/relationships/ctrlProp" Target="../ctrlProps/ctrlProp202.xml"/><Relationship Id="rId135" Type="http://schemas.openxmlformats.org/officeDocument/2006/relationships/ctrlProp" Target="../ctrlProps/ctrlProp256.xml"/><Relationship Id="rId156" Type="http://schemas.openxmlformats.org/officeDocument/2006/relationships/ctrlProp" Target="../ctrlProps/ctrlProp277.xml"/><Relationship Id="rId177" Type="http://schemas.openxmlformats.org/officeDocument/2006/relationships/ctrlProp" Target="../ctrlProps/ctrlProp298.xml"/><Relationship Id="rId198" Type="http://schemas.openxmlformats.org/officeDocument/2006/relationships/ctrlProp" Target="../ctrlProps/ctrlProp319.xml"/><Relationship Id="rId202" Type="http://schemas.openxmlformats.org/officeDocument/2006/relationships/ctrlProp" Target="../ctrlProps/ctrlProp323.xml"/><Relationship Id="rId18" Type="http://schemas.openxmlformats.org/officeDocument/2006/relationships/ctrlProp" Target="../ctrlProps/ctrlProp139.xml"/><Relationship Id="rId39" Type="http://schemas.openxmlformats.org/officeDocument/2006/relationships/ctrlProp" Target="../ctrlProps/ctrlProp160.xml"/><Relationship Id="rId50" Type="http://schemas.openxmlformats.org/officeDocument/2006/relationships/ctrlProp" Target="../ctrlProps/ctrlProp171.xml"/><Relationship Id="rId104" Type="http://schemas.openxmlformats.org/officeDocument/2006/relationships/ctrlProp" Target="../ctrlProps/ctrlProp225.xml"/><Relationship Id="rId125" Type="http://schemas.openxmlformats.org/officeDocument/2006/relationships/ctrlProp" Target="../ctrlProps/ctrlProp246.xml"/><Relationship Id="rId146" Type="http://schemas.openxmlformats.org/officeDocument/2006/relationships/ctrlProp" Target="../ctrlProps/ctrlProp267.xml"/><Relationship Id="rId167" Type="http://schemas.openxmlformats.org/officeDocument/2006/relationships/ctrlProp" Target="../ctrlProps/ctrlProp288.xml"/><Relationship Id="rId188" Type="http://schemas.openxmlformats.org/officeDocument/2006/relationships/ctrlProp" Target="../ctrlProps/ctrlProp309.xml"/><Relationship Id="rId71" Type="http://schemas.openxmlformats.org/officeDocument/2006/relationships/ctrlProp" Target="../ctrlProps/ctrlProp192.xml"/><Relationship Id="rId92" Type="http://schemas.openxmlformats.org/officeDocument/2006/relationships/ctrlProp" Target="../ctrlProps/ctrlProp213.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438.xml"/><Relationship Id="rId21" Type="http://schemas.openxmlformats.org/officeDocument/2006/relationships/ctrlProp" Target="../ctrlProps/ctrlProp342.xml"/><Relationship Id="rId63" Type="http://schemas.openxmlformats.org/officeDocument/2006/relationships/ctrlProp" Target="../ctrlProps/ctrlProp384.xml"/><Relationship Id="rId159" Type="http://schemas.openxmlformats.org/officeDocument/2006/relationships/ctrlProp" Target="../ctrlProps/ctrlProp480.xml"/><Relationship Id="rId170" Type="http://schemas.openxmlformats.org/officeDocument/2006/relationships/ctrlProp" Target="../ctrlProps/ctrlProp491.xml"/><Relationship Id="rId226" Type="http://schemas.openxmlformats.org/officeDocument/2006/relationships/ctrlProp" Target="../ctrlProps/ctrlProp547.xml"/><Relationship Id="rId268" Type="http://schemas.openxmlformats.org/officeDocument/2006/relationships/ctrlProp" Target="../ctrlProps/ctrlProp589.xml"/><Relationship Id="rId32" Type="http://schemas.openxmlformats.org/officeDocument/2006/relationships/ctrlProp" Target="../ctrlProps/ctrlProp353.xml"/><Relationship Id="rId74" Type="http://schemas.openxmlformats.org/officeDocument/2006/relationships/ctrlProp" Target="../ctrlProps/ctrlProp395.xml"/><Relationship Id="rId128" Type="http://schemas.openxmlformats.org/officeDocument/2006/relationships/ctrlProp" Target="../ctrlProps/ctrlProp449.xml"/><Relationship Id="rId5" Type="http://schemas.openxmlformats.org/officeDocument/2006/relationships/ctrlProp" Target="../ctrlProps/ctrlProp326.xml"/><Relationship Id="rId181" Type="http://schemas.openxmlformats.org/officeDocument/2006/relationships/ctrlProp" Target="../ctrlProps/ctrlProp502.xml"/><Relationship Id="rId237" Type="http://schemas.openxmlformats.org/officeDocument/2006/relationships/ctrlProp" Target="../ctrlProps/ctrlProp558.xml"/><Relationship Id="rId279" Type="http://schemas.openxmlformats.org/officeDocument/2006/relationships/ctrlProp" Target="../ctrlProps/ctrlProp600.xml"/><Relationship Id="rId43" Type="http://schemas.openxmlformats.org/officeDocument/2006/relationships/ctrlProp" Target="../ctrlProps/ctrlProp364.xml"/><Relationship Id="rId139" Type="http://schemas.openxmlformats.org/officeDocument/2006/relationships/ctrlProp" Target="../ctrlProps/ctrlProp460.xml"/><Relationship Id="rId290" Type="http://schemas.openxmlformats.org/officeDocument/2006/relationships/ctrlProp" Target="../ctrlProps/ctrlProp611.xml"/><Relationship Id="rId85" Type="http://schemas.openxmlformats.org/officeDocument/2006/relationships/ctrlProp" Target="../ctrlProps/ctrlProp406.xml"/><Relationship Id="rId150" Type="http://schemas.openxmlformats.org/officeDocument/2006/relationships/ctrlProp" Target="../ctrlProps/ctrlProp471.xml"/><Relationship Id="rId192" Type="http://schemas.openxmlformats.org/officeDocument/2006/relationships/ctrlProp" Target="../ctrlProps/ctrlProp513.xml"/><Relationship Id="rId206" Type="http://schemas.openxmlformats.org/officeDocument/2006/relationships/ctrlProp" Target="../ctrlProps/ctrlProp527.xml"/><Relationship Id="rId248" Type="http://schemas.openxmlformats.org/officeDocument/2006/relationships/ctrlProp" Target="../ctrlProps/ctrlProp569.xml"/><Relationship Id="rId12" Type="http://schemas.openxmlformats.org/officeDocument/2006/relationships/ctrlProp" Target="../ctrlProps/ctrlProp333.xml"/><Relationship Id="rId33" Type="http://schemas.openxmlformats.org/officeDocument/2006/relationships/ctrlProp" Target="../ctrlProps/ctrlProp354.xml"/><Relationship Id="rId108" Type="http://schemas.openxmlformats.org/officeDocument/2006/relationships/ctrlProp" Target="../ctrlProps/ctrlProp429.xml"/><Relationship Id="rId129" Type="http://schemas.openxmlformats.org/officeDocument/2006/relationships/ctrlProp" Target="../ctrlProps/ctrlProp450.xml"/><Relationship Id="rId280" Type="http://schemas.openxmlformats.org/officeDocument/2006/relationships/ctrlProp" Target="../ctrlProps/ctrlProp601.xml"/><Relationship Id="rId54" Type="http://schemas.openxmlformats.org/officeDocument/2006/relationships/ctrlProp" Target="../ctrlProps/ctrlProp375.xml"/><Relationship Id="rId75" Type="http://schemas.openxmlformats.org/officeDocument/2006/relationships/ctrlProp" Target="../ctrlProps/ctrlProp396.xml"/><Relationship Id="rId96" Type="http://schemas.openxmlformats.org/officeDocument/2006/relationships/ctrlProp" Target="../ctrlProps/ctrlProp417.xml"/><Relationship Id="rId140" Type="http://schemas.openxmlformats.org/officeDocument/2006/relationships/ctrlProp" Target="../ctrlProps/ctrlProp461.xml"/><Relationship Id="rId161" Type="http://schemas.openxmlformats.org/officeDocument/2006/relationships/ctrlProp" Target="../ctrlProps/ctrlProp482.xml"/><Relationship Id="rId182" Type="http://schemas.openxmlformats.org/officeDocument/2006/relationships/ctrlProp" Target="../ctrlProps/ctrlProp503.xml"/><Relationship Id="rId217" Type="http://schemas.openxmlformats.org/officeDocument/2006/relationships/ctrlProp" Target="../ctrlProps/ctrlProp538.xml"/><Relationship Id="rId6" Type="http://schemas.openxmlformats.org/officeDocument/2006/relationships/ctrlProp" Target="../ctrlProps/ctrlProp327.xml"/><Relationship Id="rId238" Type="http://schemas.openxmlformats.org/officeDocument/2006/relationships/ctrlProp" Target="../ctrlProps/ctrlProp559.xml"/><Relationship Id="rId259" Type="http://schemas.openxmlformats.org/officeDocument/2006/relationships/ctrlProp" Target="../ctrlProps/ctrlProp580.xml"/><Relationship Id="rId23" Type="http://schemas.openxmlformats.org/officeDocument/2006/relationships/ctrlProp" Target="../ctrlProps/ctrlProp344.xml"/><Relationship Id="rId119" Type="http://schemas.openxmlformats.org/officeDocument/2006/relationships/ctrlProp" Target="../ctrlProps/ctrlProp440.xml"/><Relationship Id="rId270" Type="http://schemas.openxmlformats.org/officeDocument/2006/relationships/ctrlProp" Target="../ctrlProps/ctrlProp591.xml"/><Relationship Id="rId291" Type="http://schemas.openxmlformats.org/officeDocument/2006/relationships/ctrlProp" Target="../ctrlProps/ctrlProp612.xml"/><Relationship Id="rId44" Type="http://schemas.openxmlformats.org/officeDocument/2006/relationships/ctrlProp" Target="../ctrlProps/ctrlProp365.xml"/><Relationship Id="rId65" Type="http://schemas.openxmlformats.org/officeDocument/2006/relationships/ctrlProp" Target="../ctrlProps/ctrlProp386.xml"/><Relationship Id="rId86" Type="http://schemas.openxmlformats.org/officeDocument/2006/relationships/ctrlProp" Target="../ctrlProps/ctrlProp407.xml"/><Relationship Id="rId130" Type="http://schemas.openxmlformats.org/officeDocument/2006/relationships/ctrlProp" Target="../ctrlProps/ctrlProp451.xml"/><Relationship Id="rId151" Type="http://schemas.openxmlformats.org/officeDocument/2006/relationships/ctrlProp" Target="../ctrlProps/ctrlProp472.xml"/><Relationship Id="rId172" Type="http://schemas.openxmlformats.org/officeDocument/2006/relationships/ctrlProp" Target="../ctrlProps/ctrlProp493.xml"/><Relationship Id="rId193" Type="http://schemas.openxmlformats.org/officeDocument/2006/relationships/ctrlProp" Target="../ctrlProps/ctrlProp514.xml"/><Relationship Id="rId207" Type="http://schemas.openxmlformats.org/officeDocument/2006/relationships/ctrlProp" Target="../ctrlProps/ctrlProp528.xml"/><Relationship Id="rId228" Type="http://schemas.openxmlformats.org/officeDocument/2006/relationships/ctrlProp" Target="../ctrlProps/ctrlProp549.xml"/><Relationship Id="rId249" Type="http://schemas.openxmlformats.org/officeDocument/2006/relationships/ctrlProp" Target="../ctrlProps/ctrlProp570.xml"/><Relationship Id="rId13" Type="http://schemas.openxmlformats.org/officeDocument/2006/relationships/ctrlProp" Target="../ctrlProps/ctrlProp334.xml"/><Relationship Id="rId109" Type="http://schemas.openxmlformats.org/officeDocument/2006/relationships/ctrlProp" Target="../ctrlProps/ctrlProp430.xml"/><Relationship Id="rId260" Type="http://schemas.openxmlformats.org/officeDocument/2006/relationships/ctrlProp" Target="../ctrlProps/ctrlProp581.xml"/><Relationship Id="rId281" Type="http://schemas.openxmlformats.org/officeDocument/2006/relationships/ctrlProp" Target="../ctrlProps/ctrlProp602.xml"/><Relationship Id="rId34" Type="http://schemas.openxmlformats.org/officeDocument/2006/relationships/ctrlProp" Target="../ctrlProps/ctrlProp355.xml"/><Relationship Id="rId55" Type="http://schemas.openxmlformats.org/officeDocument/2006/relationships/ctrlProp" Target="../ctrlProps/ctrlProp376.xml"/><Relationship Id="rId76" Type="http://schemas.openxmlformats.org/officeDocument/2006/relationships/ctrlProp" Target="../ctrlProps/ctrlProp397.xml"/><Relationship Id="rId97" Type="http://schemas.openxmlformats.org/officeDocument/2006/relationships/ctrlProp" Target="../ctrlProps/ctrlProp418.xml"/><Relationship Id="rId120" Type="http://schemas.openxmlformats.org/officeDocument/2006/relationships/ctrlProp" Target="../ctrlProps/ctrlProp441.xml"/><Relationship Id="rId141" Type="http://schemas.openxmlformats.org/officeDocument/2006/relationships/ctrlProp" Target="../ctrlProps/ctrlProp462.xml"/><Relationship Id="rId7" Type="http://schemas.openxmlformats.org/officeDocument/2006/relationships/ctrlProp" Target="../ctrlProps/ctrlProp328.xml"/><Relationship Id="rId162" Type="http://schemas.openxmlformats.org/officeDocument/2006/relationships/ctrlProp" Target="../ctrlProps/ctrlProp483.xml"/><Relationship Id="rId183" Type="http://schemas.openxmlformats.org/officeDocument/2006/relationships/ctrlProp" Target="../ctrlProps/ctrlProp504.xml"/><Relationship Id="rId218" Type="http://schemas.openxmlformats.org/officeDocument/2006/relationships/ctrlProp" Target="../ctrlProps/ctrlProp539.xml"/><Relationship Id="rId239" Type="http://schemas.openxmlformats.org/officeDocument/2006/relationships/ctrlProp" Target="../ctrlProps/ctrlProp560.xml"/><Relationship Id="rId250" Type="http://schemas.openxmlformats.org/officeDocument/2006/relationships/ctrlProp" Target="../ctrlProps/ctrlProp571.xml"/><Relationship Id="rId271" Type="http://schemas.openxmlformats.org/officeDocument/2006/relationships/ctrlProp" Target="../ctrlProps/ctrlProp592.xml"/><Relationship Id="rId292" Type="http://schemas.openxmlformats.org/officeDocument/2006/relationships/ctrlProp" Target="../ctrlProps/ctrlProp613.xml"/><Relationship Id="rId24" Type="http://schemas.openxmlformats.org/officeDocument/2006/relationships/ctrlProp" Target="../ctrlProps/ctrlProp345.xml"/><Relationship Id="rId45" Type="http://schemas.openxmlformats.org/officeDocument/2006/relationships/ctrlProp" Target="../ctrlProps/ctrlProp366.xml"/><Relationship Id="rId66" Type="http://schemas.openxmlformats.org/officeDocument/2006/relationships/ctrlProp" Target="../ctrlProps/ctrlProp387.xml"/><Relationship Id="rId87" Type="http://schemas.openxmlformats.org/officeDocument/2006/relationships/ctrlProp" Target="../ctrlProps/ctrlProp408.xml"/><Relationship Id="rId110" Type="http://schemas.openxmlformats.org/officeDocument/2006/relationships/ctrlProp" Target="../ctrlProps/ctrlProp431.xml"/><Relationship Id="rId131" Type="http://schemas.openxmlformats.org/officeDocument/2006/relationships/ctrlProp" Target="../ctrlProps/ctrlProp452.xml"/><Relationship Id="rId152" Type="http://schemas.openxmlformats.org/officeDocument/2006/relationships/ctrlProp" Target="../ctrlProps/ctrlProp473.xml"/><Relationship Id="rId173" Type="http://schemas.openxmlformats.org/officeDocument/2006/relationships/ctrlProp" Target="../ctrlProps/ctrlProp494.xml"/><Relationship Id="rId194" Type="http://schemas.openxmlformats.org/officeDocument/2006/relationships/ctrlProp" Target="../ctrlProps/ctrlProp515.xml"/><Relationship Id="rId208" Type="http://schemas.openxmlformats.org/officeDocument/2006/relationships/ctrlProp" Target="../ctrlProps/ctrlProp529.xml"/><Relationship Id="rId229" Type="http://schemas.openxmlformats.org/officeDocument/2006/relationships/ctrlProp" Target="../ctrlProps/ctrlProp550.xml"/><Relationship Id="rId240" Type="http://schemas.openxmlformats.org/officeDocument/2006/relationships/ctrlProp" Target="../ctrlProps/ctrlProp561.xml"/><Relationship Id="rId261" Type="http://schemas.openxmlformats.org/officeDocument/2006/relationships/ctrlProp" Target="../ctrlProps/ctrlProp582.xml"/><Relationship Id="rId14" Type="http://schemas.openxmlformats.org/officeDocument/2006/relationships/ctrlProp" Target="../ctrlProps/ctrlProp335.xml"/><Relationship Id="rId35" Type="http://schemas.openxmlformats.org/officeDocument/2006/relationships/ctrlProp" Target="../ctrlProps/ctrlProp356.xml"/><Relationship Id="rId56" Type="http://schemas.openxmlformats.org/officeDocument/2006/relationships/ctrlProp" Target="../ctrlProps/ctrlProp377.xml"/><Relationship Id="rId77" Type="http://schemas.openxmlformats.org/officeDocument/2006/relationships/ctrlProp" Target="../ctrlProps/ctrlProp398.xml"/><Relationship Id="rId100" Type="http://schemas.openxmlformats.org/officeDocument/2006/relationships/ctrlProp" Target="../ctrlProps/ctrlProp421.xml"/><Relationship Id="rId282" Type="http://schemas.openxmlformats.org/officeDocument/2006/relationships/ctrlProp" Target="../ctrlProps/ctrlProp603.xml"/><Relationship Id="rId8" Type="http://schemas.openxmlformats.org/officeDocument/2006/relationships/ctrlProp" Target="../ctrlProps/ctrlProp329.xml"/><Relationship Id="rId98" Type="http://schemas.openxmlformats.org/officeDocument/2006/relationships/ctrlProp" Target="../ctrlProps/ctrlProp419.xml"/><Relationship Id="rId121" Type="http://schemas.openxmlformats.org/officeDocument/2006/relationships/ctrlProp" Target="../ctrlProps/ctrlProp442.xml"/><Relationship Id="rId142" Type="http://schemas.openxmlformats.org/officeDocument/2006/relationships/ctrlProp" Target="../ctrlProps/ctrlProp463.xml"/><Relationship Id="rId163" Type="http://schemas.openxmlformats.org/officeDocument/2006/relationships/ctrlProp" Target="../ctrlProps/ctrlProp484.xml"/><Relationship Id="rId184" Type="http://schemas.openxmlformats.org/officeDocument/2006/relationships/ctrlProp" Target="../ctrlProps/ctrlProp505.xml"/><Relationship Id="rId219" Type="http://schemas.openxmlformats.org/officeDocument/2006/relationships/ctrlProp" Target="../ctrlProps/ctrlProp540.xml"/><Relationship Id="rId230" Type="http://schemas.openxmlformats.org/officeDocument/2006/relationships/ctrlProp" Target="../ctrlProps/ctrlProp551.xml"/><Relationship Id="rId251" Type="http://schemas.openxmlformats.org/officeDocument/2006/relationships/ctrlProp" Target="../ctrlProps/ctrlProp572.xml"/><Relationship Id="rId25" Type="http://schemas.openxmlformats.org/officeDocument/2006/relationships/ctrlProp" Target="../ctrlProps/ctrlProp346.xml"/><Relationship Id="rId46" Type="http://schemas.openxmlformats.org/officeDocument/2006/relationships/ctrlProp" Target="../ctrlProps/ctrlProp367.xml"/><Relationship Id="rId67" Type="http://schemas.openxmlformats.org/officeDocument/2006/relationships/ctrlProp" Target="../ctrlProps/ctrlProp388.xml"/><Relationship Id="rId272" Type="http://schemas.openxmlformats.org/officeDocument/2006/relationships/ctrlProp" Target="../ctrlProps/ctrlProp593.xml"/><Relationship Id="rId293" Type="http://schemas.openxmlformats.org/officeDocument/2006/relationships/ctrlProp" Target="../ctrlProps/ctrlProp614.xml"/><Relationship Id="rId88" Type="http://schemas.openxmlformats.org/officeDocument/2006/relationships/ctrlProp" Target="../ctrlProps/ctrlProp409.xml"/><Relationship Id="rId111" Type="http://schemas.openxmlformats.org/officeDocument/2006/relationships/ctrlProp" Target="../ctrlProps/ctrlProp432.xml"/><Relationship Id="rId132" Type="http://schemas.openxmlformats.org/officeDocument/2006/relationships/ctrlProp" Target="../ctrlProps/ctrlProp453.xml"/><Relationship Id="rId153" Type="http://schemas.openxmlformats.org/officeDocument/2006/relationships/ctrlProp" Target="../ctrlProps/ctrlProp474.xml"/><Relationship Id="rId174" Type="http://schemas.openxmlformats.org/officeDocument/2006/relationships/ctrlProp" Target="../ctrlProps/ctrlProp495.xml"/><Relationship Id="rId195" Type="http://schemas.openxmlformats.org/officeDocument/2006/relationships/ctrlProp" Target="../ctrlProps/ctrlProp516.xml"/><Relationship Id="rId209" Type="http://schemas.openxmlformats.org/officeDocument/2006/relationships/ctrlProp" Target="../ctrlProps/ctrlProp530.xml"/><Relationship Id="rId220" Type="http://schemas.openxmlformats.org/officeDocument/2006/relationships/ctrlProp" Target="../ctrlProps/ctrlProp541.xml"/><Relationship Id="rId241" Type="http://schemas.openxmlformats.org/officeDocument/2006/relationships/ctrlProp" Target="../ctrlProps/ctrlProp562.xml"/><Relationship Id="rId15" Type="http://schemas.openxmlformats.org/officeDocument/2006/relationships/ctrlProp" Target="../ctrlProps/ctrlProp336.xml"/><Relationship Id="rId36" Type="http://schemas.openxmlformats.org/officeDocument/2006/relationships/ctrlProp" Target="../ctrlProps/ctrlProp357.xml"/><Relationship Id="rId57" Type="http://schemas.openxmlformats.org/officeDocument/2006/relationships/ctrlProp" Target="../ctrlProps/ctrlProp378.xml"/><Relationship Id="rId262" Type="http://schemas.openxmlformats.org/officeDocument/2006/relationships/ctrlProp" Target="../ctrlProps/ctrlProp583.xml"/><Relationship Id="rId283" Type="http://schemas.openxmlformats.org/officeDocument/2006/relationships/ctrlProp" Target="../ctrlProps/ctrlProp604.xml"/><Relationship Id="rId78" Type="http://schemas.openxmlformats.org/officeDocument/2006/relationships/ctrlProp" Target="../ctrlProps/ctrlProp399.xml"/><Relationship Id="rId99" Type="http://schemas.openxmlformats.org/officeDocument/2006/relationships/ctrlProp" Target="../ctrlProps/ctrlProp420.xml"/><Relationship Id="rId101" Type="http://schemas.openxmlformats.org/officeDocument/2006/relationships/ctrlProp" Target="../ctrlProps/ctrlProp422.xml"/><Relationship Id="rId122" Type="http://schemas.openxmlformats.org/officeDocument/2006/relationships/ctrlProp" Target="../ctrlProps/ctrlProp443.xml"/><Relationship Id="rId143" Type="http://schemas.openxmlformats.org/officeDocument/2006/relationships/ctrlProp" Target="../ctrlProps/ctrlProp464.xml"/><Relationship Id="rId164" Type="http://schemas.openxmlformats.org/officeDocument/2006/relationships/ctrlProp" Target="../ctrlProps/ctrlProp485.xml"/><Relationship Id="rId185" Type="http://schemas.openxmlformats.org/officeDocument/2006/relationships/ctrlProp" Target="../ctrlProps/ctrlProp506.xml"/><Relationship Id="rId9" Type="http://schemas.openxmlformats.org/officeDocument/2006/relationships/ctrlProp" Target="../ctrlProps/ctrlProp330.xml"/><Relationship Id="rId210" Type="http://schemas.openxmlformats.org/officeDocument/2006/relationships/ctrlProp" Target="../ctrlProps/ctrlProp531.xml"/><Relationship Id="rId26" Type="http://schemas.openxmlformats.org/officeDocument/2006/relationships/ctrlProp" Target="../ctrlProps/ctrlProp347.xml"/><Relationship Id="rId231" Type="http://schemas.openxmlformats.org/officeDocument/2006/relationships/ctrlProp" Target="../ctrlProps/ctrlProp552.xml"/><Relationship Id="rId252" Type="http://schemas.openxmlformats.org/officeDocument/2006/relationships/ctrlProp" Target="../ctrlProps/ctrlProp573.xml"/><Relationship Id="rId273" Type="http://schemas.openxmlformats.org/officeDocument/2006/relationships/ctrlProp" Target="../ctrlProps/ctrlProp594.xml"/><Relationship Id="rId294" Type="http://schemas.openxmlformats.org/officeDocument/2006/relationships/ctrlProp" Target="../ctrlProps/ctrlProp615.xml"/><Relationship Id="rId47" Type="http://schemas.openxmlformats.org/officeDocument/2006/relationships/ctrlProp" Target="../ctrlProps/ctrlProp368.xml"/><Relationship Id="rId68" Type="http://schemas.openxmlformats.org/officeDocument/2006/relationships/ctrlProp" Target="../ctrlProps/ctrlProp389.xml"/><Relationship Id="rId89" Type="http://schemas.openxmlformats.org/officeDocument/2006/relationships/ctrlProp" Target="../ctrlProps/ctrlProp410.xml"/><Relationship Id="rId112" Type="http://schemas.openxmlformats.org/officeDocument/2006/relationships/ctrlProp" Target="../ctrlProps/ctrlProp433.xml"/><Relationship Id="rId133" Type="http://schemas.openxmlformats.org/officeDocument/2006/relationships/ctrlProp" Target="../ctrlProps/ctrlProp454.xml"/><Relationship Id="rId154" Type="http://schemas.openxmlformats.org/officeDocument/2006/relationships/ctrlProp" Target="../ctrlProps/ctrlProp475.xml"/><Relationship Id="rId175" Type="http://schemas.openxmlformats.org/officeDocument/2006/relationships/ctrlProp" Target="../ctrlProps/ctrlProp496.xml"/><Relationship Id="rId196" Type="http://schemas.openxmlformats.org/officeDocument/2006/relationships/ctrlProp" Target="../ctrlProps/ctrlProp517.xml"/><Relationship Id="rId200" Type="http://schemas.openxmlformats.org/officeDocument/2006/relationships/ctrlProp" Target="../ctrlProps/ctrlProp521.xml"/><Relationship Id="rId16" Type="http://schemas.openxmlformats.org/officeDocument/2006/relationships/ctrlProp" Target="../ctrlProps/ctrlProp337.xml"/><Relationship Id="rId221" Type="http://schemas.openxmlformats.org/officeDocument/2006/relationships/ctrlProp" Target="../ctrlProps/ctrlProp542.xml"/><Relationship Id="rId242" Type="http://schemas.openxmlformats.org/officeDocument/2006/relationships/ctrlProp" Target="../ctrlProps/ctrlProp563.xml"/><Relationship Id="rId263" Type="http://schemas.openxmlformats.org/officeDocument/2006/relationships/ctrlProp" Target="../ctrlProps/ctrlProp584.xml"/><Relationship Id="rId284" Type="http://schemas.openxmlformats.org/officeDocument/2006/relationships/ctrlProp" Target="../ctrlProps/ctrlProp605.xml"/><Relationship Id="rId37" Type="http://schemas.openxmlformats.org/officeDocument/2006/relationships/ctrlProp" Target="../ctrlProps/ctrlProp358.xml"/><Relationship Id="rId58" Type="http://schemas.openxmlformats.org/officeDocument/2006/relationships/ctrlProp" Target="../ctrlProps/ctrlProp379.xml"/><Relationship Id="rId79" Type="http://schemas.openxmlformats.org/officeDocument/2006/relationships/ctrlProp" Target="../ctrlProps/ctrlProp400.xml"/><Relationship Id="rId102" Type="http://schemas.openxmlformats.org/officeDocument/2006/relationships/ctrlProp" Target="../ctrlProps/ctrlProp423.xml"/><Relationship Id="rId123" Type="http://schemas.openxmlformats.org/officeDocument/2006/relationships/ctrlProp" Target="../ctrlProps/ctrlProp444.xml"/><Relationship Id="rId144" Type="http://schemas.openxmlformats.org/officeDocument/2006/relationships/ctrlProp" Target="../ctrlProps/ctrlProp465.xml"/><Relationship Id="rId90" Type="http://schemas.openxmlformats.org/officeDocument/2006/relationships/ctrlProp" Target="../ctrlProps/ctrlProp411.xml"/><Relationship Id="rId165" Type="http://schemas.openxmlformats.org/officeDocument/2006/relationships/ctrlProp" Target="../ctrlProps/ctrlProp486.xml"/><Relationship Id="rId186" Type="http://schemas.openxmlformats.org/officeDocument/2006/relationships/ctrlProp" Target="../ctrlProps/ctrlProp507.xml"/><Relationship Id="rId211" Type="http://schemas.openxmlformats.org/officeDocument/2006/relationships/ctrlProp" Target="../ctrlProps/ctrlProp532.xml"/><Relationship Id="rId232" Type="http://schemas.openxmlformats.org/officeDocument/2006/relationships/ctrlProp" Target="../ctrlProps/ctrlProp553.xml"/><Relationship Id="rId253" Type="http://schemas.openxmlformats.org/officeDocument/2006/relationships/ctrlProp" Target="../ctrlProps/ctrlProp574.xml"/><Relationship Id="rId274" Type="http://schemas.openxmlformats.org/officeDocument/2006/relationships/ctrlProp" Target="../ctrlProps/ctrlProp595.xml"/><Relationship Id="rId295" Type="http://schemas.openxmlformats.org/officeDocument/2006/relationships/ctrlProp" Target="../ctrlProps/ctrlProp616.xml"/><Relationship Id="rId27" Type="http://schemas.openxmlformats.org/officeDocument/2006/relationships/ctrlProp" Target="../ctrlProps/ctrlProp348.xml"/><Relationship Id="rId48" Type="http://schemas.openxmlformats.org/officeDocument/2006/relationships/ctrlProp" Target="../ctrlProps/ctrlProp369.xml"/><Relationship Id="rId69" Type="http://schemas.openxmlformats.org/officeDocument/2006/relationships/ctrlProp" Target="../ctrlProps/ctrlProp390.xml"/><Relationship Id="rId113" Type="http://schemas.openxmlformats.org/officeDocument/2006/relationships/ctrlProp" Target="../ctrlProps/ctrlProp434.xml"/><Relationship Id="rId134" Type="http://schemas.openxmlformats.org/officeDocument/2006/relationships/ctrlProp" Target="../ctrlProps/ctrlProp455.xml"/><Relationship Id="rId80" Type="http://schemas.openxmlformats.org/officeDocument/2006/relationships/ctrlProp" Target="../ctrlProps/ctrlProp401.xml"/><Relationship Id="rId155" Type="http://schemas.openxmlformats.org/officeDocument/2006/relationships/ctrlProp" Target="../ctrlProps/ctrlProp476.xml"/><Relationship Id="rId176" Type="http://schemas.openxmlformats.org/officeDocument/2006/relationships/ctrlProp" Target="../ctrlProps/ctrlProp497.xml"/><Relationship Id="rId197" Type="http://schemas.openxmlformats.org/officeDocument/2006/relationships/ctrlProp" Target="../ctrlProps/ctrlProp518.xml"/><Relationship Id="rId201" Type="http://schemas.openxmlformats.org/officeDocument/2006/relationships/ctrlProp" Target="../ctrlProps/ctrlProp522.xml"/><Relationship Id="rId222" Type="http://schemas.openxmlformats.org/officeDocument/2006/relationships/ctrlProp" Target="../ctrlProps/ctrlProp543.xml"/><Relationship Id="rId243" Type="http://schemas.openxmlformats.org/officeDocument/2006/relationships/ctrlProp" Target="../ctrlProps/ctrlProp564.xml"/><Relationship Id="rId264" Type="http://schemas.openxmlformats.org/officeDocument/2006/relationships/ctrlProp" Target="../ctrlProps/ctrlProp585.xml"/><Relationship Id="rId285" Type="http://schemas.openxmlformats.org/officeDocument/2006/relationships/ctrlProp" Target="../ctrlProps/ctrlProp606.xml"/><Relationship Id="rId17" Type="http://schemas.openxmlformats.org/officeDocument/2006/relationships/ctrlProp" Target="../ctrlProps/ctrlProp338.xml"/><Relationship Id="rId38" Type="http://schemas.openxmlformats.org/officeDocument/2006/relationships/ctrlProp" Target="../ctrlProps/ctrlProp359.xml"/><Relationship Id="rId59" Type="http://schemas.openxmlformats.org/officeDocument/2006/relationships/ctrlProp" Target="../ctrlProps/ctrlProp380.xml"/><Relationship Id="rId103" Type="http://schemas.openxmlformats.org/officeDocument/2006/relationships/ctrlProp" Target="../ctrlProps/ctrlProp424.xml"/><Relationship Id="rId124" Type="http://schemas.openxmlformats.org/officeDocument/2006/relationships/ctrlProp" Target="../ctrlProps/ctrlProp445.xml"/><Relationship Id="rId70" Type="http://schemas.openxmlformats.org/officeDocument/2006/relationships/ctrlProp" Target="../ctrlProps/ctrlProp391.xml"/><Relationship Id="rId91" Type="http://schemas.openxmlformats.org/officeDocument/2006/relationships/ctrlProp" Target="../ctrlProps/ctrlProp412.xml"/><Relationship Id="rId145" Type="http://schemas.openxmlformats.org/officeDocument/2006/relationships/ctrlProp" Target="../ctrlProps/ctrlProp466.xml"/><Relationship Id="rId166" Type="http://schemas.openxmlformats.org/officeDocument/2006/relationships/ctrlProp" Target="../ctrlProps/ctrlProp487.xml"/><Relationship Id="rId187" Type="http://schemas.openxmlformats.org/officeDocument/2006/relationships/ctrlProp" Target="../ctrlProps/ctrlProp508.xml"/><Relationship Id="rId1" Type="http://schemas.openxmlformats.org/officeDocument/2006/relationships/printerSettings" Target="../printerSettings/printerSettings5.bin"/><Relationship Id="rId212" Type="http://schemas.openxmlformats.org/officeDocument/2006/relationships/ctrlProp" Target="../ctrlProps/ctrlProp533.xml"/><Relationship Id="rId233" Type="http://schemas.openxmlformats.org/officeDocument/2006/relationships/ctrlProp" Target="../ctrlProps/ctrlProp554.xml"/><Relationship Id="rId254" Type="http://schemas.openxmlformats.org/officeDocument/2006/relationships/ctrlProp" Target="../ctrlProps/ctrlProp575.xml"/><Relationship Id="rId28" Type="http://schemas.openxmlformats.org/officeDocument/2006/relationships/ctrlProp" Target="../ctrlProps/ctrlProp349.xml"/><Relationship Id="rId49" Type="http://schemas.openxmlformats.org/officeDocument/2006/relationships/ctrlProp" Target="../ctrlProps/ctrlProp370.xml"/><Relationship Id="rId114" Type="http://schemas.openxmlformats.org/officeDocument/2006/relationships/ctrlProp" Target="../ctrlProps/ctrlProp435.xml"/><Relationship Id="rId275" Type="http://schemas.openxmlformats.org/officeDocument/2006/relationships/ctrlProp" Target="../ctrlProps/ctrlProp596.xml"/><Relationship Id="rId296" Type="http://schemas.openxmlformats.org/officeDocument/2006/relationships/ctrlProp" Target="../ctrlProps/ctrlProp617.xml"/><Relationship Id="rId60" Type="http://schemas.openxmlformats.org/officeDocument/2006/relationships/ctrlProp" Target="../ctrlProps/ctrlProp381.xml"/><Relationship Id="rId81" Type="http://schemas.openxmlformats.org/officeDocument/2006/relationships/ctrlProp" Target="../ctrlProps/ctrlProp402.xml"/><Relationship Id="rId135" Type="http://schemas.openxmlformats.org/officeDocument/2006/relationships/ctrlProp" Target="../ctrlProps/ctrlProp456.xml"/><Relationship Id="rId156" Type="http://schemas.openxmlformats.org/officeDocument/2006/relationships/ctrlProp" Target="../ctrlProps/ctrlProp477.xml"/><Relationship Id="rId177" Type="http://schemas.openxmlformats.org/officeDocument/2006/relationships/ctrlProp" Target="../ctrlProps/ctrlProp498.xml"/><Relationship Id="rId198" Type="http://schemas.openxmlformats.org/officeDocument/2006/relationships/ctrlProp" Target="../ctrlProps/ctrlProp519.xml"/><Relationship Id="rId202" Type="http://schemas.openxmlformats.org/officeDocument/2006/relationships/ctrlProp" Target="../ctrlProps/ctrlProp523.xml"/><Relationship Id="rId223" Type="http://schemas.openxmlformats.org/officeDocument/2006/relationships/ctrlProp" Target="../ctrlProps/ctrlProp544.xml"/><Relationship Id="rId244" Type="http://schemas.openxmlformats.org/officeDocument/2006/relationships/ctrlProp" Target="../ctrlProps/ctrlProp565.xml"/><Relationship Id="rId18" Type="http://schemas.openxmlformats.org/officeDocument/2006/relationships/ctrlProp" Target="../ctrlProps/ctrlProp339.xml"/><Relationship Id="rId39" Type="http://schemas.openxmlformats.org/officeDocument/2006/relationships/ctrlProp" Target="../ctrlProps/ctrlProp360.xml"/><Relationship Id="rId265" Type="http://schemas.openxmlformats.org/officeDocument/2006/relationships/ctrlProp" Target="../ctrlProps/ctrlProp586.xml"/><Relationship Id="rId286" Type="http://schemas.openxmlformats.org/officeDocument/2006/relationships/ctrlProp" Target="../ctrlProps/ctrlProp607.xml"/><Relationship Id="rId50" Type="http://schemas.openxmlformats.org/officeDocument/2006/relationships/ctrlProp" Target="../ctrlProps/ctrlProp371.xml"/><Relationship Id="rId104" Type="http://schemas.openxmlformats.org/officeDocument/2006/relationships/ctrlProp" Target="../ctrlProps/ctrlProp425.xml"/><Relationship Id="rId125" Type="http://schemas.openxmlformats.org/officeDocument/2006/relationships/ctrlProp" Target="../ctrlProps/ctrlProp446.xml"/><Relationship Id="rId146" Type="http://schemas.openxmlformats.org/officeDocument/2006/relationships/ctrlProp" Target="../ctrlProps/ctrlProp467.xml"/><Relationship Id="rId167" Type="http://schemas.openxmlformats.org/officeDocument/2006/relationships/ctrlProp" Target="../ctrlProps/ctrlProp488.xml"/><Relationship Id="rId188" Type="http://schemas.openxmlformats.org/officeDocument/2006/relationships/ctrlProp" Target="../ctrlProps/ctrlProp509.xml"/><Relationship Id="rId71" Type="http://schemas.openxmlformats.org/officeDocument/2006/relationships/ctrlProp" Target="../ctrlProps/ctrlProp392.xml"/><Relationship Id="rId92" Type="http://schemas.openxmlformats.org/officeDocument/2006/relationships/ctrlProp" Target="../ctrlProps/ctrlProp413.xml"/><Relationship Id="rId213" Type="http://schemas.openxmlformats.org/officeDocument/2006/relationships/ctrlProp" Target="../ctrlProps/ctrlProp534.xml"/><Relationship Id="rId234" Type="http://schemas.openxmlformats.org/officeDocument/2006/relationships/ctrlProp" Target="../ctrlProps/ctrlProp555.xml"/><Relationship Id="rId2" Type="http://schemas.openxmlformats.org/officeDocument/2006/relationships/drawing" Target="../drawings/drawing4.xml"/><Relationship Id="rId29" Type="http://schemas.openxmlformats.org/officeDocument/2006/relationships/ctrlProp" Target="../ctrlProps/ctrlProp350.xml"/><Relationship Id="rId255" Type="http://schemas.openxmlformats.org/officeDocument/2006/relationships/ctrlProp" Target="../ctrlProps/ctrlProp576.xml"/><Relationship Id="rId276" Type="http://schemas.openxmlformats.org/officeDocument/2006/relationships/ctrlProp" Target="../ctrlProps/ctrlProp597.xml"/><Relationship Id="rId40" Type="http://schemas.openxmlformats.org/officeDocument/2006/relationships/ctrlProp" Target="../ctrlProps/ctrlProp361.xml"/><Relationship Id="rId115" Type="http://schemas.openxmlformats.org/officeDocument/2006/relationships/ctrlProp" Target="../ctrlProps/ctrlProp436.xml"/><Relationship Id="rId136" Type="http://schemas.openxmlformats.org/officeDocument/2006/relationships/ctrlProp" Target="../ctrlProps/ctrlProp457.xml"/><Relationship Id="rId157" Type="http://schemas.openxmlformats.org/officeDocument/2006/relationships/ctrlProp" Target="../ctrlProps/ctrlProp478.xml"/><Relationship Id="rId178" Type="http://schemas.openxmlformats.org/officeDocument/2006/relationships/ctrlProp" Target="../ctrlProps/ctrlProp499.xml"/><Relationship Id="rId61" Type="http://schemas.openxmlformats.org/officeDocument/2006/relationships/ctrlProp" Target="../ctrlProps/ctrlProp382.xml"/><Relationship Id="rId82" Type="http://schemas.openxmlformats.org/officeDocument/2006/relationships/ctrlProp" Target="../ctrlProps/ctrlProp403.xml"/><Relationship Id="rId199" Type="http://schemas.openxmlformats.org/officeDocument/2006/relationships/ctrlProp" Target="../ctrlProps/ctrlProp520.xml"/><Relationship Id="rId203" Type="http://schemas.openxmlformats.org/officeDocument/2006/relationships/ctrlProp" Target="../ctrlProps/ctrlProp524.xml"/><Relationship Id="rId19" Type="http://schemas.openxmlformats.org/officeDocument/2006/relationships/ctrlProp" Target="../ctrlProps/ctrlProp340.xml"/><Relationship Id="rId224" Type="http://schemas.openxmlformats.org/officeDocument/2006/relationships/ctrlProp" Target="../ctrlProps/ctrlProp545.xml"/><Relationship Id="rId245" Type="http://schemas.openxmlformats.org/officeDocument/2006/relationships/ctrlProp" Target="../ctrlProps/ctrlProp566.xml"/><Relationship Id="rId266" Type="http://schemas.openxmlformats.org/officeDocument/2006/relationships/ctrlProp" Target="../ctrlProps/ctrlProp587.xml"/><Relationship Id="rId287" Type="http://schemas.openxmlformats.org/officeDocument/2006/relationships/ctrlProp" Target="../ctrlProps/ctrlProp608.xml"/><Relationship Id="rId30" Type="http://schemas.openxmlformats.org/officeDocument/2006/relationships/ctrlProp" Target="../ctrlProps/ctrlProp351.xml"/><Relationship Id="rId105" Type="http://schemas.openxmlformats.org/officeDocument/2006/relationships/ctrlProp" Target="../ctrlProps/ctrlProp426.xml"/><Relationship Id="rId126" Type="http://schemas.openxmlformats.org/officeDocument/2006/relationships/ctrlProp" Target="../ctrlProps/ctrlProp447.xml"/><Relationship Id="rId147" Type="http://schemas.openxmlformats.org/officeDocument/2006/relationships/ctrlProp" Target="../ctrlProps/ctrlProp468.xml"/><Relationship Id="rId168" Type="http://schemas.openxmlformats.org/officeDocument/2006/relationships/ctrlProp" Target="../ctrlProps/ctrlProp489.xml"/><Relationship Id="rId51" Type="http://schemas.openxmlformats.org/officeDocument/2006/relationships/ctrlProp" Target="../ctrlProps/ctrlProp372.xml"/><Relationship Id="rId72" Type="http://schemas.openxmlformats.org/officeDocument/2006/relationships/ctrlProp" Target="../ctrlProps/ctrlProp393.xml"/><Relationship Id="rId93" Type="http://schemas.openxmlformats.org/officeDocument/2006/relationships/ctrlProp" Target="../ctrlProps/ctrlProp414.xml"/><Relationship Id="rId189" Type="http://schemas.openxmlformats.org/officeDocument/2006/relationships/ctrlProp" Target="../ctrlProps/ctrlProp510.xml"/><Relationship Id="rId3" Type="http://schemas.openxmlformats.org/officeDocument/2006/relationships/vmlDrawing" Target="../drawings/vmlDrawing4.vml"/><Relationship Id="rId214" Type="http://schemas.openxmlformats.org/officeDocument/2006/relationships/ctrlProp" Target="../ctrlProps/ctrlProp535.xml"/><Relationship Id="rId235" Type="http://schemas.openxmlformats.org/officeDocument/2006/relationships/ctrlProp" Target="../ctrlProps/ctrlProp556.xml"/><Relationship Id="rId256" Type="http://schemas.openxmlformats.org/officeDocument/2006/relationships/ctrlProp" Target="../ctrlProps/ctrlProp577.xml"/><Relationship Id="rId277" Type="http://schemas.openxmlformats.org/officeDocument/2006/relationships/ctrlProp" Target="../ctrlProps/ctrlProp598.xml"/><Relationship Id="rId116" Type="http://schemas.openxmlformats.org/officeDocument/2006/relationships/ctrlProp" Target="../ctrlProps/ctrlProp437.xml"/><Relationship Id="rId137" Type="http://schemas.openxmlformats.org/officeDocument/2006/relationships/ctrlProp" Target="../ctrlProps/ctrlProp458.xml"/><Relationship Id="rId158" Type="http://schemas.openxmlformats.org/officeDocument/2006/relationships/ctrlProp" Target="../ctrlProps/ctrlProp479.xml"/><Relationship Id="rId20" Type="http://schemas.openxmlformats.org/officeDocument/2006/relationships/ctrlProp" Target="../ctrlProps/ctrlProp341.xml"/><Relationship Id="rId41" Type="http://schemas.openxmlformats.org/officeDocument/2006/relationships/ctrlProp" Target="../ctrlProps/ctrlProp362.xml"/><Relationship Id="rId62" Type="http://schemas.openxmlformats.org/officeDocument/2006/relationships/ctrlProp" Target="../ctrlProps/ctrlProp383.xml"/><Relationship Id="rId83" Type="http://schemas.openxmlformats.org/officeDocument/2006/relationships/ctrlProp" Target="../ctrlProps/ctrlProp404.xml"/><Relationship Id="rId179" Type="http://schemas.openxmlformats.org/officeDocument/2006/relationships/ctrlProp" Target="../ctrlProps/ctrlProp500.xml"/><Relationship Id="rId190" Type="http://schemas.openxmlformats.org/officeDocument/2006/relationships/ctrlProp" Target="../ctrlProps/ctrlProp511.xml"/><Relationship Id="rId204" Type="http://schemas.openxmlformats.org/officeDocument/2006/relationships/ctrlProp" Target="../ctrlProps/ctrlProp525.xml"/><Relationship Id="rId225" Type="http://schemas.openxmlformats.org/officeDocument/2006/relationships/ctrlProp" Target="../ctrlProps/ctrlProp546.xml"/><Relationship Id="rId246" Type="http://schemas.openxmlformats.org/officeDocument/2006/relationships/ctrlProp" Target="../ctrlProps/ctrlProp567.xml"/><Relationship Id="rId267" Type="http://schemas.openxmlformats.org/officeDocument/2006/relationships/ctrlProp" Target="../ctrlProps/ctrlProp588.xml"/><Relationship Id="rId288" Type="http://schemas.openxmlformats.org/officeDocument/2006/relationships/ctrlProp" Target="../ctrlProps/ctrlProp609.xml"/><Relationship Id="rId106" Type="http://schemas.openxmlformats.org/officeDocument/2006/relationships/ctrlProp" Target="../ctrlProps/ctrlProp427.xml"/><Relationship Id="rId127" Type="http://schemas.openxmlformats.org/officeDocument/2006/relationships/ctrlProp" Target="../ctrlProps/ctrlProp448.xml"/><Relationship Id="rId10" Type="http://schemas.openxmlformats.org/officeDocument/2006/relationships/ctrlProp" Target="../ctrlProps/ctrlProp331.xml"/><Relationship Id="rId31" Type="http://schemas.openxmlformats.org/officeDocument/2006/relationships/ctrlProp" Target="../ctrlProps/ctrlProp352.xml"/><Relationship Id="rId52" Type="http://schemas.openxmlformats.org/officeDocument/2006/relationships/ctrlProp" Target="../ctrlProps/ctrlProp373.xml"/><Relationship Id="rId73" Type="http://schemas.openxmlformats.org/officeDocument/2006/relationships/ctrlProp" Target="../ctrlProps/ctrlProp394.xml"/><Relationship Id="rId94" Type="http://schemas.openxmlformats.org/officeDocument/2006/relationships/ctrlProp" Target="../ctrlProps/ctrlProp415.xml"/><Relationship Id="rId148" Type="http://schemas.openxmlformats.org/officeDocument/2006/relationships/ctrlProp" Target="../ctrlProps/ctrlProp469.xml"/><Relationship Id="rId169" Type="http://schemas.openxmlformats.org/officeDocument/2006/relationships/ctrlProp" Target="../ctrlProps/ctrlProp490.xml"/><Relationship Id="rId4" Type="http://schemas.openxmlformats.org/officeDocument/2006/relationships/ctrlProp" Target="../ctrlProps/ctrlProp325.xml"/><Relationship Id="rId180" Type="http://schemas.openxmlformats.org/officeDocument/2006/relationships/ctrlProp" Target="../ctrlProps/ctrlProp501.xml"/><Relationship Id="rId215" Type="http://schemas.openxmlformats.org/officeDocument/2006/relationships/ctrlProp" Target="../ctrlProps/ctrlProp536.xml"/><Relationship Id="rId236" Type="http://schemas.openxmlformats.org/officeDocument/2006/relationships/ctrlProp" Target="../ctrlProps/ctrlProp557.xml"/><Relationship Id="rId257" Type="http://schemas.openxmlformats.org/officeDocument/2006/relationships/ctrlProp" Target="../ctrlProps/ctrlProp578.xml"/><Relationship Id="rId278" Type="http://schemas.openxmlformats.org/officeDocument/2006/relationships/ctrlProp" Target="../ctrlProps/ctrlProp599.xml"/><Relationship Id="rId42" Type="http://schemas.openxmlformats.org/officeDocument/2006/relationships/ctrlProp" Target="../ctrlProps/ctrlProp363.xml"/><Relationship Id="rId84" Type="http://schemas.openxmlformats.org/officeDocument/2006/relationships/ctrlProp" Target="../ctrlProps/ctrlProp405.xml"/><Relationship Id="rId138" Type="http://schemas.openxmlformats.org/officeDocument/2006/relationships/ctrlProp" Target="../ctrlProps/ctrlProp459.xml"/><Relationship Id="rId191" Type="http://schemas.openxmlformats.org/officeDocument/2006/relationships/ctrlProp" Target="../ctrlProps/ctrlProp512.xml"/><Relationship Id="rId205" Type="http://schemas.openxmlformats.org/officeDocument/2006/relationships/ctrlProp" Target="../ctrlProps/ctrlProp526.xml"/><Relationship Id="rId247" Type="http://schemas.openxmlformats.org/officeDocument/2006/relationships/ctrlProp" Target="../ctrlProps/ctrlProp568.xml"/><Relationship Id="rId107" Type="http://schemas.openxmlformats.org/officeDocument/2006/relationships/ctrlProp" Target="../ctrlProps/ctrlProp428.xml"/><Relationship Id="rId289" Type="http://schemas.openxmlformats.org/officeDocument/2006/relationships/ctrlProp" Target="../ctrlProps/ctrlProp610.xml"/><Relationship Id="rId11" Type="http://schemas.openxmlformats.org/officeDocument/2006/relationships/ctrlProp" Target="../ctrlProps/ctrlProp332.xml"/><Relationship Id="rId53" Type="http://schemas.openxmlformats.org/officeDocument/2006/relationships/ctrlProp" Target="../ctrlProps/ctrlProp374.xml"/><Relationship Id="rId149" Type="http://schemas.openxmlformats.org/officeDocument/2006/relationships/ctrlProp" Target="../ctrlProps/ctrlProp470.xml"/><Relationship Id="rId95" Type="http://schemas.openxmlformats.org/officeDocument/2006/relationships/ctrlProp" Target="../ctrlProps/ctrlProp416.xml"/><Relationship Id="rId160" Type="http://schemas.openxmlformats.org/officeDocument/2006/relationships/ctrlProp" Target="../ctrlProps/ctrlProp481.xml"/><Relationship Id="rId216" Type="http://schemas.openxmlformats.org/officeDocument/2006/relationships/ctrlProp" Target="../ctrlProps/ctrlProp537.xml"/><Relationship Id="rId258" Type="http://schemas.openxmlformats.org/officeDocument/2006/relationships/ctrlProp" Target="../ctrlProps/ctrlProp579.xml"/><Relationship Id="rId22" Type="http://schemas.openxmlformats.org/officeDocument/2006/relationships/ctrlProp" Target="../ctrlProps/ctrlProp343.xml"/><Relationship Id="rId64" Type="http://schemas.openxmlformats.org/officeDocument/2006/relationships/ctrlProp" Target="../ctrlProps/ctrlProp385.xml"/><Relationship Id="rId118" Type="http://schemas.openxmlformats.org/officeDocument/2006/relationships/ctrlProp" Target="../ctrlProps/ctrlProp439.xml"/><Relationship Id="rId171" Type="http://schemas.openxmlformats.org/officeDocument/2006/relationships/ctrlProp" Target="../ctrlProps/ctrlProp492.xml"/><Relationship Id="rId227" Type="http://schemas.openxmlformats.org/officeDocument/2006/relationships/ctrlProp" Target="../ctrlProps/ctrlProp548.xml"/><Relationship Id="rId269" Type="http://schemas.openxmlformats.org/officeDocument/2006/relationships/ctrlProp" Target="../ctrlProps/ctrlProp590.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731.xml"/><Relationship Id="rId21" Type="http://schemas.openxmlformats.org/officeDocument/2006/relationships/ctrlProp" Target="../ctrlProps/ctrlProp635.xml"/><Relationship Id="rId63" Type="http://schemas.openxmlformats.org/officeDocument/2006/relationships/ctrlProp" Target="../ctrlProps/ctrlProp677.xml"/><Relationship Id="rId159" Type="http://schemas.openxmlformats.org/officeDocument/2006/relationships/ctrlProp" Target="../ctrlProps/ctrlProp773.xml"/><Relationship Id="rId170" Type="http://schemas.openxmlformats.org/officeDocument/2006/relationships/ctrlProp" Target="../ctrlProps/ctrlProp784.xml"/><Relationship Id="rId226" Type="http://schemas.openxmlformats.org/officeDocument/2006/relationships/ctrlProp" Target="../ctrlProps/ctrlProp840.xml"/><Relationship Id="rId268" Type="http://schemas.openxmlformats.org/officeDocument/2006/relationships/ctrlProp" Target="../ctrlProps/ctrlProp882.xml"/><Relationship Id="rId32" Type="http://schemas.openxmlformats.org/officeDocument/2006/relationships/ctrlProp" Target="../ctrlProps/ctrlProp646.xml"/><Relationship Id="rId74" Type="http://schemas.openxmlformats.org/officeDocument/2006/relationships/ctrlProp" Target="../ctrlProps/ctrlProp688.xml"/><Relationship Id="rId128" Type="http://schemas.openxmlformats.org/officeDocument/2006/relationships/ctrlProp" Target="../ctrlProps/ctrlProp742.xml"/><Relationship Id="rId5" Type="http://schemas.openxmlformats.org/officeDocument/2006/relationships/ctrlProp" Target="../ctrlProps/ctrlProp619.xml"/><Relationship Id="rId181" Type="http://schemas.openxmlformats.org/officeDocument/2006/relationships/ctrlProp" Target="../ctrlProps/ctrlProp795.xml"/><Relationship Id="rId237" Type="http://schemas.openxmlformats.org/officeDocument/2006/relationships/ctrlProp" Target="../ctrlProps/ctrlProp851.xml"/><Relationship Id="rId279" Type="http://schemas.openxmlformats.org/officeDocument/2006/relationships/ctrlProp" Target="../ctrlProps/ctrlProp893.xml"/><Relationship Id="rId43" Type="http://schemas.openxmlformats.org/officeDocument/2006/relationships/ctrlProp" Target="../ctrlProps/ctrlProp657.xml"/><Relationship Id="rId139" Type="http://schemas.openxmlformats.org/officeDocument/2006/relationships/ctrlProp" Target="../ctrlProps/ctrlProp753.xml"/><Relationship Id="rId290" Type="http://schemas.openxmlformats.org/officeDocument/2006/relationships/ctrlProp" Target="../ctrlProps/ctrlProp904.xml"/><Relationship Id="rId85" Type="http://schemas.openxmlformats.org/officeDocument/2006/relationships/ctrlProp" Target="../ctrlProps/ctrlProp699.xml"/><Relationship Id="rId150" Type="http://schemas.openxmlformats.org/officeDocument/2006/relationships/ctrlProp" Target="../ctrlProps/ctrlProp764.xml"/><Relationship Id="rId192" Type="http://schemas.openxmlformats.org/officeDocument/2006/relationships/ctrlProp" Target="../ctrlProps/ctrlProp806.xml"/><Relationship Id="rId206" Type="http://schemas.openxmlformats.org/officeDocument/2006/relationships/ctrlProp" Target="../ctrlProps/ctrlProp820.xml"/><Relationship Id="rId248" Type="http://schemas.openxmlformats.org/officeDocument/2006/relationships/ctrlProp" Target="../ctrlProps/ctrlProp862.xml"/><Relationship Id="rId12" Type="http://schemas.openxmlformats.org/officeDocument/2006/relationships/ctrlProp" Target="../ctrlProps/ctrlProp626.xml"/><Relationship Id="rId33" Type="http://schemas.openxmlformats.org/officeDocument/2006/relationships/ctrlProp" Target="../ctrlProps/ctrlProp647.xml"/><Relationship Id="rId108" Type="http://schemas.openxmlformats.org/officeDocument/2006/relationships/ctrlProp" Target="../ctrlProps/ctrlProp722.xml"/><Relationship Id="rId129" Type="http://schemas.openxmlformats.org/officeDocument/2006/relationships/ctrlProp" Target="../ctrlProps/ctrlProp743.xml"/><Relationship Id="rId280" Type="http://schemas.openxmlformats.org/officeDocument/2006/relationships/ctrlProp" Target="../ctrlProps/ctrlProp894.xml"/><Relationship Id="rId54" Type="http://schemas.openxmlformats.org/officeDocument/2006/relationships/ctrlProp" Target="../ctrlProps/ctrlProp668.xml"/><Relationship Id="rId75" Type="http://schemas.openxmlformats.org/officeDocument/2006/relationships/ctrlProp" Target="../ctrlProps/ctrlProp689.xml"/><Relationship Id="rId96" Type="http://schemas.openxmlformats.org/officeDocument/2006/relationships/ctrlProp" Target="../ctrlProps/ctrlProp710.xml"/><Relationship Id="rId140" Type="http://schemas.openxmlformats.org/officeDocument/2006/relationships/ctrlProp" Target="../ctrlProps/ctrlProp754.xml"/><Relationship Id="rId161" Type="http://schemas.openxmlformats.org/officeDocument/2006/relationships/ctrlProp" Target="../ctrlProps/ctrlProp775.xml"/><Relationship Id="rId182" Type="http://schemas.openxmlformats.org/officeDocument/2006/relationships/ctrlProp" Target="../ctrlProps/ctrlProp796.xml"/><Relationship Id="rId217" Type="http://schemas.openxmlformats.org/officeDocument/2006/relationships/ctrlProp" Target="../ctrlProps/ctrlProp831.xml"/><Relationship Id="rId6" Type="http://schemas.openxmlformats.org/officeDocument/2006/relationships/ctrlProp" Target="../ctrlProps/ctrlProp620.xml"/><Relationship Id="rId238" Type="http://schemas.openxmlformats.org/officeDocument/2006/relationships/ctrlProp" Target="../ctrlProps/ctrlProp852.xml"/><Relationship Id="rId259" Type="http://schemas.openxmlformats.org/officeDocument/2006/relationships/ctrlProp" Target="../ctrlProps/ctrlProp873.xml"/><Relationship Id="rId23" Type="http://schemas.openxmlformats.org/officeDocument/2006/relationships/ctrlProp" Target="../ctrlProps/ctrlProp637.xml"/><Relationship Id="rId119" Type="http://schemas.openxmlformats.org/officeDocument/2006/relationships/ctrlProp" Target="../ctrlProps/ctrlProp733.xml"/><Relationship Id="rId270" Type="http://schemas.openxmlformats.org/officeDocument/2006/relationships/ctrlProp" Target="../ctrlProps/ctrlProp884.xml"/><Relationship Id="rId291" Type="http://schemas.openxmlformats.org/officeDocument/2006/relationships/ctrlProp" Target="../ctrlProps/ctrlProp905.xml"/><Relationship Id="rId44" Type="http://schemas.openxmlformats.org/officeDocument/2006/relationships/ctrlProp" Target="../ctrlProps/ctrlProp658.xml"/><Relationship Id="rId65" Type="http://schemas.openxmlformats.org/officeDocument/2006/relationships/ctrlProp" Target="../ctrlProps/ctrlProp679.xml"/><Relationship Id="rId86" Type="http://schemas.openxmlformats.org/officeDocument/2006/relationships/ctrlProp" Target="../ctrlProps/ctrlProp700.xml"/><Relationship Id="rId130" Type="http://schemas.openxmlformats.org/officeDocument/2006/relationships/ctrlProp" Target="../ctrlProps/ctrlProp744.xml"/><Relationship Id="rId151" Type="http://schemas.openxmlformats.org/officeDocument/2006/relationships/ctrlProp" Target="../ctrlProps/ctrlProp765.xml"/><Relationship Id="rId172" Type="http://schemas.openxmlformats.org/officeDocument/2006/relationships/ctrlProp" Target="../ctrlProps/ctrlProp786.xml"/><Relationship Id="rId193" Type="http://schemas.openxmlformats.org/officeDocument/2006/relationships/ctrlProp" Target="../ctrlProps/ctrlProp807.xml"/><Relationship Id="rId207" Type="http://schemas.openxmlformats.org/officeDocument/2006/relationships/ctrlProp" Target="../ctrlProps/ctrlProp821.xml"/><Relationship Id="rId228" Type="http://schemas.openxmlformats.org/officeDocument/2006/relationships/ctrlProp" Target="../ctrlProps/ctrlProp842.xml"/><Relationship Id="rId249" Type="http://schemas.openxmlformats.org/officeDocument/2006/relationships/ctrlProp" Target="../ctrlProps/ctrlProp863.xml"/><Relationship Id="rId13" Type="http://schemas.openxmlformats.org/officeDocument/2006/relationships/ctrlProp" Target="../ctrlProps/ctrlProp627.xml"/><Relationship Id="rId109" Type="http://schemas.openxmlformats.org/officeDocument/2006/relationships/ctrlProp" Target="../ctrlProps/ctrlProp723.xml"/><Relationship Id="rId260" Type="http://schemas.openxmlformats.org/officeDocument/2006/relationships/ctrlProp" Target="../ctrlProps/ctrlProp874.xml"/><Relationship Id="rId281" Type="http://schemas.openxmlformats.org/officeDocument/2006/relationships/ctrlProp" Target="../ctrlProps/ctrlProp895.xml"/><Relationship Id="rId34" Type="http://schemas.openxmlformats.org/officeDocument/2006/relationships/ctrlProp" Target="../ctrlProps/ctrlProp648.xml"/><Relationship Id="rId55" Type="http://schemas.openxmlformats.org/officeDocument/2006/relationships/ctrlProp" Target="../ctrlProps/ctrlProp669.xml"/><Relationship Id="rId76" Type="http://schemas.openxmlformats.org/officeDocument/2006/relationships/ctrlProp" Target="../ctrlProps/ctrlProp690.xml"/><Relationship Id="rId97" Type="http://schemas.openxmlformats.org/officeDocument/2006/relationships/ctrlProp" Target="../ctrlProps/ctrlProp711.xml"/><Relationship Id="rId120" Type="http://schemas.openxmlformats.org/officeDocument/2006/relationships/ctrlProp" Target="../ctrlProps/ctrlProp734.xml"/><Relationship Id="rId141" Type="http://schemas.openxmlformats.org/officeDocument/2006/relationships/ctrlProp" Target="../ctrlProps/ctrlProp755.xml"/><Relationship Id="rId7" Type="http://schemas.openxmlformats.org/officeDocument/2006/relationships/ctrlProp" Target="../ctrlProps/ctrlProp621.xml"/><Relationship Id="rId162" Type="http://schemas.openxmlformats.org/officeDocument/2006/relationships/ctrlProp" Target="../ctrlProps/ctrlProp776.xml"/><Relationship Id="rId183" Type="http://schemas.openxmlformats.org/officeDocument/2006/relationships/ctrlProp" Target="../ctrlProps/ctrlProp797.xml"/><Relationship Id="rId218" Type="http://schemas.openxmlformats.org/officeDocument/2006/relationships/ctrlProp" Target="../ctrlProps/ctrlProp832.xml"/><Relationship Id="rId239" Type="http://schemas.openxmlformats.org/officeDocument/2006/relationships/ctrlProp" Target="../ctrlProps/ctrlProp853.xml"/><Relationship Id="rId250" Type="http://schemas.openxmlformats.org/officeDocument/2006/relationships/ctrlProp" Target="../ctrlProps/ctrlProp864.xml"/><Relationship Id="rId271" Type="http://schemas.openxmlformats.org/officeDocument/2006/relationships/ctrlProp" Target="../ctrlProps/ctrlProp885.xml"/><Relationship Id="rId292" Type="http://schemas.openxmlformats.org/officeDocument/2006/relationships/ctrlProp" Target="../ctrlProps/ctrlProp906.xml"/><Relationship Id="rId24" Type="http://schemas.openxmlformats.org/officeDocument/2006/relationships/ctrlProp" Target="../ctrlProps/ctrlProp638.xml"/><Relationship Id="rId45" Type="http://schemas.openxmlformats.org/officeDocument/2006/relationships/ctrlProp" Target="../ctrlProps/ctrlProp659.xml"/><Relationship Id="rId66" Type="http://schemas.openxmlformats.org/officeDocument/2006/relationships/ctrlProp" Target="../ctrlProps/ctrlProp680.xml"/><Relationship Id="rId87" Type="http://schemas.openxmlformats.org/officeDocument/2006/relationships/ctrlProp" Target="../ctrlProps/ctrlProp701.xml"/><Relationship Id="rId110" Type="http://schemas.openxmlformats.org/officeDocument/2006/relationships/ctrlProp" Target="../ctrlProps/ctrlProp724.xml"/><Relationship Id="rId131" Type="http://schemas.openxmlformats.org/officeDocument/2006/relationships/ctrlProp" Target="../ctrlProps/ctrlProp745.xml"/><Relationship Id="rId152" Type="http://schemas.openxmlformats.org/officeDocument/2006/relationships/ctrlProp" Target="../ctrlProps/ctrlProp766.xml"/><Relationship Id="rId173" Type="http://schemas.openxmlformats.org/officeDocument/2006/relationships/ctrlProp" Target="../ctrlProps/ctrlProp787.xml"/><Relationship Id="rId194" Type="http://schemas.openxmlformats.org/officeDocument/2006/relationships/ctrlProp" Target="../ctrlProps/ctrlProp808.xml"/><Relationship Id="rId208" Type="http://schemas.openxmlformats.org/officeDocument/2006/relationships/ctrlProp" Target="../ctrlProps/ctrlProp822.xml"/><Relationship Id="rId229" Type="http://schemas.openxmlformats.org/officeDocument/2006/relationships/ctrlProp" Target="../ctrlProps/ctrlProp843.xml"/><Relationship Id="rId240" Type="http://schemas.openxmlformats.org/officeDocument/2006/relationships/ctrlProp" Target="../ctrlProps/ctrlProp854.xml"/><Relationship Id="rId261" Type="http://schemas.openxmlformats.org/officeDocument/2006/relationships/ctrlProp" Target="../ctrlProps/ctrlProp875.xml"/><Relationship Id="rId14" Type="http://schemas.openxmlformats.org/officeDocument/2006/relationships/ctrlProp" Target="../ctrlProps/ctrlProp628.xml"/><Relationship Id="rId35" Type="http://schemas.openxmlformats.org/officeDocument/2006/relationships/ctrlProp" Target="../ctrlProps/ctrlProp649.xml"/><Relationship Id="rId56" Type="http://schemas.openxmlformats.org/officeDocument/2006/relationships/ctrlProp" Target="../ctrlProps/ctrlProp670.xml"/><Relationship Id="rId77" Type="http://schemas.openxmlformats.org/officeDocument/2006/relationships/ctrlProp" Target="../ctrlProps/ctrlProp691.xml"/><Relationship Id="rId100" Type="http://schemas.openxmlformats.org/officeDocument/2006/relationships/ctrlProp" Target="../ctrlProps/ctrlProp714.xml"/><Relationship Id="rId282" Type="http://schemas.openxmlformats.org/officeDocument/2006/relationships/ctrlProp" Target="../ctrlProps/ctrlProp896.xml"/><Relationship Id="rId8" Type="http://schemas.openxmlformats.org/officeDocument/2006/relationships/ctrlProp" Target="../ctrlProps/ctrlProp622.xml"/><Relationship Id="rId98" Type="http://schemas.openxmlformats.org/officeDocument/2006/relationships/ctrlProp" Target="../ctrlProps/ctrlProp712.xml"/><Relationship Id="rId121" Type="http://schemas.openxmlformats.org/officeDocument/2006/relationships/ctrlProp" Target="../ctrlProps/ctrlProp735.xml"/><Relationship Id="rId142" Type="http://schemas.openxmlformats.org/officeDocument/2006/relationships/ctrlProp" Target="../ctrlProps/ctrlProp756.xml"/><Relationship Id="rId163" Type="http://schemas.openxmlformats.org/officeDocument/2006/relationships/ctrlProp" Target="../ctrlProps/ctrlProp777.xml"/><Relationship Id="rId184" Type="http://schemas.openxmlformats.org/officeDocument/2006/relationships/ctrlProp" Target="../ctrlProps/ctrlProp798.xml"/><Relationship Id="rId219" Type="http://schemas.openxmlformats.org/officeDocument/2006/relationships/ctrlProp" Target="../ctrlProps/ctrlProp833.xml"/><Relationship Id="rId230" Type="http://schemas.openxmlformats.org/officeDocument/2006/relationships/ctrlProp" Target="../ctrlProps/ctrlProp844.xml"/><Relationship Id="rId251" Type="http://schemas.openxmlformats.org/officeDocument/2006/relationships/ctrlProp" Target="../ctrlProps/ctrlProp865.xml"/><Relationship Id="rId25" Type="http://schemas.openxmlformats.org/officeDocument/2006/relationships/ctrlProp" Target="../ctrlProps/ctrlProp639.xml"/><Relationship Id="rId46" Type="http://schemas.openxmlformats.org/officeDocument/2006/relationships/ctrlProp" Target="../ctrlProps/ctrlProp660.xml"/><Relationship Id="rId67" Type="http://schemas.openxmlformats.org/officeDocument/2006/relationships/ctrlProp" Target="../ctrlProps/ctrlProp681.xml"/><Relationship Id="rId272" Type="http://schemas.openxmlformats.org/officeDocument/2006/relationships/ctrlProp" Target="../ctrlProps/ctrlProp886.xml"/><Relationship Id="rId293" Type="http://schemas.openxmlformats.org/officeDocument/2006/relationships/ctrlProp" Target="../ctrlProps/ctrlProp907.xml"/><Relationship Id="rId88" Type="http://schemas.openxmlformats.org/officeDocument/2006/relationships/ctrlProp" Target="../ctrlProps/ctrlProp702.xml"/><Relationship Id="rId111" Type="http://schemas.openxmlformats.org/officeDocument/2006/relationships/ctrlProp" Target="../ctrlProps/ctrlProp725.xml"/><Relationship Id="rId132" Type="http://schemas.openxmlformats.org/officeDocument/2006/relationships/ctrlProp" Target="../ctrlProps/ctrlProp746.xml"/><Relationship Id="rId153" Type="http://schemas.openxmlformats.org/officeDocument/2006/relationships/ctrlProp" Target="../ctrlProps/ctrlProp767.xml"/><Relationship Id="rId174" Type="http://schemas.openxmlformats.org/officeDocument/2006/relationships/ctrlProp" Target="../ctrlProps/ctrlProp788.xml"/><Relationship Id="rId195" Type="http://schemas.openxmlformats.org/officeDocument/2006/relationships/ctrlProp" Target="../ctrlProps/ctrlProp809.xml"/><Relationship Id="rId209" Type="http://schemas.openxmlformats.org/officeDocument/2006/relationships/ctrlProp" Target="../ctrlProps/ctrlProp823.xml"/><Relationship Id="rId220" Type="http://schemas.openxmlformats.org/officeDocument/2006/relationships/ctrlProp" Target="../ctrlProps/ctrlProp834.xml"/><Relationship Id="rId241" Type="http://schemas.openxmlformats.org/officeDocument/2006/relationships/ctrlProp" Target="../ctrlProps/ctrlProp855.xml"/><Relationship Id="rId15" Type="http://schemas.openxmlformats.org/officeDocument/2006/relationships/ctrlProp" Target="../ctrlProps/ctrlProp629.xml"/><Relationship Id="rId36" Type="http://schemas.openxmlformats.org/officeDocument/2006/relationships/ctrlProp" Target="../ctrlProps/ctrlProp650.xml"/><Relationship Id="rId57" Type="http://schemas.openxmlformats.org/officeDocument/2006/relationships/ctrlProp" Target="../ctrlProps/ctrlProp671.xml"/><Relationship Id="rId262" Type="http://schemas.openxmlformats.org/officeDocument/2006/relationships/ctrlProp" Target="../ctrlProps/ctrlProp876.xml"/><Relationship Id="rId283" Type="http://schemas.openxmlformats.org/officeDocument/2006/relationships/ctrlProp" Target="../ctrlProps/ctrlProp897.xml"/><Relationship Id="rId78" Type="http://schemas.openxmlformats.org/officeDocument/2006/relationships/ctrlProp" Target="../ctrlProps/ctrlProp692.xml"/><Relationship Id="rId99" Type="http://schemas.openxmlformats.org/officeDocument/2006/relationships/ctrlProp" Target="../ctrlProps/ctrlProp713.xml"/><Relationship Id="rId101" Type="http://schemas.openxmlformats.org/officeDocument/2006/relationships/ctrlProp" Target="../ctrlProps/ctrlProp715.xml"/><Relationship Id="rId122" Type="http://schemas.openxmlformats.org/officeDocument/2006/relationships/ctrlProp" Target="../ctrlProps/ctrlProp736.xml"/><Relationship Id="rId143" Type="http://schemas.openxmlformats.org/officeDocument/2006/relationships/ctrlProp" Target="../ctrlProps/ctrlProp757.xml"/><Relationship Id="rId164" Type="http://schemas.openxmlformats.org/officeDocument/2006/relationships/ctrlProp" Target="../ctrlProps/ctrlProp778.xml"/><Relationship Id="rId185" Type="http://schemas.openxmlformats.org/officeDocument/2006/relationships/ctrlProp" Target="../ctrlProps/ctrlProp799.xml"/><Relationship Id="rId9" Type="http://schemas.openxmlformats.org/officeDocument/2006/relationships/ctrlProp" Target="../ctrlProps/ctrlProp623.xml"/><Relationship Id="rId210" Type="http://schemas.openxmlformats.org/officeDocument/2006/relationships/ctrlProp" Target="../ctrlProps/ctrlProp824.xml"/><Relationship Id="rId26" Type="http://schemas.openxmlformats.org/officeDocument/2006/relationships/ctrlProp" Target="../ctrlProps/ctrlProp640.xml"/><Relationship Id="rId231" Type="http://schemas.openxmlformats.org/officeDocument/2006/relationships/ctrlProp" Target="../ctrlProps/ctrlProp845.xml"/><Relationship Id="rId252" Type="http://schemas.openxmlformats.org/officeDocument/2006/relationships/ctrlProp" Target="../ctrlProps/ctrlProp866.xml"/><Relationship Id="rId273" Type="http://schemas.openxmlformats.org/officeDocument/2006/relationships/ctrlProp" Target="../ctrlProps/ctrlProp887.xml"/><Relationship Id="rId294" Type="http://schemas.openxmlformats.org/officeDocument/2006/relationships/ctrlProp" Target="../ctrlProps/ctrlProp908.xml"/><Relationship Id="rId47" Type="http://schemas.openxmlformats.org/officeDocument/2006/relationships/ctrlProp" Target="../ctrlProps/ctrlProp661.xml"/><Relationship Id="rId68" Type="http://schemas.openxmlformats.org/officeDocument/2006/relationships/ctrlProp" Target="../ctrlProps/ctrlProp682.xml"/><Relationship Id="rId89" Type="http://schemas.openxmlformats.org/officeDocument/2006/relationships/ctrlProp" Target="../ctrlProps/ctrlProp703.xml"/><Relationship Id="rId112" Type="http://schemas.openxmlformats.org/officeDocument/2006/relationships/ctrlProp" Target="../ctrlProps/ctrlProp726.xml"/><Relationship Id="rId133" Type="http://schemas.openxmlformats.org/officeDocument/2006/relationships/ctrlProp" Target="../ctrlProps/ctrlProp747.xml"/><Relationship Id="rId154" Type="http://schemas.openxmlformats.org/officeDocument/2006/relationships/ctrlProp" Target="../ctrlProps/ctrlProp768.xml"/><Relationship Id="rId175" Type="http://schemas.openxmlformats.org/officeDocument/2006/relationships/ctrlProp" Target="../ctrlProps/ctrlProp789.xml"/><Relationship Id="rId196" Type="http://schemas.openxmlformats.org/officeDocument/2006/relationships/ctrlProp" Target="../ctrlProps/ctrlProp810.xml"/><Relationship Id="rId200" Type="http://schemas.openxmlformats.org/officeDocument/2006/relationships/ctrlProp" Target="../ctrlProps/ctrlProp814.xml"/><Relationship Id="rId16" Type="http://schemas.openxmlformats.org/officeDocument/2006/relationships/ctrlProp" Target="../ctrlProps/ctrlProp630.xml"/><Relationship Id="rId221" Type="http://schemas.openxmlformats.org/officeDocument/2006/relationships/ctrlProp" Target="../ctrlProps/ctrlProp835.xml"/><Relationship Id="rId242" Type="http://schemas.openxmlformats.org/officeDocument/2006/relationships/ctrlProp" Target="../ctrlProps/ctrlProp856.xml"/><Relationship Id="rId263" Type="http://schemas.openxmlformats.org/officeDocument/2006/relationships/ctrlProp" Target="../ctrlProps/ctrlProp877.xml"/><Relationship Id="rId284" Type="http://schemas.openxmlformats.org/officeDocument/2006/relationships/ctrlProp" Target="../ctrlProps/ctrlProp898.xml"/><Relationship Id="rId37" Type="http://schemas.openxmlformats.org/officeDocument/2006/relationships/ctrlProp" Target="../ctrlProps/ctrlProp651.xml"/><Relationship Id="rId58" Type="http://schemas.openxmlformats.org/officeDocument/2006/relationships/ctrlProp" Target="../ctrlProps/ctrlProp672.xml"/><Relationship Id="rId79" Type="http://schemas.openxmlformats.org/officeDocument/2006/relationships/ctrlProp" Target="../ctrlProps/ctrlProp693.xml"/><Relationship Id="rId102" Type="http://schemas.openxmlformats.org/officeDocument/2006/relationships/ctrlProp" Target="../ctrlProps/ctrlProp716.xml"/><Relationship Id="rId123" Type="http://schemas.openxmlformats.org/officeDocument/2006/relationships/ctrlProp" Target="../ctrlProps/ctrlProp737.xml"/><Relationship Id="rId144" Type="http://schemas.openxmlformats.org/officeDocument/2006/relationships/ctrlProp" Target="../ctrlProps/ctrlProp758.xml"/><Relationship Id="rId90" Type="http://schemas.openxmlformats.org/officeDocument/2006/relationships/ctrlProp" Target="../ctrlProps/ctrlProp704.xml"/><Relationship Id="rId165" Type="http://schemas.openxmlformats.org/officeDocument/2006/relationships/ctrlProp" Target="../ctrlProps/ctrlProp779.xml"/><Relationship Id="rId186" Type="http://schemas.openxmlformats.org/officeDocument/2006/relationships/ctrlProp" Target="../ctrlProps/ctrlProp800.xml"/><Relationship Id="rId211" Type="http://schemas.openxmlformats.org/officeDocument/2006/relationships/ctrlProp" Target="../ctrlProps/ctrlProp825.xml"/><Relationship Id="rId232" Type="http://schemas.openxmlformats.org/officeDocument/2006/relationships/ctrlProp" Target="../ctrlProps/ctrlProp846.xml"/><Relationship Id="rId253" Type="http://schemas.openxmlformats.org/officeDocument/2006/relationships/ctrlProp" Target="../ctrlProps/ctrlProp867.xml"/><Relationship Id="rId274" Type="http://schemas.openxmlformats.org/officeDocument/2006/relationships/ctrlProp" Target="../ctrlProps/ctrlProp888.xml"/><Relationship Id="rId27" Type="http://schemas.openxmlformats.org/officeDocument/2006/relationships/ctrlProp" Target="../ctrlProps/ctrlProp641.xml"/><Relationship Id="rId48" Type="http://schemas.openxmlformats.org/officeDocument/2006/relationships/ctrlProp" Target="../ctrlProps/ctrlProp662.xml"/><Relationship Id="rId69" Type="http://schemas.openxmlformats.org/officeDocument/2006/relationships/ctrlProp" Target="../ctrlProps/ctrlProp683.xml"/><Relationship Id="rId113" Type="http://schemas.openxmlformats.org/officeDocument/2006/relationships/ctrlProp" Target="../ctrlProps/ctrlProp727.xml"/><Relationship Id="rId134" Type="http://schemas.openxmlformats.org/officeDocument/2006/relationships/ctrlProp" Target="../ctrlProps/ctrlProp748.xml"/><Relationship Id="rId80" Type="http://schemas.openxmlformats.org/officeDocument/2006/relationships/ctrlProp" Target="../ctrlProps/ctrlProp694.xml"/><Relationship Id="rId155" Type="http://schemas.openxmlformats.org/officeDocument/2006/relationships/ctrlProp" Target="../ctrlProps/ctrlProp769.xml"/><Relationship Id="rId176" Type="http://schemas.openxmlformats.org/officeDocument/2006/relationships/ctrlProp" Target="../ctrlProps/ctrlProp790.xml"/><Relationship Id="rId197" Type="http://schemas.openxmlformats.org/officeDocument/2006/relationships/ctrlProp" Target="../ctrlProps/ctrlProp811.xml"/><Relationship Id="rId201" Type="http://schemas.openxmlformats.org/officeDocument/2006/relationships/ctrlProp" Target="../ctrlProps/ctrlProp815.xml"/><Relationship Id="rId222" Type="http://schemas.openxmlformats.org/officeDocument/2006/relationships/ctrlProp" Target="../ctrlProps/ctrlProp836.xml"/><Relationship Id="rId243" Type="http://schemas.openxmlformats.org/officeDocument/2006/relationships/ctrlProp" Target="../ctrlProps/ctrlProp857.xml"/><Relationship Id="rId264" Type="http://schemas.openxmlformats.org/officeDocument/2006/relationships/ctrlProp" Target="../ctrlProps/ctrlProp878.xml"/><Relationship Id="rId285" Type="http://schemas.openxmlformats.org/officeDocument/2006/relationships/ctrlProp" Target="../ctrlProps/ctrlProp899.xml"/><Relationship Id="rId17" Type="http://schemas.openxmlformats.org/officeDocument/2006/relationships/ctrlProp" Target="../ctrlProps/ctrlProp631.xml"/><Relationship Id="rId38" Type="http://schemas.openxmlformats.org/officeDocument/2006/relationships/ctrlProp" Target="../ctrlProps/ctrlProp652.xml"/><Relationship Id="rId59" Type="http://schemas.openxmlformats.org/officeDocument/2006/relationships/ctrlProp" Target="../ctrlProps/ctrlProp673.xml"/><Relationship Id="rId103" Type="http://schemas.openxmlformats.org/officeDocument/2006/relationships/ctrlProp" Target="../ctrlProps/ctrlProp717.xml"/><Relationship Id="rId124" Type="http://schemas.openxmlformats.org/officeDocument/2006/relationships/ctrlProp" Target="../ctrlProps/ctrlProp738.xml"/><Relationship Id="rId70" Type="http://schemas.openxmlformats.org/officeDocument/2006/relationships/ctrlProp" Target="../ctrlProps/ctrlProp684.xml"/><Relationship Id="rId91" Type="http://schemas.openxmlformats.org/officeDocument/2006/relationships/ctrlProp" Target="../ctrlProps/ctrlProp705.xml"/><Relationship Id="rId145" Type="http://schemas.openxmlformats.org/officeDocument/2006/relationships/ctrlProp" Target="../ctrlProps/ctrlProp759.xml"/><Relationship Id="rId166" Type="http://schemas.openxmlformats.org/officeDocument/2006/relationships/ctrlProp" Target="../ctrlProps/ctrlProp780.xml"/><Relationship Id="rId187" Type="http://schemas.openxmlformats.org/officeDocument/2006/relationships/ctrlProp" Target="../ctrlProps/ctrlProp801.xml"/><Relationship Id="rId1" Type="http://schemas.openxmlformats.org/officeDocument/2006/relationships/printerSettings" Target="../printerSettings/printerSettings6.bin"/><Relationship Id="rId212" Type="http://schemas.openxmlformats.org/officeDocument/2006/relationships/ctrlProp" Target="../ctrlProps/ctrlProp826.xml"/><Relationship Id="rId233" Type="http://schemas.openxmlformats.org/officeDocument/2006/relationships/ctrlProp" Target="../ctrlProps/ctrlProp847.xml"/><Relationship Id="rId254" Type="http://schemas.openxmlformats.org/officeDocument/2006/relationships/ctrlProp" Target="../ctrlProps/ctrlProp868.xml"/><Relationship Id="rId28" Type="http://schemas.openxmlformats.org/officeDocument/2006/relationships/ctrlProp" Target="../ctrlProps/ctrlProp642.xml"/><Relationship Id="rId49" Type="http://schemas.openxmlformats.org/officeDocument/2006/relationships/ctrlProp" Target="../ctrlProps/ctrlProp663.xml"/><Relationship Id="rId114" Type="http://schemas.openxmlformats.org/officeDocument/2006/relationships/ctrlProp" Target="../ctrlProps/ctrlProp728.xml"/><Relationship Id="rId275" Type="http://schemas.openxmlformats.org/officeDocument/2006/relationships/ctrlProp" Target="../ctrlProps/ctrlProp889.xml"/><Relationship Id="rId60" Type="http://schemas.openxmlformats.org/officeDocument/2006/relationships/ctrlProp" Target="../ctrlProps/ctrlProp674.xml"/><Relationship Id="rId81" Type="http://schemas.openxmlformats.org/officeDocument/2006/relationships/ctrlProp" Target="../ctrlProps/ctrlProp695.xml"/><Relationship Id="rId135" Type="http://schemas.openxmlformats.org/officeDocument/2006/relationships/ctrlProp" Target="../ctrlProps/ctrlProp749.xml"/><Relationship Id="rId156" Type="http://schemas.openxmlformats.org/officeDocument/2006/relationships/ctrlProp" Target="../ctrlProps/ctrlProp770.xml"/><Relationship Id="rId177" Type="http://schemas.openxmlformats.org/officeDocument/2006/relationships/ctrlProp" Target="../ctrlProps/ctrlProp791.xml"/><Relationship Id="rId198" Type="http://schemas.openxmlformats.org/officeDocument/2006/relationships/ctrlProp" Target="../ctrlProps/ctrlProp812.xml"/><Relationship Id="rId202" Type="http://schemas.openxmlformats.org/officeDocument/2006/relationships/ctrlProp" Target="../ctrlProps/ctrlProp816.xml"/><Relationship Id="rId223" Type="http://schemas.openxmlformats.org/officeDocument/2006/relationships/ctrlProp" Target="../ctrlProps/ctrlProp837.xml"/><Relationship Id="rId244" Type="http://schemas.openxmlformats.org/officeDocument/2006/relationships/ctrlProp" Target="../ctrlProps/ctrlProp858.xml"/><Relationship Id="rId18" Type="http://schemas.openxmlformats.org/officeDocument/2006/relationships/ctrlProp" Target="../ctrlProps/ctrlProp632.xml"/><Relationship Id="rId39" Type="http://schemas.openxmlformats.org/officeDocument/2006/relationships/ctrlProp" Target="../ctrlProps/ctrlProp653.xml"/><Relationship Id="rId265" Type="http://schemas.openxmlformats.org/officeDocument/2006/relationships/ctrlProp" Target="../ctrlProps/ctrlProp879.xml"/><Relationship Id="rId286" Type="http://schemas.openxmlformats.org/officeDocument/2006/relationships/ctrlProp" Target="../ctrlProps/ctrlProp900.xml"/><Relationship Id="rId50" Type="http://schemas.openxmlformats.org/officeDocument/2006/relationships/ctrlProp" Target="../ctrlProps/ctrlProp664.xml"/><Relationship Id="rId104" Type="http://schemas.openxmlformats.org/officeDocument/2006/relationships/ctrlProp" Target="../ctrlProps/ctrlProp718.xml"/><Relationship Id="rId125" Type="http://schemas.openxmlformats.org/officeDocument/2006/relationships/ctrlProp" Target="../ctrlProps/ctrlProp739.xml"/><Relationship Id="rId146" Type="http://schemas.openxmlformats.org/officeDocument/2006/relationships/ctrlProp" Target="../ctrlProps/ctrlProp760.xml"/><Relationship Id="rId167" Type="http://schemas.openxmlformats.org/officeDocument/2006/relationships/ctrlProp" Target="../ctrlProps/ctrlProp781.xml"/><Relationship Id="rId188" Type="http://schemas.openxmlformats.org/officeDocument/2006/relationships/ctrlProp" Target="../ctrlProps/ctrlProp802.xml"/><Relationship Id="rId71" Type="http://schemas.openxmlformats.org/officeDocument/2006/relationships/ctrlProp" Target="../ctrlProps/ctrlProp685.xml"/><Relationship Id="rId92" Type="http://schemas.openxmlformats.org/officeDocument/2006/relationships/ctrlProp" Target="../ctrlProps/ctrlProp706.xml"/><Relationship Id="rId213" Type="http://schemas.openxmlformats.org/officeDocument/2006/relationships/ctrlProp" Target="../ctrlProps/ctrlProp827.xml"/><Relationship Id="rId234" Type="http://schemas.openxmlformats.org/officeDocument/2006/relationships/ctrlProp" Target="../ctrlProps/ctrlProp848.xml"/><Relationship Id="rId2" Type="http://schemas.openxmlformats.org/officeDocument/2006/relationships/drawing" Target="../drawings/drawing5.xml"/><Relationship Id="rId29" Type="http://schemas.openxmlformats.org/officeDocument/2006/relationships/ctrlProp" Target="../ctrlProps/ctrlProp643.xml"/><Relationship Id="rId255" Type="http://schemas.openxmlformats.org/officeDocument/2006/relationships/ctrlProp" Target="../ctrlProps/ctrlProp869.xml"/><Relationship Id="rId276" Type="http://schemas.openxmlformats.org/officeDocument/2006/relationships/ctrlProp" Target="../ctrlProps/ctrlProp890.xml"/><Relationship Id="rId40" Type="http://schemas.openxmlformats.org/officeDocument/2006/relationships/ctrlProp" Target="../ctrlProps/ctrlProp654.xml"/><Relationship Id="rId115" Type="http://schemas.openxmlformats.org/officeDocument/2006/relationships/ctrlProp" Target="../ctrlProps/ctrlProp729.xml"/><Relationship Id="rId136" Type="http://schemas.openxmlformats.org/officeDocument/2006/relationships/ctrlProp" Target="../ctrlProps/ctrlProp750.xml"/><Relationship Id="rId157" Type="http://schemas.openxmlformats.org/officeDocument/2006/relationships/ctrlProp" Target="../ctrlProps/ctrlProp771.xml"/><Relationship Id="rId178" Type="http://schemas.openxmlformats.org/officeDocument/2006/relationships/ctrlProp" Target="../ctrlProps/ctrlProp792.xml"/><Relationship Id="rId61" Type="http://schemas.openxmlformats.org/officeDocument/2006/relationships/ctrlProp" Target="../ctrlProps/ctrlProp675.xml"/><Relationship Id="rId82" Type="http://schemas.openxmlformats.org/officeDocument/2006/relationships/ctrlProp" Target="../ctrlProps/ctrlProp696.xml"/><Relationship Id="rId199" Type="http://schemas.openxmlformats.org/officeDocument/2006/relationships/ctrlProp" Target="../ctrlProps/ctrlProp813.xml"/><Relationship Id="rId203" Type="http://schemas.openxmlformats.org/officeDocument/2006/relationships/ctrlProp" Target="../ctrlProps/ctrlProp817.xml"/><Relationship Id="rId19" Type="http://schemas.openxmlformats.org/officeDocument/2006/relationships/ctrlProp" Target="../ctrlProps/ctrlProp633.xml"/><Relationship Id="rId224" Type="http://schemas.openxmlformats.org/officeDocument/2006/relationships/ctrlProp" Target="../ctrlProps/ctrlProp838.xml"/><Relationship Id="rId245" Type="http://schemas.openxmlformats.org/officeDocument/2006/relationships/ctrlProp" Target="../ctrlProps/ctrlProp859.xml"/><Relationship Id="rId266" Type="http://schemas.openxmlformats.org/officeDocument/2006/relationships/ctrlProp" Target="../ctrlProps/ctrlProp880.xml"/><Relationship Id="rId287" Type="http://schemas.openxmlformats.org/officeDocument/2006/relationships/ctrlProp" Target="../ctrlProps/ctrlProp901.xml"/><Relationship Id="rId30" Type="http://schemas.openxmlformats.org/officeDocument/2006/relationships/ctrlProp" Target="../ctrlProps/ctrlProp644.xml"/><Relationship Id="rId105" Type="http://schemas.openxmlformats.org/officeDocument/2006/relationships/ctrlProp" Target="../ctrlProps/ctrlProp719.xml"/><Relationship Id="rId126" Type="http://schemas.openxmlformats.org/officeDocument/2006/relationships/ctrlProp" Target="../ctrlProps/ctrlProp740.xml"/><Relationship Id="rId147" Type="http://schemas.openxmlformats.org/officeDocument/2006/relationships/ctrlProp" Target="../ctrlProps/ctrlProp761.xml"/><Relationship Id="rId168" Type="http://schemas.openxmlformats.org/officeDocument/2006/relationships/ctrlProp" Target="../ctrlProps/ctrlProp782.xml"/><Relationship Id="rId51" Type="http://schemas.openxmlformats.org/officeDocument/2006/relationships/ctrlProp" Target="../ctrlProps/ctrlProp665.xml"/><Relationship Id="rId72" Type="http://schemas.openxmlformats.org/officeDocument/2006/relationships/ctrlProp" Target="../ctrlProps/ctrlProp686.xml"/><Relationship Id="rId93" Type="http://schemas.openxmlformats.org/officeDocument/2006/relationships/ctrlProp" Target="../ctrlProps/ctrlProp707.xml"/><Relationship Id="rId189" Type="http://schemas.openxmlformats.org/officeDocument/2006/relationships/ctrlProp" Target="../ctrlProps/ctrlProp803.xml"/><Relationship Id="rId3" Type="http://schemas.openxmlformats.org/officeDocument/2006/relationships/vmlDrawing" Target="../drawings/vmlDrawing5.vml"/><Relationship Id="rId214" Type="http://schemas.openxmlformats.org/officeDocument/2006/relationships/ctrlProp" Target="../ctrlProps/ctrlProp828.xml"/><Relationship Id="rId235" Type="http://schemas.openxmlformats.org/officeDocument/2006/relationships/ctrlProp" Target="../ctrlProps/ctrlProp849.xml"/><Relationship Id="rId256" Type="http://schemas.openxmlformats.org/officeDocument/2006/relationships/ctrlProp" Target="../ctrlProps/ctrlProp870.xml"/><Relationship Id="rId277" Type="http://schemas.openxmlformats.org/officeDocument/2006/relationships/ctrlProp" Target="../ctrlProps/ctrlProp891.xml"/><Relationship Id="rId116" Type="http://schemas.openxmlformats.org/officeDocument/2006/relationships/ctrlProp" Target="../ctrlProps/ctrlProp730.xml"/><Relationship Id="rId137" Type="http://schemas.openxmlformats.org/officeDocument/2006/relationships/ctrlProp" Target="../ctrlProps/ctrlProp751.xml"/><Relationship Id="rId158" Type="http://schemas.openxmlformats.org/officeDocument/2006/relationships/ctrlProp" Target="../ctrlProps/ctrlProp772.xml"/><Relationship Id="rId20" Type="http://schemas.openxmlformats.org/officeDocument/2006/relationships/ctrlProp" Target="../ctrlProps/ctrlProp634.xml"/><Relationship Id="rId41" Type="http://schemas.openxmlformats.org/officeDocument/2006/relationships/ctrlProp" Target="../ctrlProps/ctrlProp655.xml"/><Relationship Id="rId62" Type="http://schemas.openxmlformats.org/officeDocument/2006/relationships/ctrlProp" Target="../ctrlProps/ctrlProp676.xml"/><Relationship Id="rId83" Type="http://schemas.openxmlformats.org/officeDocument/2006/relationships/ctrlProp" Target="../ctrlProps/ctrlProp697.xml"/><Relationship Id="rId179" Type="http://schemas.openxmlformats.org/officeDocument/2006/relationships/ctrlProp" Target="../ctrlProps/ctrlProp793.xml"/><Relationship Id="rId190" Type="http://schemas.openxmlformats.org/officeDocument/2006/relationships/ctrlProp" Target="../ctrlProps/ctrlProp804.xml"/><Relationship Id="rId204" Type="http://schemas.openxmlformats.org/officeDocument/2006/relationships/ctrlProp" Target="../ctrlProps/ctrlProp818.xml"/><Relationship Id="rId225" Type="http://schemas.openxmlformats.org/officeDocument/2006/relationships/ctrlProp" Target="../ctrlProps/ctrlProp839.xml"/><Relationship Id="rId246" Type="http://schemas.openxmlformats.org/officeDocument/2006/relationships/ctrlProp" Target="../ctrlProps/ctrlProp860.xml"/><Relationship Id="rId267" Type="http://schemas.openxmlformats.org/officeDocument/2006/relationships/ctrlProp" Target="../ctrlProps/ctrlProp881.xml"/><Relationship Id="rId288" Type="http://schemas.openxmlformats.org/officeDocument/2006/relationships/ctrlProp" Target="../ctrlProps/ctrlProp902.xml"/><Relationship Id="rId106" Type="http://schemas.openxmlformats.org/officeDocument/2006/relationships/ctrlProp" Target="../ctrlProps/ctrlProp720.xml"/><Relationship Id="rId127" Type="http://schemas.openxmlformats.org/officeDocument/2006/relationships/ctrlProp" Target="../ctrlProps/ctrlProp741.xml"/><Relationship Id="rId10" Type="http://schemas.openxmlformats.org/officeDocument/2006/relationships/ctrlProp" Target="../ctrlProps/ctrlProp624.xml"/><Relationship Id="rId31" Type="http://schemas.openxmlformats.org/officeDocument/2006/relationships/ctrlProp" Target="../ctrlProps/ctrlProp645.xml"/><Relationship Id="rId52" Type="http://schemas.openxmlformats.org/officeDocument/2006/relationships/ctrlProp" Target="../ctrlProps/ctrlProp666.xml"/><Relationship Id="rId73" Type="http://schemas.openxmlformats.org/officeDocument/2006/relationships/ctrlProp" Target="../ctrlProps/ctrlProp687.xml"/><Relationship Id="rId94" Type="http://schemas.openxmlformats.org/officeDocument/2006/relationships/ctrlProp" Target="../ctrlProps/ctrlProp708.xml"/><Relationship Id="rId148" Type="http://schemas.openxmlformats.org/officeDocument/2006/relationships/ctrlProp" Target="../ctrlProps/ctrlProp762.xml"/><Relationship Id="rId169" Type="http://schemas.openxmlformats.org/officeDocument/2006/relationships/ctrlProp" Target="../ctrlProps/ctrlProp783.xml"/><Relationship Id="rId4" Type="http://schemas.openxmlformats.org/officeDocument/2006/relationships/ctrlProp" Target="../ctrlProps/ctrlProp618.xml"/><Relationship Id="rId180" Type="http://schemas.openxmlformats.org/officeDocument/2006/relationships/ctrlProp" Target="../ctrlProps/ctrlProp794.xml"/><Relationship Id="rId215" Type="http://schemas.openxmlformats.org/officeDocument/2006/relationships/ctrlProp" Target="../ctrlProps/ctrlProp829.xml"/><Relationship Id="rId236" Type="http://schemas.openxmlformats.org/officeDocument/2006/relationships/ctrlProp" Target="../ctrlProps/ctrlProp850.xml"/><Relationship Id="rId257" Type="http://schemas.openxmlformats.org/officeDocument/2006/relationships/ctrlProp" Target="../ctrlProps/ctrlProp871.xml"/><Relationship Id="rId278" Type="http://schemas.openxmlformats.org/officeDocument/2006/relationships/ctrlProp" Target="../ctrlProps/ctrlProp892.xml"/><Relationship Id="rId42" Type="http://schemas.openxmlformats.org/officeDocument/2006/relationships/ctrlProp" Target="../ctrlProps/ctrlProp656.xml"/><Relationship Id="rId84" Type="http://schemas.openxmlformats.org/officeDocument/2006/relationships/ctrlProp" Target="../ctrlProps/ctrlProp698.xml"/><Relationship Id="rId138" Type="http://schemas.openxmlformats.org/officeDocument/2006/relationships/ctrlProp" Target="../ctrlProps/ctrlProp752.xml"/><Relationship Id="rId191" Type="http://schemas.openxmlformats.org/officeDocument/2006/relationships/ctrlProp" Target="../ctrlProps/ctrlProp805.xml"/><Relationship Id="rId205" Type="http://schemas.openxmlformats.org/officeDocument/2006/relationships/ctrlProp" Target="../ctrlProps/ctrlProp819.xml"/><Relationship Id="rId247" Type="http://schemas.openxmlformats.org/officeDocument/2006/relationships/ctrlProp" Target="../ctrlProps/ctrlProp861.xml"/><Relationship Id="rId107" Type="http://schemas.openxmlformats.org/officeDocument/2006/relationships/ctrlProp" Target="../ctrlProps/ctrlProp721.xml"/><Relationship Id="rId289" Type="http://schemas.openxmlformats.org/officeDocument/2006/relationships/ctrlProp" Target="../ctrlProps/ctrlProp903.xml"/><Relationship Id="rId11" Type="http://schemas.openxmlformats.org/officeDocument/2006/relationships/ctrlProp" Target="../ctrlProps/ctrlProp625.xml"/><Relationship Id="rId53" Type="http://schemas.openxmlformats.org/officeDocument/2006/relationships/ctrlProp" Target="../ctrlProps/ctrlProp667.xml"/><Relationship Id="rId149" Type="http://schemas.openxmlformats.org/officeDocument/2006/relationships/ctrlProp" Target="../ctrlProps/ctrlProp763.xml"/><Relationship Id="rId95" Type="http://schemas.openxmlformats.org/officeDocument/2006/relationships/ctrlProp" Target="../ctrlProps/ctrlProp709.xml"/><Relationship Id="rId160" Type="http://schemas.openxmlformats.org/officeDocument/2006/relationships/ctrlProp" Target="../ctrlProps/ctrlProp774.xml"/><Relationship Id="rId216" Type="http://schemas.openxmlformats.org/officeDocument/2006/relationships/ctrlProp" Target="../ctrlProps/ctrlProp830.xml"/><Relationship Id="rId258" Type="http://schemas.openxmlformats.org/officeDocument/2006/relationships/ctrlProp" Target="../ctrlProps/ctrlProp872.xml"/><Relationship Id="rId22" Type="http://schemas.openxmlformats.org/officeDocument/2006/relationships/ctrlProp" Target="../ctrlProps/ctrlProp636.xml"/><Relationship Id="rId64" Type="http://schemas.openxmlformats.org/officeDocument/2006/relationships/ctrlProp" Target="../ctrlProps/ctrlProp678.xml"/><Relationship Id="rId118" Type="http://schemas.openxmlformats.org/officeDocument/2006/relationships/ctrlProp" Target="../ctrlProps/ctrlProp732.xml"/><Relationship Id="rId171" Type="http://schemas.openxmlformats.org/officeDocument/2006/relationships/ctrlProp" Target="../ctrlProps/ctrlProp785.xml"/><Relationship Id="rId227" Type="http://schemas.openxmlformats.org/officeDocument/2006/relationships/ctrlProp" Target="../ctrlProps/ctrlProp841.xml"/><Relationship Id="rId269" Type="http://schemas.openxmlformats.org/officeDocument/2006/relationships/ctrlProp" Target="../ctrlProps/ctrlProp883.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022.xml"/><Relationship Id="rId21" Type="http://schemas.openxmlformats.org/officeDocument/2006/relationships/ctrlProp" Target="../ctrlProps/ctrlProp926.xml"/><Relationship Id="rId42" Type="http://schemas.openxmlformats.org/officeDocument/2006/relationships/ctrlProp" Target="../ctrlProps/ctrlProp947.xml"/><Relationship Id="rId47" Type="http://schemas.openxmlformats.org/officeDocument/2006/relationships/ctrlProp" Target="../ctrlProps/ctrlProp952.xml"/><Relationship Id="rId63" Type="http://schemas.openxmlformats.org/officeDocument/2006/relationships/ctrlProp" Target="../ctrlProps/ctrlProp968.xml"/><Relationship Id="rId68" Type="http://schemas.openxmlformats.org/officeDocument/2006/relationships/ctrlProp" Target="../ctrlProps/ctrlProp973.xml"/><Relationship Id="rId84" Type="http://schemas.openxmlformats.org/officeDocument/2006/relationships/ctrlProp" Target="../ctrlProps/ctrlProp989.xml"/><Relationship Id="rId89" Type="http://schemas.openxmlformats.org/officeDocument/2006/relationships/ctrlProp" Target="../ctrlProps/ctrlProp994.xml"/><Relationship Id="rId112" Type="http://schemas.openxmlformats.org/officeDocument/2006/relationships/ctrlProp" Target="../ctrlProps/ctrlProp1017.xml"/><Relationship Id="rId16" Type="http://schemas.openxmlformats.org/officeDocument/2006/relationships/ctrlProp" Target="../ctrlProps/ctrlProp921.xml"/><Relationship Id="rId107" Type="http://schemas.openxmlformats.org/officeDocument/2006/relationships/ctrlProp" Target="../ctrlProps/ctrlProp1012.xml"/><Relationship Id="rId11" Type="http://schemas.openxmlformats.org/officeDocument/2006/relationships/ctrlProp" Target="../ctrlProps/ctrlProp916.xml"/><Relationship Id="rId32" Type="http://schemas.openxmlformats.org/officeDocument/2006/relationships/ctrlProp" Target="../ctrlProps/ctrlProp937.xml"/><Relationship Id="rId37" Type="http://schemas.openxmlformats.org/officeDocument/2006/relationships/ctrlProp" Target="../ctrlProps/ctrlProp942.xml"/><Relationship Id="rId53" Type="http://schemas.openxmlformats.org/officeDocument/2006/relationships/ctrlProp" Target="../ctrlProps/ctrlProp958.xml"/><Relationship Id="rId58" Type="http://schemas.openxmlformats.org/officeDocument/2006/relationships/ctrlProp" Target="../ctrlProps/ctrlProp963.xml"/><Relationship Id="rId74" Type="http://schemas.openxmlformats.org/officeDocument/2006/relationships/ctrlProp" Target="../ctrlProps/ctrlProp979.xml"/><Relationship Id="rId79" Type="http://schemas.openxmlformats.org/officeDocument/2006/relationships/ctrlProp" Target="../ctrlProps/ctrlProp984.xml"/><Relationship Id="rId102" Type="http://schemas.openxmlformats.org/officeDocument/2006/relationships/ctrlProp" Target="../ctrlProps/ctrlProp1007.xml"/><Relationship Id="rId123" Type="http://schemas.openxmlformats.org/officeDocument/2006/relationships/ctrlProp" Target="../ctrlProps/ctrlProp1028.xml"/><Relationship Id="rId128" Type="http://schemas.openxmlformats.org/officeDocument/2006/relationships/ctrlProp" Target="../ctrlProps/ctrlProp1033.xml"/><Relationship Id="rId5" Type="http://schemas.openxmlformats.org/officeDocument/2006/relationships/ctrlProp" Target="../ctrlProps/ctrlProp910.xml"/><Relationship Id="rId90" Type="http://schemas.openxmlformats.org/officeDocument/2006/relationships/ctrlProp" Target="../ctrlProps/ctrlProp995.xml"/><Relationship Id="rId95" Type="http://schemas.openxmlformats.org/officeDocument/2006/relationships/ctrlProp" Target="../ctrlProps/ctrlProp1000.xml"/><Relationship Id="rId22" Type="http://schemas.openxmlformats.org/officeDocument/2006/relationships/ctrlProp" Target="../ctrlProps/ctrlProp927.xml"/><Relationship Id="rId27" Type="http://schemas.openxmlformats.org/officeDocument/2006/relationships/ctrlProp" Target="../ctrlProps/ctrlProp932.xml"/><Relationship Id="rId43" Type="http://schemas.openxmlformats.org/officeDocument/2006/relationships/ctrlProp" Target="../ctrlProps/ctrlProp948.xml"/><Relationship Id="rId48" Type="http://schemas.openxmlformats.org/officeDocument/2006/relationships/ctrlProp" Target="../ctrlProps/ctrlProp953.xml"/><Relationship Id="rId64" Type="http://schemas.openxmlformats.org/officeDocument/2006/relationships/ctrlProp" Target="../ctrlProps/ctrlProp969.xml"/><Relationship Id="rId69" Type="http://schemas.openxmlformats.org/officeDocument/2006/relationships/ctrlProp" Target="../ctrlProps/ctrlProp974.xml"/><Relationship Id="rId113" Type="http://schemas.openxmlformats.org/officeDocument/2006/relationships/ctrlProp" Target="../ctrlProps/ctrlProp1018.xml"/><Relationship Id="rId118" Type="http://schemas.openxmlformats.org/officeDocument/2006/relationships/ctrlProp" Target="../ctrlProps/ctrlProp1023.xml"/><Relationship Id="rId80" Type="http://schemas.openxmlformats.org/officeDocument/2006/relationships/ctrlProp" Target="../ctrlProps/ctrlProp985.xml"/><Relationship Id="rId85" Type="http://schemas.openxmlformats.org/officeDocument/2006/relationships/ctrlProp" Target="../ctrlProps/ctrlProp990.xml"/><Relationship Id="rId12" Type="http://schemas.openxmlformats.org/officeDocument/2006/relationships/ctrlProp" Target="../ctrlProps/ctrlProp917.xml"/><Relationship Id="rId17" Type="http://schemas.openxmlformats.org/officeDocument/2006/relationships/ctrlProp" Target="../ctrlProps/ctrlProp922.xml"/><Relationship Id="rId33" Type="http://schemas.openxmlformats.org/officeDocument/2006/relationships/ctrlProp" Target="../ctrlProps/ctrlProp938.xml"/><Relationship Id="rId38" Type="http://schemas.openxmlformats.org/officeDocument/2006/relationships/ctrlProp" Target="../ctrlProps/ctrlProp943.xml"/><Relationship Id="rId59" Type="http://schemas.openxmlformats.org/officeDocument/2006/relationships/ctrlProp" Target="../ctrlProps/ctrlProp964.xml"/><Relationship Id="rId103" Type="http://schemas.openxmlformats.org/officeDocument/2006/relationships/ctrlProp" Target="../ctrlProps/ctrlProp1008.xml"/><Relationship Id="rId108" Type="http://schemas.openxmlformats.org/officeDocument/2006/relationships/ctrlProp" Target="../ctrlProps/ctrlProp1013.xml"/><Relationship Id="rId124" Type="http://schemas.openxmlformats.org/officeDocument/2006/relationships/ctrlProp" Target="../ctrlProps/ctrlProp1029.xml"/><Relationship Id="rId129" Type="http://schemas.openxmlformats.org/officeDocument/2006/relationships/ctrlProp" Target="../ctrlProps/ctrlProp1034.xml"/><Relationship Id="rId54" Type="http://schemas.openxmlformats.org/officeDocument/2006/relationships/ctrlProp" Target="../ctrlProps/ctrlProp959.xml"/><Relationship Id="rId70" Type="http://schemas.openxmlformats.org/officeDocument/2006/relationships/ctrlProp" Target="../ctrlProps/ctrlProp975.xml"/><Relationship Id="rId75" Type="http://schemas.openxmlformats.org/officeDocument/2006/relationships/ctrlProp" Target="../ctrlProps/ctrlProp980.xml"/><Relationship Id="rId91" Type="http://schemas.openxmlformats.org/officeDocument/2006/relationships/ctrlProp" Target="../ctrlProps/ctrlProp996.xml"/><Relationship Id="rId96" Type="http://schemas.openxmlformats.org/officeDocument/2006/relationships/ctrlProp" Target="../ctrlProps/ctrlProp1001.xml"/><Relationship Id="rId1" Type="http://schemas.openxmlformats.org/officeDocument/2006/relationships/printerSettings" Target="../printerSettings/printerSettings7.bin"/><Relationship Id="rId6" Type="http://schemas.openxmlformats.org/officeDocument/2006/relationships/ctrlProp" Target="../ctrlProps/ctrlProp911.xml"/><Relationship Id="rId23" Type="http://schemas.openxmlformats.org/officeDocument/2006/relationships/ctrlProp" Target="../ctrlProps/ctrlProp928.xml"/><Relationship Id="rId28" Type="http://schemas.openxmlformats.org/officeDocument/2006/relationships/ctrlProp" Target="../ctrlProps/ctrlProp933.xml"/><Relationship Id="rId49" Type="http://schemas.openxmlformats.org/officeDocument/2006/relationships/ctrlProp" Target="../ctrlProps/ctrlProp954.xml"/><Relationship Id="rId114" Type="http://schemas.openxmlformats.org/officeDocument/2006/relationships/ctrlProp" Target="../ctrlProps/ctrlProp1019.xml"/><Relationship Id="rId119" Type="http://schemas.openxmlformats.org/officeDocument/2006/relationships/ctrlProp" Target="../ctrlProps/ctrlProp1024.xml"/><Relationship Id="rId44" Type="http://schemas.openxmlformats.org/officeDocument/2006/relationships/ctrlProp" Target="../ctrlProps/ctrlProp949.xml"/><Relationship Id="rId60" Type="http://schemas.openxmlformats.org/officeDocument/2006/relationships/ctrlProp" Target="../ctrlProps/ctrlProp965.xml"/><Relationship Id="rId65" Type="http://schemas.openxmlformats.org/officeDocument/2006/relationships/ctrlProp" Target="../ctrlProps/ctrlProp970.xml"/><Relationship Id="rId81" Type="http://schemas.openxmlformats.org/officeDocument/2006/relationships/ctrlProp" Target="../ctrlProps/ctrlProp986.xml"/><Relationship Id="rId86" Type="http://schemas.openxmlformats.org/officeDocument/2006/relationships/ctrlProp" Target="../ctrlProps/ctrlProp991.xml"/><Relationship Id="rId130" Type="http://schemas.openxmlformats.org/officeDocument/2006/relationships/ctrlProp" Target="../ctrlProps/ctrlProp1035.xml"/><Relationship Id="rId13" Type="http://schemas.openxmlformats.org/officeDocument/2006/relationships/ctrlProp" Target="../ctrlProps/ctrlProp918.xml"/><Relationship Id="rId18" Type="http://schemas.openxmlformats.org/officeDocument/2006/relationships/ctrlProp" Target="../ctrlProps/ctrlProp923.xml"/><Relationship Id="rId39" Type="http://schemas.openxmlformats.org/officeDocument/2006/relationships/ctrlProp" Target="../ctrlProps/ctrlProp944.xml"/><Relationship Id="rId109" Type="http://schemas.openxmlformats.org/officeDocument/2006/relationships/ctrlProp" Target="../ctrlProps/ctrlProp1014.xml"/><Relationship Id="rId34" Type="http://schemas.openxmlformats.org/officeDocument/2006/relationships/ctrlProp" Target="../ctrlProps/ctrlProp939.xml"/><Relationship Id="rId50" Type="http://schemas.openxmlformats.org/officeDocument/2006/relationships/ctrlProp" Target="../ctrlProps/ctrlProp955.xml"/><Relationship Id="rId55" Type="http://schemas.openxmlformats.org/officeDocument/2006/relationships/ctrlProp" Target="../ctrlProps/ctrlProp960.xml"/><Relationship Id="rId76" Type="http://schemas.openxmlformats.org/officeDocument/2006/relationships/ctrlProp" Target="../ctrlProps/ctrlProp981.xml"/><Relationship Id="rId97" Type="http://schemas.openxmlformats.org/officeDocument/2006/relationships/ctrlProp" Target="../ctrlProps/ctrlProp1002.xml"/><Relationship Id="rId104" Type="http://schemas.openxmlformats.org/officeDocument/2006/relationships/ctrlProp" Target="../ctrlProps/ctrlProp1009.xml"/><Relationship Id="rId120" Type="http://schemas.openxmlformats.org/officeDocument/2006/relationships/ctrlProp" Target="../ctrlProps/ctrlProp1025.xml"/><Relationship Id="rId125" Type="http://schemas.openxmlformats.org/officeDocument/2006/relationships/ctrlProp" Target="../ctrlProps/ctrlProp1030.xml"/><Relationship Id="rId7" Type="http://schemas.openxmlformats.org/officeDocument/2006/relationships/ctrlProp" Target="../ctrlProps/ctrlProp912.xml"/><Relationship Id="rId71" Type="http://schemas.openxmlformats.org/officeDocument/2006/relationships/ctrlProp" Target="../ctrlProps/ctrlProp976.xml"/><Relationship Id="rId92" Type="http://schemas.openxmlformats.org/officeDocument/2006/relationships/ctrlProp" Target="../ctrlProps/ctrlProp997.xml"/><Relationship Id="rId2" Type="http://schemas.openxmlformats.org/officeDocument/2006/relationships/drawing" Target="../drawings/drawing6.xml"/><Relationship Id="rId29" Type="http://schemas.openxmlformats.org/officeDocument/2006/relationships/ctrlProp" Target="../ctrlProps/ctrlProp934.xml"/><Relationship Id="rId24" Type="http://schemas.openxmlformats.org/officeDocument/2006/relationships/ctrlProp" Target="../ctrlProps/ctrlProp929.xml"/><Relationship Id="rId40" Type="http://schemas.openxmlformats.org/officeDocument/2006/relationships/ctrlProp" Target="../ctrlProps/ctrlProp945.xml"/><Relationship Id="rId45" Type="http://schemas.openxmlformats.org/officeDocument/2006/relationships/ctrlProp" Target="../ctrlProps/ctrlProp950.xml"/><Relationship Id="rId66" Type="http://schemas.openxmlformats.org/officeDocument/2006/relationships/ctrlProp" Target="../ctrlProps/ctrlProp971.xml"/><Relationship Id="rId87" Type="http://schemas.openxmlformats.org/officeDocument/2006/relationships/ctrlProp" Target="../ctrlProps/ctrlProp992.xml"/><Relationship Id="rId110" Type="http://schemas.openxmlformats.org/officeDocument/2006/relationships/ctrlProp" Target="../ctrlProps/ctrlProp1015.xml"/><Relationship Id="rId115" Type="http://schemas.openxmlformats.org/officeDocument/2006/relationships/ctrlProp" Target="../ctrlProps/ctrlProp1020.xml"/><Relationship Id="rId61" Type="http://schemas.openxmlformats.org/officeDocument/2006/relationships/ctrlProp" Target="../ctrlProps/ctrlProp966.xml"/><Relationship Id="rId82" Type="http://schemas.openxmlformats.org/officeDocument/2006/relationships/ctrlProp" Target="../ctrlProps/ctrlProp987.xml"/><Relationship Id="rId19" Type="http://schemas.openxmlformats.org/officeDocument/2006/relationships/ctrlProp" Target="../ctrlProps/ctrlProp924.xml"/><Relationship Id="rId14" Type="http://schemas.openxmlformats.org/officeDocument/2006/relationships/ctrlProp" Target="../ctrlProps/ctrlProp919.xml"/><Relationship Id="rId30" Type="http://schemas.openxmlformats.org/officeDocument/2006/relationships/ctrlProp" Target="../ctrlProps/ctrlProp935.xml"/><Relationship Id="rId35" Type="http://schemas.openxmlformats.org/officeDocument/2006/relationships/ctrlProp" Target="../ctrlProps/ctrlProp940.xml"/><Relationship Id="rId56" Type="http://schemas.openxmlformats.org/officeDocument/2006/relationships/ctrlProp" Target="../ctrlProps/ctrlProp961.xml"/><Relationship Id="rId77" Type="http://schemas.openxmlformats.org/officeDocument/2006/relationships/ctrlProp" Target="../ctrlProps/ctrlProp982.xml"/><Relationship Id="rId100" Type="http://schemas.openxmlformats.org/officeDocument/2006/relationships/ctrlProp" Target="../ctrlProps/ctrlProp1005.xml"/><Relationship Id="rId105" Type="http://schemas.openxmlformats.org/officeDocument/2006/relationships/ctrlProp" Target="../ctrlProps/ctrlProp1010.xml"/><Relationship Id="rId126" Type="http://schemas.openxmlformats.org/officeDocument/2006/relationships/ctrlProp" Target="../ctrlProps/ctrlProp1031.xml"/><Relationship Id="rId8" Type="http://schemas.openxmlformats.org/officeDocument/2006/relationships/ctrlProp" Target="../ctrlProps/ctrlProp913.xml"/><Relationship Id="rId51" Type="http://schemas.openxmlformats.org/officeDocument/2006/relationships/ctrlProp" Target="../ctrlProps/ctrlProp956.xml"/><Relationship Id="rId72" Type="http://schemas.openxmlformats.org/officeDocument/2006/relationships/ctrlProp" Target="../ctrlProps/ctrlProp977.xml"/><Relationship Id="rId93" Type="http://schemas.openxmlformats.org/officeDocument/2006/relationships/ctrlProp" Target="../ctrlProps/ctrlProp998.xml"/><Relationship Id="rId98" Type="http://schemas.openxmlformats.org/officeDocument/2006/relationships/ctrlProp" Target="../ctrlProps/ctrlProp1003.xml"/><Relationship Id="rId121" Type="http://schemas.openxmlformats.org/officeDocument/2006/relationships/ctrlProp" Target="../ctrlProps/ctrlProp1026.xml"/><Relationship Id="rId3" Type="http://schemas.openxmlformats.org/officeDocument/2006/relationships/vmlDrawing" Target="../drawings/vmlDrawing6.vml"/><Relationship Id="rId25" Type="http://schemas.openxmlformats.org/officeDocument/2006/relationships/ctrlProp" Target="../ctrlProps/ctrlProp930.xml"/><Relationship Id="rId46" Type="http://schemas.openxmlformats.org/officeDocument/2006/relationships/ctrlProp" Target="../ctrlProps/ctrlProp951.xml"/><Relationship Id="rId67" Type="http://schemas.openxmlformats.org/officeDocument/2006/relationships/ctrlProp" Target="../ctrlProps/ctrlProp972.xml"/><Relationship Id="rId116" Type="http://schemas.openxmlformats.org/officeDocument/2006/relationships/ctrlProp" Target="../ctrlProps/ctrlProp1021.xml"/><Relationship Id="rId20" Type="http://schemas.openxmlformats.org/officeDocument/2006/relationships/ctrlProp" Target="../ctrlProps/ctrlProp925.xml"/><Relationship Id="rId41" Type="http://schemas.openxmlformats.org/officeDocument/2006/relationships/ctrlProp" Target="../ctrlProps/ctrlProp946.xml"/><Relationship Id="rId62" Type="http://schemas.openxmlformats.org/officeDocument/2006/relationships/ctrlProp" Target="../ctrlProps/ctrlProp967.xml"/><Relationship Id="rId83" Type="http://schemas.openxmlformats.org/officeDocument/2006/relationships/ctrlProp" Target="../ctrlProps/ctrlProp988.xml"/><Relationship Id="rId88" Type="http://schemas.openxmlformats.org/officeDocument/2006/relationships/ctrlProp" Target="../ctrlProps/ctrlProp993.xml"/><Relationship Id="rId111" Type="http://schemas.openxmlformats.org/officeDocument/2006/relationships/ctrlProp" Target="../ctrlProps/ctrlProp1016.xml"/><Relationship Id="rId15" Type="http://schemas.openxmlformats.org/officeDocument/2006/relationships/ctrlProp" Target="../ctrlProps/ctrlProp920.xml"/><Relationship Id="rId36" Type="http://schemas.openxmlformats.org/officeDocument/2006/relationships/ctrlProp" Target="../ctrlProps/ctrlProp941.xml"/><Relationship Id="rId57" Type="http://schemas.openxmlformats.org/officeDocument/2006/relationships/ctrlProp" Target="../ctrlProps/ctrlProp962.xml"/><Relationship Id="rId106" Type="http://schemas.openxmlformats.org/officeDocument/2006/relationships/ctrlProp" Target="../ctrlProps/ctrlProp1011.xml"/><Relationship Id="rId127" Type="http://schemas.openxmlformats.org/officeDocument/2006/relationships/ctrlProp" Target="../ctrlProps/ctrlProp1032.xml"/><Relationship Id="rId10" Type="http://schemas.openxmlformats.org/officeDocument/2006/relationships/ctrlProp" Target="../ctrlProps/ctrlProp915.xml"/><Relationship Id="rId31" Type="http://schemas.openxmlformats.org/officeDocument/2006/relationships/ctrlProp" Target="../ctrlProps/ctrlProp936.xml"/><Relationship Id="rId52" Type="http://schemas.openxmlformats.org/officeDocument/2006/relationships/ctrlProp" Target="../ctrlProps/ctrlProp957.xml"/><Relationship Id="rId73" Type="http://schemas.openxmlformats.org/officeDocument/2006/relationships/ctrlProp" Target="../ctrlProps/ctrlProp978.xml"/><Relationship Id="rId78" Type="http://schemas.openxmlformats.org/officeDocument/2006/relationships/ctrlProp" Target="../ctrlProps/ctrlProp983.xml"/><Relationship Id="rId94" Type="http://schemas.openxmlformats.org/officeDocument/2006/relationships/ctrlProp" Target="../ctrlProps/ctrlProp999.xml"/><Relationship Id="rId99" Type="http://schemas.openxmlformats.org/officeDocument/2006/relationships/ctrlProp" Target="../ctrlProps/ctrlProp1004.xml"/><Relationship Id="rId101" Type="http://schemas.openxmlformats.org/officeDocument/2006/relationships/ctrlProp" Target="../ctrlProps/ctrlProp1006.xml"/><Relationship Id="rId122" Type="http://schemas.openxmlformats.org/officeDocument/2006/relationships/ctrlProp" Target="../ctrlProps/ctrlProp1027.xml"/><Relationship Id="rId4" Type="http://schemas.openxmlformats.org/officeDocument/2006/relationships/ctrlProp" Target="../ctrlProps/ctrlProp909.xml"/><Relationship Id="rId9" Type="http://schemas.openxmlformats.org/officeDocument/2006/relationships/ctrlProp" Target="../ctrlProps/ctrlProp914.xml"/><Relationship Id="rId26" Type="http://schemas.openxmlformats.org/officeDocument/2006/relationships/ctrlProp" Target="../ctrlProps/ctrlProp931.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058.xml"/><Relationship Id="rId21" Type="http://schemas.openxmlformats.org/officeDocument/2006/relationships/ctrlProp" Target="../ctrlProps/ctrlProp1053.xml"/><Relationship Id="rId42" Type="http://schemas.openxmlformats.org/officeDocument/2006/relationships/ctrlProp" Target="../ctrlProps/ctrlProp1074.xml"/><Relationship Id="rId47" Type="http://schemas.openxmlformats.org/officeDocument/2006/relationships/ctrlProp" Target="../ctrlProps/ctrlProp1079.xml"/><Relationship Id="rId63" Type="http://schemas.openxmlformats.org/officeDocument/2006/relationships/ctrlProp" Target="../ctrlProps/ctrlProp1095.xml"/><Relationship Id="rId68" Type="http://schemas.openxmlformats.org/officeDocument/2006/relationships/ctrlProp" Target="../ctrlProps/ctrlProp1100.xml"/><Relationship Id="rId84" Type="http://schemas.openxmlformats.org/officeDocument/2006/relationships/ctrlProp" Target="../ctrlProps/ctrlProp1116.xml"/><Relationship Id="rId89" Type="http://schemas.openxmlformats.org/officeDocument/2006/relationships/ctrlProp" Target="../ctrlProps/ctrlProp1121.xml"/><Relationship Id="rId16" Type="http://schemas.openxmlformats.org/officeDocument/2006/relationships/ctrlProp" Target="../ctrlProps/ctrlProp1048.xml"/><Relationship Id="rId11" Type="http://schemas.openxmlformats.org/officeDocument/2006/relationships/ctrlProp" Target="../ctrlProps/ctrlProp1043.xml"/><Relationship Id="rId32" Type="http://schemas.openxmlformats.org/officeDocument/2006/relationships/ctrlProp" Target="../ctrlProps/ctrlProp1064.xml"/><Relationship Id="rId37" Type="http://schemas.openxmlformats.org/officeDocument/2006/relationships/ctrlProp" Target="../ctrlProps/ctrlProp1069.xml"/><Relationship Id="rId53" Type="http://schemas.openxmlformats.org/officeDocument/2006/relationships/ctrlProp" Target="../ctrlProps/ctrlProp1085.xml"/><Relationship Id="rId58" Type="http://schemas.openxmlformats.org/officeDocument/2006/relationships/ctrlProp" Target="../ctrlProps/ctrlProp1090.xml"/><Relationship Id="rId74" Type="http://schemas.openxmlformats.org/officeDocument/2006/relationships/ctrlProp" Target="../ctrlProps/ctrlProp1106.xml"/><Relationship Id="rId79" Type="http://schemas.openxmlformats.org/officeDocument/2006/relationships/ctrlProp" Target="../ctrlProps/ctrlProp1111.xml"/><Relationship Id="rId5" Type="http://schemas.openxmlformats.org/officeDocument/2006/relationships/ctrlProp" Target="../ctrlProps/ctrlProp1037.xml"/><Relationship Id="rId90" Type="http://schemas.openxmlformats.org/officeDocument/2006/relationships/ctrlProp" Target="../ctrlProps/ctrlProp1122.xml"/><Relationship Id="rId95" Type="http://schemas.openxmlformats.org/officeDocument/2006/relationships/ctrlProp" Target="../ctrlProps/ctrlProp1127.xml"/><Relationship Id="rId22" Type="http://schemas.openxmlformats.org/officeDocument/2006/relationships/ctrlProp" Target="../ctrlProps/ctrlProp1054.xml"/><Relationship Id="rId27" Type="http://schemas.openxmlformats.org/officeDocument/2006/relationships/ctrlProp" Target="../ctrlProps/ctrlProp1059.xml"/><Relationship Id="rId43" Type="http://schemas.openxmlformats.org/officeDocument/2006/relationships/ctrlProp" Target="../ctrlProps/ctrlProp1075.xml"/><Relationship Id="rId48" Type="http://schemas.openxmlformats.org/officeDocument/2006/relationships/ctrlProp" Target="../ctrlProps/ctrlProp1080.xml"/><Relationship Id="rId64" Type="http://schemas.openxmlformats.org/officeDocument/2006/relationships/ctrlProp" Target="../ctrlProps/ctrlProp1096.xml"/><Relationship Id="rId69" Type="http://schemas.openxmlformats.org/officeDocument/2006/relationships/ctrlProp" Target="../ctrlProps/ctrlProp1101.xml"/><Relationship Id="rId8" Type="http://schemas.openxmlformats.org/officeDocument/2006/relationships/ctrlProp" Target="../ctrlProps/ctrlProp1040.xml"/><Relationship Id="rId51" Type="http://schemas.openxmlformats.org/officeDocument/2006/relationships/ctrlProp" Target="../ctrlProps/ctrlProp1083.xml"/><Relationship Id="rId72" Type="http://schemas.openxmlformats.org/officeDocument/2006/relationships/ctrlProp" Target="../ctrlProps/ctrlProp1104.xml"/><Relationship Id="rId80" Type="http://schemas.openxmlformats.org/officeDocument/2006/relationships/ctrlProp" Target="../ctrlProps/ctrlProp1112.xml"/><Relationship Id="rId85" Type="http://schemas.openxmlformats.org/officeDocument/2006/relationships/ctrlProp" Target="../ctrlProps/ctrlProp1117.xml"/><Relationship Id="rId93" Type="http://schemas.openxmlformats.org/officeDocument/2006/relationships/ctrlProp" Target="../ctrlProps/ctrlProp1125.xml"/><Relationship Id="rId3" Type="http://schemas.openxmlformats.org/officeDocument/2006/relationships/vmlDrawing" Target="../drawings/vmlDrawing7.vml"/><Relationship Id="rId12" Type="http://schemas.openxmlformats.org/officeDocument/2006/relationships/ctrlProp" Target="../ctrlProps/ctrlProp1044.xml"/><Relationship Id="rId17" Type="http://schemas.openxmlformats.org/officeDocument/2006/relationships/ctrlProp" Target="../ctrlProps/ctrlProp1049.xml"/><Relationship Id="rId25" Type="http://schemas.openxmlformats.org/officeDocument/2006/relationships/ctrlProp" Target="../ctrlProps/ctrlProp1057.xml"/><Relationship Id="rId33" Type="http://schemas.openxmlformats.org/officeDocument/2006/relationships/ctrlProp" Target="../ctrlProps/ctrlProp1065.xml"/><Relationship Id="rId38" Type="http://schemas.openxmlformats.org/officeDocument/2006/relationships/ctrlProp" Target="../ctrlProps/ctrlProp1070.xml"/><Relationship Id="rId46" Type="http://schemas.openxmlformats.org/officeDocument/2006/relationships/ctrlProp" Target="../ctrlProps/ctrlProp1078.xml"/><Relationship Id="rId59" Type="http://schemas.openxmlformats.org/officeDocument/2006/relationships/ctrlProp" Target="../ctrlProps/ctrlProp1091.xml"/><Relationship Id="rId67" Type="http://schemas.openxmlformats.org/officeDocument/2006/relationships/ctrlProp" Target="../ctrlProps/ctrlProp1099.xml"/><Relationship Id="rId20" Type="http://schemas.openxmlformats.org/officeDocument/2006/relationships/ctrlProp" Target="../ctrlProps/ctrlProp1052.xml"/><Relationship Id="rId41" Type="http://schemas.openxmlformats.org/officeDocument/2006/relationships/ctrlProp" Target="../ctrlProps/ctrlProp1073.xml"/><Relationship Id="rId54" Type="http://schemas.openxmlformats.org/officeDocument/2006/relationships/ctrlProp" Target="../ctrlProps/ctrlProp1086.xml"/><Relationship Id="rId62" Type="http://schemas.openxmlformats.org/officeDocument/2006/relationships/ctrlProp" Target="../ctrlProps/ctrlProp1094.xml"/><Relationship Id="rId70" Type="http://schemas.openxmlformats.org/officeDocument/2006/relationships/ctrlProp" Target="../ctrlProps/ctrlProp1102.xml"/><Relationship Id="rId75" Type="http://schemas.openxmlformats.org/officeDocument/2006/relationships/ctrlProp" Target="../ctrlProps/ctrlProp1107.xml"/><Relationship Id="rId83" Type="http://schemas.openxmlformats.org/officeDocument/2006/relationships/ctrlProp" Target="../ctrlProps/ctrlProp1115.xml"/><Relationship Id="rId88" Type="http://schemas.openxmlformats.org/officeDocument/2006/relationships/ctrlProp" Target="../ctrlProps/ctrlProp1120.xml"/><Relationship Id="rId91" Type="http://schemas.openxmlformats.org/officeDocument/2006/relationships/ctrlProp" Target="../ctrlProps/ctrlProp1123.xml"/><Relationship Id="rId1" Type="http://schemas.openxmlformats.org/officeDocument/2006/relationships/printerSettings" Target="../printerSettings/printerSettings8.bin"/><Relationship Id="rId6" Type="http://schemas.openxmlformats.org/officeDocument/2006/relationships/ctrlProp" Target="../ctrlProps/ctrlProp1038.xml"/><Relationship Id="rId15" Type="http://schemas.openxmlformats.org/officeDocument/2006/relationships/ctrlProp" Target="../ctrlProps/ctrlProp1047.xml"/><Relationship Id="rId23" Type="http://schemas.openxmlformats.org/officeDocument/2006/relationships/ctrlProp" Target="../ctrlProps/ctrlProp1055.xml"/><Relationship Id="rId28" Type="http://schemas.openxmlformats.org/officeDocument/2006/relationships/ctrlProp" Target="../ctrlProps/ctrlProp1060.xml"/><Relationship Id="rId36" Type="http://schemas.openxmlformats.org/officeDocument/2006/relationships/ctrlProp" Target="../ctrlProps/ctrlProp1068.xml"/><Relationship Id="rId49" Type="http://schemas.openxmlformats.org/officeDocument/2006/relationships/ctrlProp" Target="../ctrlProps/ctrlProp1081.xml"/><Relationship Id="rId57" Type="http://schemas.openxmlformats.org/officeDocument/2006/relationships/ctrlProp" Target="../ctrlProps/ctrlProp1089.xml"/><Relationship Id="rId10" Type="http://schemas.openxmlformats.org/officeDocument/2006/relationships/ctrlProp" Target="../ctrlProps/ctrlProp1042.xml"/><Relationship Id="rId31" Type="http://schemas.openxmlformats.org/officeDocument/2006/relationships/ctrlProp" Target="../ctrlProps/ctrlProp1063.xml"/><Relationship Id="rId44" Type="http://schemas.openxmlformats.org/officeDocument/2006/relationships/ctrlProp" Target="../ctrlProps/ctrlProp1076.xml"/><Relationship Id="rId52" Type="http://schemas.openxmlformats.org/officeDocument/2006/relationships/ctrlProp" Target="../ctrlProps/ctrlProp1084.xml"/><Relationship Id="rId60" Type="http://schemas.openxmlformats.org/officeDocument/2006/relationships/ctrlProp" Target="../ctrlProps/ctrlProp1092.xml"/><Relationship Id="rId65" Type="http://schemas.openxmlformats.org/officeDocument/2006/relationships/ctrlProp" Target="../ctrlProps/ctrlProp1097.xml"/><Relationship Id="rId73" Type="http://schemas.openxmlformats.org/officeDocument/2006/relationships/ctrlProp" Target="../ctrlProps/ctrlProp1105.xml"/><Relationship Id="rId78" Type="http://schemas.openxmlformats.org/officeDocument/2006/relationships/ctrlProp" Target="../ctrlProps/ctrlProp1110.xml"/><Relationship Id="rId81" Type="http://schemas.openxmlformats.org/officeDocument/2006/relationships/ctrlProp" Target="../ctrlProps/ctrlProp1113.xml"/><Relationship Id="rId86" Type="http://schemas.openxmlformats.org/officeDocument/2006/relationships/ctrlProp" Target="../ctrlProps/ctrlProp1118.xml"/><Relationship Id="rId94" Type="http://schemas.openxmlformats.org/officeDocument/2006/relationships/ctrlProp" Target="../ctrlProps/ctrlProp1126.xml"/><Relationship Id="rId4" Type="http://schemas.openxmlformats.org/officeDocument/2006/relationships/ctrlProp" Target="../ctrlProps/ctrlProp1036.xml"/><Relationship Id="rId9" Type="http://schemas.openxmlformats.org/officeDocument/2006/relationships/ctrlProp" Target="../ctrlProps/ctrlProp1041.xml"/><Relationship Id="rId13" Type="http://schemas.openxmlformats.org/officeDocument/2006/relationships/ctrlProp" Target="../ctrlProps/ctrlProp1045.xml"/><Relationship Id="rId18" Type="http://schemas.openxmlformats.org/officeDocument/2006/relationships/ctrlProp" Target="../ctrlProps/ctrlProp1050.xml"/><Relationship Id="rId39" Type="http://schemas.openxmlformats.org/officeDocument/2006/relationships/ctrlProp" Target="../ctrlProps/ctrlProp1071.xml"/><Relationship Id="rId34" Type="http://schemas.openxmlformats.org/officeDocument/2006/relationships/ctrlProp" Target="../ctrlProps/ctrlProp1066.xml"/><Relationship Id="rId50" Type="http://schemas.openxmlformats.org/officeDocument/2006/relationships/ctrlProp" Target="../ctrlProps/ctrlProp1082.xml"/><Relationship Id="rId55" Type="http://schemas.openxmlformats.org/officeDocument/2006/relationships/ctrlProp" Target="../ctrlProps/ctrlProp1087.xml"/><Relationship Id="rId76" Type="http://schemas.openxmlformats.org/officeDocument/2006/relationships/ctrlProp" Target="../ctrlProps/ctrlProp1108.xml"/><Relationship Id="rId7" Type="http://schemas.openxmlformats.org/officeDocument/2006/relationships/ctrlProp" Target="../ctrlProps/ctrlProp1039.xml"/><Relationship Id="rId71" Type="http://schemas.openxmlformats.org/officeDocument/2006/relationships/ctrlProp" Target="../ctrlProps/ctrlProp1103.xml"/><Relationship Id="rId92" Type="http://schemas.openxmlformats.org/officeDocument/2006/relationships/ctrlProp" Target="../ctrlProps/ctrlProp1124.xml"/><Relationship Id="rId2" Type="http://schemas.openxmlformats.org/officeDocument/2006/relationships/drawing" Target="../drawings/drawing7.xml"/><Relationship Id="rId29" Type="http://schemas.openxmlformats.org/officeDocument/2006/relationships/ctrlProp" Target="../ctrlProps/ctrlProp1061.xml"/><Relationship Id="rId24" Type="http://schemas.openxmlformats.org/officeDocument/2006/relationships/ctrlProp" Target="../ctrlProps/ctrlProp1056.xml"/><Relationship Id="rId40" Type="http://schemas.openxmlformats.org/officeDocument/2006/relationships/ctrlProp" Target="../ctrlProps/ctrlProp1072.xml"/><Relationship Id="rId45" Type="http://schemas.openxmlformats.org/officeDocument/2006/relationships/ctrlProp" Target="../ctrlProps/ctrlProp1077.xml"/><Relationship Id="rId66" Type="http://schemas.openxmlformats.org/officeDocument/2006/relationships/ctrlProp" Target="../ctrlProps/ctrlProp1098.xml"/><Relationship Id="rId87" Type="http://schemas.openxmlformats.org/officeDocument/2006/relationships/ctrlProp" Target="../ctrlProps/ctrlProp1119.xml"/><Relationship Id="rId61" Type="http://schemas.openxmlformats.org/officeDocument/2006/relationships/ctrlProp" Target="../ctrlProps/ctrlProp1093.xml"/><Relationship Id="rId82" Type="http://schemas.openxmlformats.org/officeDocument/2006/relationships/ctrlProp" Target="../ctrlProps/ctrlProp1114.xml"/><Relationship Id="rId19" Type="http://schemas.openxmlformats.org/officeDocument/2006/relationships/ctrlProp" Target="../ctrlProps/ctrlProp1051.xml"/><Relationship Id="rId14" Type="http://schemas.openxmlformats.org/officeDocument/2006/relationships/ctrlProp" Target="../ctrlProps/ctrlProp1046.xml"/><Relationship Id="rId30" Type="http://schemas.openxmlformats.org/officeDocument/2006/relationships/ctrlProp" Target="../ctrlProps/ctrlProp1062.xml"/><Relationship Id="rId35" Type="http://schemas.openxmlformats.org/officeDocument/2006/relationships/ctrlProp" Target="../ctrlProps/ctrlProp1067.xml"/><Relationship Id="rId56" Type="http://schemas.openxmlformats.org/officeDocument/2006/relationships/ctrlProp" Target="../ctrlProps/ctrlProp1088.xml"/><Relationship Id="rId77" Type="http://schemas.openxmlformats.org/officeDocument/2006/relationships/ctrlProp" Target="../ctrlProps/ctrlProp1109.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150.xml"/><Relationship Id="rId21" Type="http://schemas.openxmlformats.org/officeDocument/2006/relationships/ctrlProp" Target="../ctrlProps/ctrlProp1145.xml"/><Relationship Id="rId42" Type="http://schemas.openxmlformats.org/officeDocument/2006/relationships/ctrlProp" Target="../ctrlProps/ctrlProp1166.xml"/><Relationship Id="rId47" Type="http://schemas.openxmlformats.org/officeDocument/2006/relationships/ctrlProp" Target="../ctrlProps/ctrlProp1171.xml"/><Relationship Id="rId63" Type="http://schemas.openxmlformats.org/officeDocument/2006/relationships/ctrlProp" Target="../ctrlProps/ctrlProp1187.xml"/><Relationship Id="rId68" Type="http://schemas.openxmlformats.org/officeDocument/2006/relationships/ctrlProp" Target="../ctrlProps/ctrlProp1192.xml"/><Relationship Id="rId84" Type="http://schemas.openxmlformats.org/officeDocument/2006/relationships/ctrlProp" Target="../ctrlProps/ctrlProp1208.xml"/><Relationship Id="rId89" Type="http://schemas.openxmlformats.org/officeDocument/2006/relationships/ctrlProp" Target="../ctrlProps/ctrlProp1213.xml"/><Relationship Id="rId16" Type="http://schemas.openxmlformats.org/officeDocument/2006/relationships/ctrlProp" Target="../ctrlProps/ctrlProp1140.xml"/><Relationship Id="rId107" Type="http://schemas.openxmlformats.org/officeDocument/2006/relationships/ctrlProp" Target="../ctrlProps/ctrlProp1231.xml"/><Relationship Id="rId11" Type="http://schemas.openxmlformats.org/officeDocument/2006/relationships/ctrlProp" Target="../ctrlProps/ctrlProp1135.xml"/><Relationship Id="rId32" Type="http://schemas.openxmlformats.org/officeDocument/2006/relationships/ctrlProp" Target="../ctrlProps/ctrlProp1156.xml"/><Relationship Id="rId37" Type="http://schemas.openxmlformats.org/officeDocument/2006/relationships/ctrlProp" Target="../ctrlProps/ctrlProp1161.xml"/><Relationship Id="rId53" Type="http://schemas.openxmlformats.org/officeDocument/2006/relationships/ctrlProp" Target="../ctrlProps/ctrlProp1177.xml"/><Relationship Id="rId58" Type="http://schemas.openxmlformats.org/officeDocument/2006/relationships/ctrlProp" Target="../ctrlProps/ctrlProp1182.xml"/><Relationship Id="rId74" Type="http://schemas.openxmlformats.org/officeDocument/2006/relationships/ctrlProp" Target="../ctrlProps/ctrlProp1198.xml"/><Relationship Id="rId79" Type="http://schemas.openxmlformats.org/officeDocument/2006/relationships/ctrlProp" Target="../ctrlProps/ctrlProp1203.xml"/><Relationship Id="rId102" Type="http://schemas.openxmlformats.org/officeDocument/2006/relationships/ctrlProp" Target="../ctrlProps/ctrlProp1226.xml"/><Relationship Id="rId5" Type="http://schemas.openxmlformats.org/officeDocument/2006/relationships/ctrlProp" Target="../ctrlProps/ctrlProp1129.xml"/><Relationship Id="rId90" Type="http://schemas.openxmlformats.org/officeDocument/2006/relationships/ctrlProp" Target="../ctrlProps/ctrlProp1214.xml"/><Relationship Id="rId95" Type="http://schemas.openxmlformats.org/officeDocument/2006/relationships/ctrlProp" Target="../ctrlProps/ctrlProp1219.xml"/><Relationship Id="rId22" Type="http://schemas.openxmlformats.org/officeDocument/2006/relationships/ctrlProp" Target="../ctrlProps/ctrlProp1146.xml"/><Relationship Id="rId27" Type="http://schemas.openxmlformats.org/officeDocument/2006/relationships/ctrlProp" Target="../ctrlProps/ctrlProp1151.xml"/><Relationship Id="rId43" Type="http://schemas.openxmlformats.org/officeDocument/2006/relationships/ctrlProp" Target="../ctrlProps/ctrlProp1167.xml"/><Relationship Id="rId48" Type="http://schemas.openxmlformats.org/officeDocument/2006/relationships/ctrlProp" Target="../ctrlProps/ctrlProp1172.xml"/><Relationship Id="rId64" Type="http://schemas.openxmlformats.org/officeDocument/2006/relationships/ctrlProp" Target="../ctrlProps/ctrlProp1188.xml"/><Relationship Id="rId69" Type="http://schemas.openxmlformats.org/officeDocument/2006/relationships/ctrlProp" Target="../ctrlProps/ctrlProp1193.xml"/><Relationship Id="rId80" Type="http://schemas.openxmlformats.org/officeDocument/2006/relationships/ctrlProp" Target="../ctrlProps/ctrlProp1204.xml"/><Relationship Id="rId85" Type="http://schemas.openxmlformats.org/officeDocument/2006/relationships/ctrlProp" Target="../ctrlProps/ctrlProp1209.xml"/><Relationship Id="rId12" Type="http://schemas.openxmlformats.org/officeDocument/2006/relationships/ctrlProp" Target="../ctrlProps/ctrlProp1136.xml"/><Relationship Id="rId17" Type="http://schemas.openxmlformats.org/officeDocument/2006/relationships/ctrlProp" Target="../ctrlProps/ctrlProp1141.xml"/><Relationship Id="rId33" Type="http://schemas.openxmlformats.org/officeDocument/2006/relationships/ctrlProp" Target="../ctrlProps/ctrlProp1157.xml"/><Relationship Id="rId38" Type="http://schemas.openxmlformats.org/officeDocument/2006/relationships/ctrlProp" Target="../ctrlProps/ctrlProp1162.xml"/><Relationship Id="rId59" Type="http://schemas.openxmlformats.org/officeDocument/2006/relationships/ctrlProp" Target="../ctrlProps/ctrlProp1183.xml"/><Relationship Id="rId103" Type="http://schemas.openxmlformats.org/officeDocument/2006/relationships/ctrlProp" Target="../ctrlProps/ctrlProp1227.xml"/><Relationship Id="rId20" Type="http://schemas.openxmlformats.org/officeDocument/2006/relationships/ctrlProp" Target="../ctrlProps/ctrlProp1144.xml"/><Relationship Id="rId41" Type="http://schemas.openxmlformats.org/officeDocument/2006/relationships/ctrlProp" Target="../ctrlProps/ctrlProp1165.xml"/><Relationship Id="rId54" Type="http://schemas.openxmlformats.org/officeDocument/2006/relationships/ctrlProp" Target="../ctrlProps/ctrlProp1178.xml"/><Relationship Id="rId62" Type="http://schemas.openxmlformats.org/officeDocument/2006/relationships/ctrlProp" Target="../ctrlProps/ctrlProp1186.xml"/><Relationship Id="rId70" Type="http://schemas.openxmlformats.org/officeDocument/2006/relationships/ctrlProp" Target="../ctrlProps/ctrlProp1194.xml"/><Relationship Id="rId75" Type="http://schemas.openxmlformats.org/officeDocument/2006/relationships/ctrlProp" Target="../ctrlProps/ctrlProp1199.xml"/><Relationship Id="rId83" Type="http://schemas.openxmlformats.org/officeDocument/2006/relationships/ctrlProp" Target="../ctrlProps/ctrlProp1207.xml"/><Relationship Id="rId88" Type="http://schemas.openxmlformats.org/officeDocument/2006/relationships/ctrlProp" Target="../ctrlProps/ctrlProp1212.xml"/><Relationship Id="rId91" Type="http://schemas.openxmlformats.org/officeDocument/2006/relationships/ctrlProp" Target="../ctrlProps/ctrlProp1215.xml"/><Relationship Id="rId96" Type="http://schemas.openxmlformats.org/officeDocument/2006/relationships/ctrlProp" Target="../ctrlProps/ctrlProp1220.xml"/><Relationship Id="rId1" Type="http://schemas.openxmlformats.org/officeDocument/2006/relationships/printerSettings" Target="../printerSettings/printerSettings9.bin"/><Relationship Id="rId6" Type="http://schemas.openxmlformats.org/officeDocument/2006/relationships/ctrlProp" Target="../ctrlProps/ctrlProp1130.xml"/><Relationship Id="rId15" Type="http://schemas.openxmlformats.org/officeDocument/2006/relationships/ctrlProp" Target="../ctrlProps/ctrlProp1139.xml"/><Relationship Id="rId23" Type="http://schemas.openxmlformats.org/officeDocument/2006/relationships/ctrlProp" Target="../ctrlProps/ctrlProp1147.xml"/><Relationship Id="rId28" Type="http://schemas.openxmlformats.org/officeDocument/2006/relationships/ctrlProp" Target="../ctrlProps/ctrlProp1152.xml"/><Relationship Id="rId36" Type="http://schemas.openxmlformats.org/officeDocument/2006/relationships/ctrlProp" Target="../ctrlProps/ctrlProp1160.xml"/><Relationship Id="rId49" Type="http://schemas.openxmlformats.org/officeDocument/2006/relationships/ctrlProp" Target="../ctrlProps/ctrlProp1173.xml"/><Relationship Id="rId57" Type="http://schemas.openxmlformats.org/officeDocument/2006/relationships/ctrlProp" Target="../ctrlProps/ctrlProp1181.xml"/><Relationship Id="rId106" Type="http://schemas.openxmlformats.org/officeDocument/2006/relationships/ctrlProp" Target="../ctrlProps/ctrlProp1230.xml"/><Relationship Id="rId10" Type="http://schemas.openxmlformats.org/officeDocument/2006/relationships/ctrlProp" Target="../ctrlProps/ctrlProp1134.xml"/><Relationship Id="rId31" Type="http://schemas.openxmlformats.org/officeDocument/2006/relationships/ctrlProp" Target="../ctrlProps/ctrlProp1155.xml"/><Relationship Id="rId44" Type="http://schemas.openxmlformats.org/officeDocument/2006/relationships/ctrlProp" Target="../ctrlProps/ctrlProp1168.xml"/><Relationship Id="rId52" Type="http://schemas.openxmlformats.org/officeDocument/2006/relationships/ctrlProp" Target="../ctrlProps/ctrlProp1176.xml"/><Relationship Id="rId60" Type="http://schemas.openxmlformats.org/officeDocument/2006/relationships/ctrlProp" Target="../ctrlProps/ctrlProp1184.xml"/><Relationship Id="rId65" Type="http://schemas.openxmlformats.org/officeDocument/2006/relationships/ctrlProp" Target="../ctrlProps/ctrlProp1189.xml"/><Relationship Id="rId73" Type="http://schemas.openxmlformats.org/officeDocument/2006/relationships/ctrlProp" Target="../ctrlProps/ctrlProp1197.xml"/><Relationship Id="rId78" Type="http://schemas.openxmlformats.org/officeDocument/2006/relationships/ctrlProp" Target="../ctrlProps/ctrlProp1202.xml"/><Relationship Id="rId81" Type="http://schemas.openxmlformats.org/officeDocument/2006/relationships/ctrlProp" Target="../ctrlProps/ctrlProp1205.xml"/><Relationship Id="rId86" Type="http://schemas.openxmlformats.org/officeDocument/2006/relationships/ctrlProp" Target="../ctrlProps/ctrlProp1210.xml"/><Relationship Id="rId94" Type="http://schemas.openxmlformats.org/officeDocument/2006/relationships/ctrlProp" Target="../ctrlProps/ctrlProp1218.xml"/><Relationship Id="rId99" Type="http://schemas.openxmlformats.org/officeDocument/2006/relationships/ctrlProp" Target="../ctrlProps/ctrlProp1223.xml"/><Relationship Id="rId101" Type="http://schemas.openxmlformats.org/officeDocument/2006/relationships/ctrlProp" Target="../ctrlProps/ctrlProp1225.xml"/><Relationship Id="rId4" Type="http://schemas.openxmlformats.org/officeDocument/2006/relationships/ctrlProp" Target="../ctrlProps/ctrlProp1128.xml"/><Relationship Id="rId9" Type="http://schemas.openxmlformats.org/officeDocument/2006/relationships/ctrlProp" Target="../ctrlProps/ctrlProp1133.xml"/><Relationship Id="rId13" Type="http://schemas.openxmlformats.org/officeDocument/2006/relationships/ctrlProp" Target="../ctrlProps/ctrlProp1137.xml"/><Relationship Id="rId18" Type="http://schemas.openxmlformats.org/officeDocument/2006/relationships/ctrlProp" Target="../ctrlProps/ctrlProp1142.xml"/><Relationship Id="rId39" Type="http://schemas.openxmlformats.org/officeDocument/2006/relationships/ctrlProp" Target="../ctrlProps/ctrlProp1163.xml"/><Relationship Id="rId34" Type="http://schemas.openxmlformats.org/officeDocument/2006/relationships/ctrlProp" Target="../ctrlProps/ctrlProp1158.xml"/><Relationship Id="rId50" Type="http://schemas.openxmlformats.org/officeDocument/2006/relationships/ctrlProp" Target="../ctrlProps/ctrlProp1174.xml"/><Relationship Id="rId55" Type="http://schemas.openxmlformats.org/officeDocument/2006/relationships/ctrlProp" Target="../ctrlProps/ctrlProp1179.xml"/><Relationship Id="rId76" Type="http://schemas.openxmlformats.org/officeDocument/2006/relationships/ctrlProp" Target="../ctrlProps/ctrlProp1200.xml"/><Relationship Id="rId97" Type="http://schemas.openxmlformats.org/officeDocument/2006/relationships/ctrlProp" Target="../ctrlProps/ctrlProp1221.xml"/><Relationship Id="rId104" Type="http://schemas.openxmlformats.org/officeDocument/2006/relationships/ctrlProp" Target="../ctrlProps/ctrlProp1228.xml"/><Relationship Id="rId7" Type="http://schemas.openxmlformats.org/officeDocument/2006/relationships/ctrlProp" Target="../ctrlProps/ctrlProp1131.xml"/><Relationship Id="rId71" Type="http://schemas.openxmlformats.org/officeDocument/2006/relationships/ctrlProp" Target="../ctrlProps/ctrlProp1195.xml"/><Relationship Id="rId92" Type="http://schemas.openxmlformats.org/officeDocument/2006/relationships/ctrlProp" Target="../ctrlProps/ctrlProp1216.xml"/><Relationship Id="rId2" Type="http://schemas.openxmlformats.org/officeDocument/2006/relationships/drawing" Target="../drawings/drawing8.xml"/><Relationship Id="rId29" Type="http://schemas.openxmlformats.org/officeDocument/2006/relationships/ctrlProp" Target="../ctrlProps/ctrlProp1153.xml"/><Relationship Id="rId24" Type="http://schemas.openxmlformats.org/officeDocument/2006/relationships/ctrlProp" Target="../ctrlProps/ctrlProp1148.xml"/><Relationship Id="rId40" Type="http://schemas.openxmlformats.org/officeDocument/2006/relationships/ctrlProp" Target="../ctrlProps/ctrlProp1164.xml"/><Relationship Id="rId45" Type="http://schemas.openxmlformats.org/officeDocument/2006/relationships/ctrlProp" Target="../ctrlProps/ctrlProp1169.xml"/><Relationship Id="rId66" Type="http://schemas.openxmlformats.org/officeDocument/2006/relationships/ctrlProp" Target="../ctrlProps/ctrlProp1190.xml"/><Relationship Id="rId87" Type="http://schemas.openxmlformats.org/officeDocument/2006/relationships/ctrlProp" Target="../ctrlProps/ctrlProp1211.xml"/><Relationship Id="rId61" Type="http://schemas.openxmlformats.org/officeDocument/2006/relationships/ctrlProp" Target="../ctrlProps/ctrlProp1185.xml"/><Relationship Id="rId82" Type="http://schemas.openxmlformats.org/officeDocument/2006/relationships/ctrlProp" Target="../ctrlProps/ctrlProp1206.xml"/><Relationship Id="rId19" Type="http://schemas.openxmlformats.org/officeDocument/2006/relationships/ctrlProp" Target="../ctrlProps/ctrlProp1143.xml"/><Relationship Id="rId14" Type="http://schemas.openxmlformats.org/officeDocument/2006/relationships/ctrlProp" Target="../ctrlProps/ctrlProp1138.xml"/><Relationship Id="rId30" Type="http://schemas.openxmlformats.org/officeDocument/2006/relationships/ctrlProp" Target="../ctrlProps/ctrlProp1154.xml"/><Relationship Id="rId35" Type="http://schemas.openxmlformats.org/officeDocument/2006/relationships/ctrlProp" Target="../ctrlProps/ctrlProp1159.xml"/><Relationship Id="rId56" Type="http://schemas.openxmlformats.org/officeDocument/2006/relationships/ctrlProp" Target="../ctrlProps/ctrlProp1180.xml"/><Relationship Id="rId77" Type="http://schemas.openxmlformats.org/officeDocument/2006/relationships/ctrlProp" Target="../ctrlProps/ctrlProp1201.xml"/><Relationship Id="rId100" Type="http://schemas.openxmlformats.org/officeDocument/2006/relationships/ctrlProp" Target="../ctrlProps/ctrlProp1224.xml"/><Relationship Id="rId105" Type="http://schemas.openxmlformats.org/officeDocument/2006/relationships/ctrlProp" Target="../ctrlProps/ctrlProp1229.xml"/><Relationship Id="rId8" Type="http://schemas.openxmlformats.org/officeDocument/2006/relationships/ctrlProp" Target="../ctrlProps/ctrlProp1132.xml"/><Relationship Id="rId51" Type="http://schemas.openxmlformats.org/officeDocument/2006/relationships/ctrlProp" Target="../ctrlProps/ctrlProp1175.xml"/><Relationship Id="rId72" Type="http://schemas.openxmlformats.org/officeDocument/2006/relationships/ctrlProp" Target="../ctrlProps/ctrlProp1196.xml"/><Relationship Id="rId93" Type="http://schemas.openxmlformats.org/officeDocument/2006/relationships/ctrlProp" Target="../ctrlProps/ctrlProp1217.xml"/><Relationship Id="rId98" Type="http://schemas.openxmlformats.org/officeDocument/2006/relationships/ctrlProp" Target="../ctrlProps/ctrlProp1222.xml"/><Relationship Id="rId3" Type="http://schemas.openxmlformats.org/officeDocument/2006/relationships/vmlDrawing" Target="../drawings/vmlDrawing8.vml"/><Relationship Id="rId25" Type="http://schemas.openxmlformats.org/officeDocument/2006/relationships/ctrlProp" Target="../ctrlProps/ctrlProp1149.xml"/><Relationship Id="rId46" Type="http://schemas.openxmlformats.org/officeDocument/2006/relationships/ctrlProp" Target="../ctrlProps/ctrlProp1170.xml"/><Relationship Id="rId67" Type="http://schemas.openxmlformats.org/officeDocument/2006/relationships/ctrlProp" Target="../ctrlProps/ctrlProp11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9B97-08FB-47ED-AC2C-82B3BFFC68B6}">
  <sheetPr codeName="Sheet2">
    <tabColor rgb="FFFFFF00"/>
  </sheetPr>
  <dimension ref="A1:M37"/>
  <sheetViews>
    <sheetView view="pageBreakPreview" zoomScaleNormal="142" zoomScaleSheetLayoutView="100" workbookViewId="0">
      <selection activeCell="B1" sqref="B1"/>
    </sheetView>
  </sheetViews>
  <sheetFormatPr defaultRowHeight="14.5" x14ac:dyDescent="0.35"/>
  <cols>
    <col min="1" max="1" width="2.26953125" style="18" customWidth="1"/>
    <col min="2" max="2" width="15.81640625" customWidth="1"/>
    <col min="3" max="7" width="9.453125" customWidth="1"/>
    <col min="8" max="8" width="11" customWidth="1"/>
    <col min="9" max="10" width="9.453125" customWidth="1"/>
    <col min="11" max="11" width="12.54296875" customWidth="1"/>
  </cols>
  <sheetData>
    <row r="1" spans="2:13" x14ac:dyDescent="0.35">
      <c r="B1" s="18"/>
      <c r="C1" s="18"/>
      <c r="D1" s="18"/>
      <c r="E1" s="18"/>
      <c r="F1" s="18"/>
      <c r="G1" s="18"/>
      <c r="H1" s="18"/>
      <c r="I1" s="18"/>
      <c r="J1" s="18"/>
      <c r="K1" s="18"/>
    </row>
    <row r="2" spans="2:13" x14ac:dyDescent="0.35">
      <c r="B2" s="18"/>
      <c r="C2" s="18"/>
      <c r="D2" s="18"/>
      <c r="E2" s="18"/>
      <c r="F2" s="18"/>
      <c r="G2" s="18"/>
      <c r="H2" s="18"/>
      <c r="I2" s="18"/>
      <c r="J2" s="18"/>
      <c r="K2" s="18"/>
    </row>
    <row r="3" spans="2:13" x14ac:dyDescent="0.35">
      <c r="B3" s="18"/>
      <c r="C3" s="18"/>
      <c r="D3" s="18"/>
      <c r="E3" s="18"/>
      <c r="F3" s="18"/>
      <c r="G3" s="18"/>
      <c r="H3" s="18"/>
      <c r="I3" s="18"/>
      <c r="J3" s="18"/>
      <c r="K3" s="18"/>
    </row>
    <row r="4" spans="2:13" x14ac:dyDescent="0.35">
      <c r="B4" s="18"/>
      <c r="C4" s="18"/>
      <c r="D4" s="18"/>
      <c r="E4" s="18"/>
      <c r="F4" s="18"/>
      <c r="G4" s="18"/>
      <c r="H4" s="18"/>
      <c r="I4" s="18"/>
      <c r="J4" s="18"/>
      <c r="K4" s="18"/>
    </row>
    <row r="5" spans="2:13" x14ac:dyDescent="0.35">
      <c r="B5" s="18"/>
      <c r="C5" s="18"/>
      <c r="D5" s="18"/>
      <c r="E5" s="18"/>
      <c r="F5" s="18"/>
      <c r="G5" s="18"/>
      <c r="H5" s="18"/>
      <c r="I5" s="18"/>
      <c r="J5" s="18"/>
      <c r="K5" s="18"/>
    </row>
    <row r="6" spans="2:13" ht="36" customHeight="1" x14ac:dyDescent="0.45">
      <c r="B6" s="61" t="s">
        <v>635</v>
      </c>
      <c r="C6" s="61"/>
      <c r="D6" s="61"/>
      <c r="E6" s="61"/>
      <c r="F6" s="61"/>
      <c r="G6" s="61"/>
      <c r="H6" s="61"/>
      <c r="I6" s="61"/>
      <c r="J6" s="61"/>
      <c r="K6" s="61"/>
      <c r="L6" s="15"/>
      <c r="M6" s="15"/>
    </row>
    <row r="7" spans="2:13" ht="23.5" x14ac:dyDescent="0.55000000000000004">
      <c r="B7" s="62" t="s">
        <v>634</v>
      </c>
      <c r="C7" s="63"/>
      <c r="D7" s="63"/>
      <c r="E7" s="63"/>
      <c r="F7" s="63"/>
      <c r="G7" s="63"/>
      <c r="H7" s="63"/>
      <c r="I7" s="63"/>
      <c r="J7" s="63"/>
      <c r="K7" s="63"/>
      <c r="L7" s="16"/>
      <c r="M7" s="16"/>
    </row>
    <row r="8" spans="2:13" ht="15" thickBot="1" x14ac:dyDescent="0.4">
      <c r="B8" s="65"/>
      <c r="C8" s="65"/>
      <c r="D8" s="65"/>
      <c r="E8" s="65"/>
      <c r="F8" s="65"/>
      <c r="G8" s="65"/>
      <c r="H8" s="65"/>
      <c r="I8" s="65"/>
      <c r="J8" s="65"/>
      <c r="K8" s="65"/>
      <c r="L8" s="17"/>
      <c r="M8" s="17"/>
    </row>
    <row r="9" spans="2:13" ht="15" thickBot="1" x14ac:dyDescent="0.4">
      <c r="B9" s="19" t="s">
        <v>632</v>
      </c>
      <c r="C9" s="66" t="s">
        <v>633</v>
      </c>
      <c r="D9" s="66"/>
      <c r="E9" s="66"/>
      <c r="F9" s="66"/>
      <c r="G9" s="66"/>
      <c r="H9" s="66"/>
      <c r="I9" s="66"/>
      <c r="J9" s="66"/>
      <c r="K9" s="67"/>
    </row>
    <row r="10" spans="2:13" ht="15" thickBot="1" x14ac:dyDescent="0.4">
      <c r="B10" s="25" t="s">
        <v>652</v>
      </c>
      <c r="C10" s="68" t="s">
        <v>636</v>
      </c>
      <c r="D10" s="68"/>
      <c r="E10" s="68"/>
      <c r="F10" s="68"/>
      <c r="G10" s="68"/>
      <c r="H10" s="68"/>
      <c r="I10" s="68"/>
      <c r="J10" s="68"/>
      <c r="K10" s="69"/>
    </row>
    <row r="11" spans="2:13" ht="15" thickBot="1" x14ac:dyDescent="0.4">
      <c r="B11" s="21" t="s">
        <v>852</v>
      </c>
      <c r="C11" s="70" t="s">
        <v>637</v>
      </c>
      <c r="D11" s="70"/>
      <c r="E11" s="70"/>
      <c r="F11" s="70"/>
      <c r="G11" s="70"/>
      <c r="H11" s="70"/>
      <c r="I11" s="70"/>
      <c r="J11" s="70"/>
      <c r="K11" s="71"/>
    </row>
    <row r="12" spans="2:13" ht="15" thickBot="1" x14ac:dyDescent="0.4">
      <c r="B12" s="23" t="s">
        <v>645</v>
      </c>
      <c r="C12" s="72" t="s">
        <v>638</v>
      </c>
      <c r="D12" s="72"/>
      <c r="E12" s="72"/>
      <c r="F12" s="72"/>
      <c r="G12" s="72"/>
      <c r="H12" s="72"/>
      <c r="I12" s="72"/>
      <c r="J12" s="72"/>
      <c r="K12" s="73"/>
    </row>
    <row r="13" spans="2:13" ht="15" thickBot="1" x14ac:dyDescent="0.4">
      <c r="B13" s="23" t="s">
        <v>646</v>
      </c>
      <c r="C13" s="72" t="s">
        <v>639</v>
      </c>
      <c r="D13" s="72"/>
      <c r="E13" s="72"/>
      <c r="F13" s="72"/>
      <c r="G13" s="72"/>
      <c r="H13" s="72"/>
      <c r="I13" s="72"/>
      <c r="J13" s="72"/>
      <c r="K13" s="73"/>
    </row>
    <row r="14" spans="2:13" ht="15" thickBot="1" x14ac:dyDescent="0.4">
      <c r="B14" s="23" t="s">
        <v>647</v>
      </c>
      <c r="C14" s="72" t="s">
        <v>640</v>
      </c>
      <c r="D14" s="72"/>
      <c r="E14" s="72"/>
      <c r="F14" s="72"/>
      <c r="G14" s="72"/>
      <c r="H14" s="72"/>
      <c r="I14" s="72"/>
      <c r="J14" s="72"/>
      <c r="K14" s="73"/>
    </row>
    <row r="15" spans="2:13" ht="15" thickBot="1" x14ac:dyDescent="0.4">
      <c r="B15" s="20" t="s">
        <v>853</v>
      </c>
      <c r="C15" s="59" t="s">
        <v>641</v>
      </c>
      <c r="D15" s="59"/>
      <c r="E15" s="59"/>
      <c r="F15" s="59"/>
      <c r="G15" s="59"/>
      <c r="H15" s="59"/>
      <c r="I15" s="59"/>
      <c r="J15" s="59"/>
      <c r="K15" s="60"/>
    </row>
    <row r="16" spans="2:13" ht="15" thickBot="1" x14ac:dyDescent="0.4">
      <c r="B16" s="22" t="s">
        <v>854</v>
      </c>
      <c r="C16" s="78" t="s">
        <v>642</v>
      </c>
      <c r="D16" s="78"/>
      <c r="E16" s="78"/>
      <c r="F16" s="78"/>
      <c r="G16" s="78"/>
      <c r="H16" s="78"/>
      <c r="I16" s="78"/>
      <c r="J16" s="78"/>
      <c r="K16" s="79"/>
    </row>
    <row r="17" spans="2:11" ht="15" thickBot="1" x14ac:dyDescent="0.4">
      <c r="B17" s="24" t="s">
        <v>648</v>
      </c>
      <c r="C17" s="80" t="s">
        <v>643</v>
      </c>
      <c r="D17" s="72"/>
      <c r="E17" s="72"/>
      <c r="F17" s="72"/>
      <c r="G17" s="72"/>
      <c r="H17" s="72"/>
      <c r="I17" s="72"/>
      <c r="J17" s="72"/>
      <c r="K17" s="73"/>
    </row>
    <row r="18" spans="2:11" ht="15" thickBot="1" x14ac:dyDescent="0.4">
      <c r="B18" s="20" t="s">
        <v>649</v>
      </c>
      <c r="C18" s="59" t="s">
        <v>644</v>
      </c>
      <c r="D18" s="59"/>
      <c r="E18" s="59"/>
      <c r="F18" s="59"/>
      <c r="G18" s="59"/>
      <c r="H18" s="59"/>
      <c r="I18" s="59"/>
      <c r="J18" s="59"/>
      <c r="K18" s="60"/>
    </row>
    <row r="19" spans="2:11" ht="15" thickBot="1" x14ac:dyDescent="0.4">
      <c r="B19" s="55" t="s">
        <v>650</v>
      </c>
      <c r="C19" s="74" t="s">
        <v>653</v>
      </c>
      <c r="D19" s="74"/>
      <c r="E19" s="74"/>
      <c r="F19" s="74"/>
      <c r="G19" s="74"/>
      <c r="H19" s="74"/>
      <c r="I19" s="74"/>
      <c r="J19" s="74"/>
      <c r="K19" s="75"/>
    </row>
    <row r="20" spans="2:11" ht="15" thickBot="1" x14ac:dyDescent="0.4">
      <c r="B20" s="56" t="s">
        <v>651</v>
      </c>
      <c r="C20" s="76" t="s">
        <v>654</v>
      </c>
      <c r="D20" s="76"/>
      <c r="E20" s="76"/>
      <c r="F20" s="76"/>
      <c r="G20" s="76"/>
      <c r="H20" s="76"/>
      <c r="I20" s="76"/>
      <c r="J20" s="76"/>
      <c r="K20" s="77"/>
    </row>
    <row r="21" spans="2:11" x14ac:dyDescent="0.35">
      <c r="B21" s="18"/>
      <c r="C21" s="18"/>
      <c r="D21" s="18"/>
      <c r="E21" s="18"/>
      <c r="F21" s="18"/>
      <c r="G21" s="18"/>
      <c r="H21" s="18"/>
      <c r="I21" s="18"/>
      <c r="J21" s="18"/>
      <c r="K21" s="18"/>
    </row>
    <row r="22" spans="2:11" x14ac:dyDescent="0.35">
      <c r="B22" s="43" t="s">
        <v>817</v>
      </c>
      <c r="C22" s="43"/>
      <c r="D22" s="43"/>
      <c r="E22" s="43"/>
      <c r="F22" s="43"/>
      <c r="G22" s="43"/>
      <c r="H22" s="43"/>
      <c r="I22" s="43"/>
      <c r="J22" s="43"/>
      <c r="K22" s="43"/>
    </row>
    <row r="23" spans="2:11" x14ac:dyDescent="0.35">
      <c r="B23" s="64" t="s">
        <v>818</v>
      </c>
      <c r="C23" s="64"/>
      <c r="D23" s="64"/>
      <c r="E23" s="64"/>
      <c r="F23" s="64"/>
      <c r="G23" s="64"/>
      <c r="H23" s="64"/>
      <c r="I23" s="64"/>
      <c r="J23" s="64"/>
      <c r="K23" s="64"/>
    </row>
    <row r="24" spans="2:11" x14ac:dyDescent="0.35">
      <c r="B24" s="44"/>
      <c r="C24" s="44"/>
      <c r="D24" s="44"/>
      <c r="E24" s="44"/>
      <c r="F24" s="44"/>
      <c r="G24" s="44"/>
      <c r="H24" s="44"/>
      <c r="I24" s="44"/>
      <c r="J24" s="44"/>
      <c r="K24" s="44"/>
    </row>
    <row r="25" spans="2:11" ht="33.75" customHeight="1" x14ac:dyDescent="0.35">
      <c r="B25" s="58" t="s">
        <v>866</v>
      </c>
      <c r="C25" s="58"/>
      <c r="D25" s="58"/>
      <c r="E25" s="58"/>
      <c r="F25" s="58"/>
      <c r="G25" s="58"/>
      <c r="H25" s="58"/>
      <c r="I25" s="58"/>
      <c r="J25" s="58"/>
      <c r="K25" s="58"/>
    </row>
    <row r="26" spans="2:11" ht="18.75" customHeight="1" x14ac:dyDescent="0.35">
      <c r="B26" s="18"/>
      <c r="C26" s="53" t="s">
        <v>835</v>
      </c>
      <c r="D26" s="50" t="s">
        <v>836</v>
      </c>
      <c r="E26" s="51"/>
      <c r="F26" s="51"/>
      <c r="G26" s="52"/>
      <c r="H26" s="52"/>
      <c r="I26" s="54"/>
      <c r="J26" s="42"/>
      <c r="K26" s="42"/>
    </row>
    <row r="27" spans="2:11" ht="18" customHeight="1" x14ac:dyDescent="0.35">
      <c r="B27" s="18"/>
      <c r="C27" s="53"/>
      <c r="D27" s="50" t="s">
        <v>837</v>
      </c>
      <c r="E27" s="51"/>
      <c r="F27" s="51"/>
      <c r="G27" s="52"/>
      <c r="H27" s="52"/>
      <c r="I27" s="54"/>
      <c r="J27" s="42"/>
      <c r="K27" s="42"/>
    </row>
    <row r="28" spans="2:11" ht="20.25" customHeight="1" x14ac:dyDescent="0.35">
      <c r="B28" s="18"/>
      <c r="C28" s="46"/>
      <c r="D28" s="47" t="s">
        <v>857</v>
      </c>
      <c r="E28" s="48"/>
      <c r="F28" s="48"/>
      <c r="G28" s="49"/>
      <c r="H28" s="49"/>
      <c r="I28" s="54"/>
      <c r="J28" s="42"/>
      <c r="K28" s="42"/>
    </row>
    <row r="29" spans="2:11" x14ac:dyDescent="0.35">
      <c r="B29" s="58"/>
      <c r="C29" s="58"/>
      <c r="D29" s="58"/>
      <c r="E29" s="58"/>
      <c r="F29" s="58"/>
      <c r="G29" s="58"/>
      <c r="H29" s="58"/>
      <c r="I29" s="58"/>
      <c r="J29" s="58"/>
      <c r="K29" s="58"/>
    </row>
    <row r="30" spans="2:11" ht="36" customHeight="1" x14ac:dyDescent="0.35">
      <c r="B30" s="58" t="s">
        <v>863</v>
      </c>
      <c r="C30" s="58"/>
      <c r="D30" s="58"/>
      <c r="E30" s="58"/>
      <c r="F30" s="58"/>
      <c r="G30" s="58"/>
      <c r="H30" s="58"/>
      <c r="I30" s="58"/>
      <c r="J30" s="58"/>
      <c r="K30" s="58"/>
    </row>
    <row r="31" spans="2:11" x14ac:dyDescent="0.35">
      <c r="B31" s="18"/>
      <c r="C31" s="18"/>
      <c r="D31" s="18"/>
      <c r="E31" s="18"/>
      <c r="F31" s="18"/>
      <c r="G31" s="18"/>
      <c r="H31" s="18"/>
      <c r="I31" s="18"/>
      <c r="J31" s="18"/>
      <c r="K31" s="18"/>
    </row>
    <row r="32" spans="2:11" x14ac:dyDescent="0.35">
      <c r="B32" s="18" t="s">
        <v>834</v>
      </c>
      <c r="C32" s="18"/>
      <c r="D32" s="18"/>
      <c r="E32" s="18"/>
      <c r="F32" s="18"/>
      <c r="G32" s="18"/>
      <c r="H32" s="18"/>
      <c r="I32" s="45" t="s">
        <v>833</v>
      </c>
      <c r="J32" s="45"/>
      <c r="K32" s="18"/>
    </row>
    <row r="33" spans="2:11" x14ac:dyDescent="0.35">
      <c r="B33" s="18"/>
      <c r="C33" s="18"/>
      <c r="D33" s="18"/>
      <c r="E33" s="18"/>
      <c r="F33" s="18"/>
      <c r="G33" s="18"/>
      <c r="H33" s="18"/>
      <c r="I33" s="18"/>
      <c r="J33" s="18"/>
      <c r="K33" s="18"/>
    </row>
    <row r="34" spans="2:11" x14ac:dyDescent="0.35">
      <c r="B34" s="18"/>
      <c r="C34" s="18"/>
      <c r="D34" s="18"/>
      <c r="E34" s="18"/>
      <c r="F34" s="18"/>
      <c r="G34" s="18"/>
      <c r="H34" s="18"/>
      <c r="I34" s="18"/>
      <c r="J34" s="18"/>
      <c r="K34" s="18"/>
    </row>
    <row r="35" spans="2:11" x14ac:dyDescent="0.35">
      <c r="B35" s="18"/>
      <c r="C35" s="18"/>
      <c r="D35" s="18"/>
      <c r="E35" s="18"/>
      <c r="F35" s="18"/>
      <c r="G35" s="18"/>
      <c r="H35" s="18"/>
      <c r="I35" s="18"/>
      <c r="J35" s="18"/>
      <c r="K35" s="18"/>
    </row>
    <row r="36" spans="2:11" x14ac:dyDescent="0.35">
      <c r="B36" s="57" t="s">
        <v>864</v>
      </c>
      <c r="C36" s="18"/>
      <c r="D36" s="18"/>
      <c r="E36" s="18"/>
      <c r="F36" s="18"/>
      <c r="G36" s="18"/>
      <c r="H36" s="18"/>
      <c r="I36" s="18"/>
      <c r="J36" s="18"/>
      <c r="K36" s="18"/>
    </row>
    <row r="37" spans="2:11" x14ac:dyDescent="0.35">
      <c r="B37" s="18"/>
      <c r="C37" s="18"/>
      <c r="D37" s="18"/>
      <c r="E37" s="18"/>
      <c r="F37" s="18"/>
      <c r="G37" s="18"/>
      <c r="H37" s="18"/>
      <c r="I37" s="18"/>
      <c r="J37" s="18"/>
      <c r="K37" s="18"/>
    </row>
  </sheetData>
  <mergeCells count="19">
    <mergeCell ref="C16:K16"/>
    <mergeCell ref="C17:K17"/>
    <mergeCell ref="C18:K18"/>
    <mergeCell ref="B25:K25"/>
    <mergeCell ref="B29:K29"/>
    <mergeCell ref="B30:K30"/>
    <mergeCell ref="C15:K15"/>
    <mergeCell ref="B6:K6"/>
    <mergeCell ref="B7:K7"/>
    <mergeCell ref="B23:K23"/>
    <mergeCell ref="B8:K8"/>
    <mergeCell ref="C9:K9"/>
    <mergeCell ref="C10:K10"/>
    <mergeCell ref="C11:K11"/>
    <mergeCell ref="C12:K12"/>
    <mergeCell ref="C13:K13"/>
    <mergeCell ref="C14:K14"/>
    <mergeCell ref="C19:K19"/>
    <mergeCell ref="C20:K20"/>
  </mergeCells>
  <hyperlinks>
    <hyperlink ref="I32" r:id="rId1" xr:uid="{A20C5CFC-55BE-4441-ADBD-A95860608C2A}"/>
  </hyperlinks>
  <pageMargins left="0.7" right="0.7" top="0.75" bottom="0.75" header="0.3" footer="0.3"/>
  <pageSetup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nchor moveWithCells="1">
                  <from>
                    <xdr:col>2</xdr:col>
                    <xdr:colOff>184150</xdr:colOff>
                    <xdr:row>25</xdr:row>
                    <xdr:rowOff>203200</xdr:rowOff>
                  </from>
                  <to>
                    <xdr:col>2</xdr:col>
                    <xdr:colOff>393700</xdr:colOff>
                    <xdr:row>27</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190500</xdr:colOff>
                    <xdr:row>27</xdr:row>
                    <xdr:rowOff>12700</xdr:rowOff>
                  </from>
                  <to>
                    <xdr:col>2</xdr:col>
                    <xdr:colOff>419100</xdr:colOff>
                    <xdr:row>27</xdr:row>
                    <xdr:rowOff>209550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xdr:col>
                    <xdr:colOff>19050</xdr:colOff>
                    <xdr:row>25</xdr:row>
                    <xdr:rowOff>209550</xdr:rowOff>
                  </from>
                  <to>
                    <xdr:col>2</xdr:col>
                    <xdr:colOff>228600</xdr:colOff>
                    <xdr:row>27</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12700</xdr:colOff>
                    <xdr:row>27</xdr:row>
                    <xdr:rowOff>0</xdr:rowOff>
                  </from>
                  <to>
                    <xdr:col>2</xdr:col>
                    <xdr:colOff>260350</xdr:colOff>
                    <xdr:row>27</xdr:row>
                    <xdr:rowOff>222250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374650</xdr:colOff>
                    <xdr:row>27</xdr:row>
                    <xdr:rowOff>12700</xdr:rowOff>
                  </from>
                  <to>
                    <xdr:col>2</xdr:col>
                    <xdr:colOff>603250</xdr:colOff>
                    <xdr:row>27</xdr:row>
                    <xdr:rowOff>209550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2</xdr:col>
                    <xdr:colOff>374650</xdr:colOff>
                    <xdr:row>25</xdr:row>
                    <xdr:rowOff>203200</xdr:rowOff>
                  </from>
                  <to>
                    <xdr:col>2</xdr:col>
                    <xdr:colOff>584200</xdr:colOff>
                    <xdr:row>27</xdr:row>
                    <xdr:rowOff>31750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46DE-0180-4DF7-A0A9-A0FB72712099}">
  <sheetPr codeName="Sheet10">
    <tabColor rgb="FF008DC9"/>
  </sheetPr>
  <dimension ref="A1:H36"/>
  <sheetViews>
    <sheetView view="pageBreakPreview" zoomScaleNormal="100" zoomScaleSheetLayoutView="100" workbookViewId="0"/>
  </sheetViews>
  <sheetFormatPr defaultColWidth="9.26953125" defaultRowHeight="14.5" x14ac:dyDescent="0.35"/>
  <cols>
    <col min="1" max="1" width="15.1796875" customWidth="1"/>
    <col min="2" max="2" width="5.7265625" customWidth="1"/>
    <col min="3" max="3" width="96.81640625" style="35" customWidth="1"/>
    <col min="4" max="5" width="10.7265625" customWidth="1"/>
    <col min="6" max="6" width="12.26953125" customWidth="1"/>
  </cols>
  <sheetData>
    <row r="1" spans="1:8" x14ac:dyDescent="0.35">
      <c r="A1" s="30" t="s">
        <v>13</v>
      </c>
      <c r="B1" s="30" t="s">
        <v>11</v>
      </c>
      <c r="C1" s="36" t="s">
        <v>12</v>
      </c>
      <c r="D1" s="81" t="s">
        <v>614</v>
      </c>
      <c r="E1" s="82"/>
      <c r="F1" s="82"/>
    </row>
    <row r="2" spans="1:8" ht="58.5" customHeight="1" x14ac:dyDescent="0.35">
      <c r="A2" s="83" t="s">
        <v>342</v>
      </c>
      <c r="B2" s="35" t="s">
        <v>4</v>
      </c>
      <c r="C2" s="35" t="s">
        <v>861</v>
      </c>
      <c r="D2" s="34"/>
      <c r="E2" s="34"/>
      <c r="F2" s="34"/>
      <c r="H2" s="35"/>
    </row>
    <row r="3" spans="1:8" ht="72" customHeight="1" x14ac:dyDescent="0.35">
      <c r="A3" s="83"/>
      <c r="B3" s="35" t="s">
        <v>6</v>
      </c>
      <c r="C3" s="35" t="s">
        <v>369</v>
      </c>
      <c r="D3" s="34"/>
      <c r="E3" s="34"/>
      <c r="F3" s="34"/>
      <c r="H3" s="35"/>
    </row>
    <row r="4" spans="1:8" ht="42" customHeight="1" x14ac:dyDescent="0.35">
      <c r="A4" s="83"/>
      <c r="B4" s="35" t="s">
        <v>556</v>
      </c>
      <c r="C4" s="35" t="s">
        <v>343</v>
      </c>
      <c r="D4" s="34"/>
      <c r="E4" s="34"/>
      <c r="F4" s="34"/>
      <c r="H4" s="35"/>
    </row>
    <row r="5" spans="1:8" ht="33" customHeight="1" x14ac:dyDescent="0.35">
      <c r="A5" s="83"/>
      <c r="B5" s="35" t="s">
        <v>514</v>
      </c>
      <c r="C5" s="35" t="s">
        <v>344</v>
      </c>
      <c r="D5" s="34"/>
      <c r="E5" s="34"/>
      <c r="F5" s="34"/>
      <c r="H5" s="35"/>
    </row>
    <row r="6" spans="1:8" ht="33" customHeight="1" x14ac:dyDescent="0.35">
      <c r="A6" s="83"/>
      <c r="B6" s="35" t="s">
        <v>515</v>
      </c>
      <c r="C6" s="35" t="s">
        <v>345</v>
      </c>
      <c r="D6" s="34"/>
      <c r="E6" s="34"/>
      <c r="F6" s="34"/>
      <c r="H6" s="35"/>
    </row>
    <row r="7" spans="1:8" ht="33" customHeight="1" x14ac:dyDescent="0.35">
      <c r="A7" s="83"/>
      <c r="B7" s="35" t="s">
        <v>516</v>
      </c>
      <c r="C7" s="35" t="s">
        <v>346</v>
      </c>
      <c r="D7" s="34"/>
      <c r="E7" s="34"/>
      <c r="F7" s="34"/>
      <c r="H7" s="35"/>
    </row>
    <row r="8" spans="1:8" ht="33" customHeight="1" x14ac:dyDescent="0.35">
      <c r="A8" s="83"/>
      <c r="B8" s="35" t="s">
        <v>517</v>
      </c>
      <c r="C8" s="35" t="s">
        <v>347</v>
      </c>
      <c r="D8" s="34"/>
      <c r="E8" s="34"/>
      <c r="F8" s="34"/>
      <c r="H8" s="35"/>
    </row>
    <row r="9" spans="1:8" ht="33" customHeight="1" x14ac:dyDescent="0.35">
      <c r="A9" s="83"/>
      <c r="B9" s="35" t="s">
        <v>599</v>
      </c>
      <c r="C9" s="35" t="s">
        <v>348</v>
      </c>
      <c r="D9" s="34"/>
      <c r="E9" s="34"/>
      <c r="F9" s="34"/>
      <c r="H9" s="35"/>
    </row>
    <row r="10" spans="1:8" ht="58.5" customHeight="1" x14ac:dyDescent="0.35">
      <c r="A10" s="83" t="s">
        <v>349</v>
      </c>
      <c r="B10" s="35" t="s">
        <v>15</v>
      </c>
      <c r="C10" s="35" t="s">
        <v>813</v>
      </c>
      <c r="D10" s="34"/>
      <c r="E10" s="34"/>
      <c r="F10" s="34"/>
      <c r="H10" s="35"/>
    </row>
    <row r="11" spans="1:8" ht="72" customHeight="1" x14ac:dyDescent="0.35">
      <c r="A11" s="83"/>
      <c r="B11" s="35" t="s">
        <v>16</v>
      </c>
      <c r="C11" s="35" t="s">
        <v>419</v>
      </c>
      <c r="D11" s="34"/>
      <c r="E11" s="34"/>
      <c r="F11" s="34"/>
      <c r="H11" s="35"/>
    </row>
    <row r="12" spans="1:8" ht="42" customHeight="1" x14ac:dyDescent="0.35">
      <c r="A12" s="83"/>
      <c r="B12" s="35" t="s">
        <v>518</v>
      </c>
      <c r="C12" s="35" t="s">
        <v>350</v>
      </c>
      <c r="D12" s="34"/>
      <c r="E12" s="34"/>
      <c r="F12" s="34"/>
      <c r="H12" s="35"/>
    </row>
    <row r="13" spans="1:8" ht="33" customHeight="1" x14ac:dyDescent="0.35">
      <c r="A13" s="83"/>
      <c r="B13" s="35" t="s">
        <v>606</v>
      </c>
      <c r="C13" s="35" t="s">
        <v>351</v>
      </c>
      <c r="D13" s="34"/>
      <c r="E13" s="34"/>
      <c r="F13" s="34"/>
      <c r="H13" s="35"/>
    </row>
    <row r="14" spans="1:8" ht="33" customHeight="1" x14ac:dyDescent="0.35">
      <c r="A14" s="83"/>
      <c r="B14" s="35" t="s">
        <v>607</v>
      </c>
      <c r="C14" s="35" t="s">
        <v>352</v>
      </c>
      <c r="D14" s="34"/>
      <c r="E14" s="34"/>
      <c r="F14" s="34"/>
      <c r="H14" s="35"/>
    </row>
    <row r="15" spans="1:8" ht="33" customHeight="1" x14ac:dyDescent="0.35">
      <c r="A15" s="83"/>
      <c r="B15" s="35" t="s">
        <v>608</v>
      </c>
      <c r="C15" s="35" t="s">
        <v>353</v>
      </c>
      <c r="D15" s="34"/>
      <c r="E15" s="34"/>
      <c r="F15" s="34"/>
      <c r="H15" s="35"/>
    </row>
    <row r="16" spans="1:8" ht="60" customHeight="1" x14ac:dyDescent="0.35">
      <c r="A16" s="83" t="s">
        <v>354</v>
      </c>
      <c r="B16" s="35" t="s">
        <v>36</v>
      </c>
      <c r="C16" s="35" t="s">
        <v>860</v>
      </c>
      <c r="D16" s="34"/>
      <c r="E16" s="34"/>
      <c r="F16" s="34"/>
      <c r="H16" s="35"/>
    </row>
    <row r="17" spans="1:8" ht="72" customHeight="1" x14ac:dyDescent="0.35">
      <c r="A17" s="83"/>
      <c r="B17" s="35" t="s">
        <v>485</v>
      </c>
      <c r="C17" s="35" t="s">
        <v>370</v>
      </c>
      <c r="D17" s="34"/>
      <c r="E17" s="34"/>
      <c r="F17" s="34"/>
      <c r="H17" s="35"/>
    </row>
    <row r="18" spans="1:8" ht="42" customHeight="1" x14ac:dyDescent="0.35">
      <c r="A18" s="83"/>
      <c r="B18" s="35" t="s">
        <v>597</v>
      </c>
      <c r="C18" s="35" t="s">
        <v>355</v>
      </c>
      <c r="D18" s="34"/>
      <c r="E18" s="34"/>
      <c r="F18" s="34"/>
      <c r="H18" s="35"/>
    </row>
    <row r="19" spans="1:8" ht="33" customHeight="1" x14ac:dyDescent="0.35">
      <c r="A19" s="83"/>
      <c r="B19" s="35" t="s">
        <v>578</v>
      </c>
      <c r="C19" s="35" t="s">
        <v>356</v>
      </c>
      <c r="D19" s="34"/>
      <c r="E19" s="34"/>
      <c r="F19" s="34"/>
      <c r="H19" s="35"/>
    </row>
    <row r="20" spans="1:8" ht="33" customHeight="1" x14ac:dyDescent="0.35">
      <c r="A20" s="83"/>
      <c r="B20" s="35" t="s">
        <v>579</v>
      </c>
      <c r="C20" s="35" t="s">
        <v>357</v>
      </c>
      <c r="D20" s="34"/>
      <c r="E20" s="34"/>
      <c r="F20" s="34"/>
      <c r="H20" s="35"/>
    </row>
    <row r="21" spans="1:8" ht="33" customHeight="1" x14ac:dyDescent="0.35">
      <c r="A21" s="83"/>
      <c r="B21" s="35" t="s">
        <v>580</v>
      </c>
      <c r="C21" s="35" t="s">
        <v>358</v>
      </c>
      <c r="D21" s="34"/>
      <c r="E21" s="34"/>
      <c r="F21" s="34"/>
      <c r="H21" s="35"/>
    </row>
    <row r="22" spans="1:8" ht="33" customHeight="1" x14ac:dyDescent="0.35">
      <c r="A22" s="83"/>
      <c r="B22" s="35" t="s">
        <v>581</v>
      </c>
      <c r="C22" s="35" t="s">
        <v>359</v>
      </c>
      <c r="D22" s="34"/>
      <c r="E22" s="34"/>
      <c r="F22" s="34"/>
      <c r="H22" s="35"/>
    </row>
    <row r="23" spans="1:8" ht="57" customHeight="1" x14ac:dyDescent="0.35">
      <c r="A23" s="83" t="s">
        <v>360</v>
      </c>
      <c r="B23" s="35" t="s">
        <v>38</v>
      </c>
      <c r="C23" s="35" t="s">
        <v>814</v>
      </c>
      <c r="D23" s="34"/>
      <c r="E23" s="34"/>
      <c r="F23" s="34"/>
      <c r="H23" s="35"/>
    </row>
    <row r="24" spans="1:8" ht="71.25" customHeight="1" x14ac:dyDescent="0.35">
      <c r="A24" s="83"/>
      <c r="B24" s="35" t="s">
        <v>40</v>
      </c>
      <c r="C24" s="35" t="s">
        <v>609</v>
      </c>
      <c r="D24" s="34"/>
      <c r="E24" s="34"/>
      <c r="F24" s="34"/>
      <c r="H24" s="35"/>
    </row>
    <row r="25" spans="1:8" ht="42" customHeight="1" x14ac:dyDescent="0.35">
      <c r="A25" s="83"/>
      <c r="B25" s="35" t="s">
        <v>493</v>
      </c>
      <c r="C25" s="35" t="s">
        <v>361</v>
      </c>
      <c r="D25" s="34"/>
      <c r="E25" s="34"/>
      <c r="F25" s="34"/>
      <c r="H25" s="35"/>
    </row>
    <row r="26" spans="1:8" ht="33" customHeight="1" x14ac:dyDescent="0.35">
      <c r="A26" s="83"/>
      <c r="B26" s="35" t="s">
        <v>493</v>
      </c>
      <c r="C26" s="35" t="s">
        <v>362</v>
      </c>
      <c r="D26" s="34"/>
      <c r="E26" s="34"/>
      <c r="F26" s="34"/>
      <c r="H26" s="35"/>
    </row>
    <row r="27" spans="1:8" ht="42" customHeight="1" x14ac:dyDescent="0.35">
      <c r="A27" s="83" t="s">
        <v>363</v>
      </c>
      <c r="B27" s="35" t="s">
        <v>495</v>
      </c>
      <c r="C27" s="35" t="s">
        <v>815</v>
      </c>
      <c r="D27" s="34"/>
      <c r="E27" s="34"/>
      <c r="F27" s="34"/>
      <c r="H27" s="35"/>
    </row>
    <row r="28" spans="1:8" ht="40.5" customHeight="1" x14ac:dyDescent="0.35">
      <c r="A28" s="83"/>
      <c r="B28" s="35" t="s">
        <v>557</v>
      </c>
      <c r="C28" s="35" t="s">
        <v>364</v>
      </c>
      <c r="D28" s="34"/>
      <c r="E28" s="34"/>
      <c r="F28" s="34"/>
      <c r="H28" s="35"/>
    </row>
    <row r="29" spans="1:8" ht="33" customHeight="1" x14ac:dyDescent="0.35">
      <c r="A29" s="83"/>
      <c r="B29" s="35" t="s">
        <v>526</v>
      </c>
      <c r="C29" s="35" t="s">
        <v>365</v>
      </c>
      <c r="D29" s="34"/>
      <c r="E29" s="34"/>
      <c r="F29" s="34"/>
      <c r="H29" s="35"/>
    </row>
    <row r="30" spans="1:8" ht="33" customHeight="1" x14ac:dyDescent="0.35">
      <c r="A30" s="83"/>
      <c r="B30" s="35" t="s">
        <v>527</v>
      </c>
      <c r="C30" s="35" t="s">
        <v>366</v>
      </c>
      <c r="D30" s="34"/>
      <c r="E30" s="34"/>
      <c r="F30" s="34"/>
      <c r="H30" s="35"/>
    </row>
    <row r="31" spans="1:8" ht="72" customHeight="1" x14ac:dyDescent="0.35">
      <c r="A31" s="83"/>
      <c r="B31" s="35" t="s">
        <v>530</v>
      </c>
      <c r="C31" s="35" t="s">
        <v>612</v>
      </c>
      <c r="D31" s="34"/>
      <c r="E31" s="34"/>
      <c r="F31" s="34"/>
      <c r="H31" s="35"/>
    </row>
    <row r="32" spans="1:8" ht="57" customHeight="1" x14ac:dyDescent="0.35">
      <c r="A32" s="83" t="s">
        <v>839</v>
      </c>
      <c r="B32" s="35" t="s">
        <v>500</v>
      </c>
      <c r="C32" s="35" t="s">
        <v>859</v>
      </c>
      <c r="D32" s="34"/>
      <c r="E32" s="34"/>
      <c r="F32" s="34"/>
      <c r="H32" s="35"/>
    </row>
    <row r="33" spans="1:8" ht="57" customHeight="1" x14ac:dyDescent="0.35">
      <c r="A33" s="83"/>
      <c r="B33" s="35" t="s">
        <v>501</v>
      </c>
      <c r="C33" s="35" t="s">
        <v>367</v>
      </c>
      <c r="D33" s="34"/>
      <c r="E33" s="34"/>
      <c r="F33" s="34"/>
      <c r="H33" s="35"/>
    </row>
    <row r="34" spans="1:8" ht="72" customHeight="1" x14ac:dyDescent="0.35">
      <c r="A34" s="83"/>
      <c r="B34" s="35" t="s">
        <v>588</v>
      </c>
      <c r="C34" s="35" t="s">
        <v>610</v>
      </c>
      <c r="D34" s="34"/>
      <c r="E34" s="34"/>
      <c r="F34" s="34"/>
      <c r="H34" s="35"/>
    </row>
    <row r="36" spans="1:8" ht="33" customHeight="1" x14ac:dyDescent="0.35"/>
  </sheetData>
  <mergeCells count="7">
    <mergeCell ref="A32:A34"/>
    <mergeCell ref="D1:F1"/>
    <mergeCell ref="A2:A9"/>
    <mergeCell ref="A10:A15"/>
    <mergeCell ref="A16:A22"/>
    <mergeCell ref="A23:A26"/>
    <mergeCell ref="A27:A31"/>
  </mergeCells>
  <pageMargins left="0.7" right="0.7" top="0.75" bottom="0.75" header="0.3" footer="0.3"/>
  <pageSetup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Option Button 1">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51202" r:id="rId5" name="Option Button 2">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51203" r:id="rId6" name="Option Button 3">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51204" r:id="rId7" name="Option Button 4">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51205" r:id="rId8" name="Option Button 5">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51206" r:id="rId9" name="Option Button 6">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51207" r:id="rId10" name="Option Button 7">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51208" r:id="rId11" name="Option Button 8">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51209" r:id="rId12" name="Option Button 9">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51210" r:id="rId13" name="Option Button 10">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51211" r:id="rId14" name="Option Button 11">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51212" r:id="rId15" name="Option Button 12">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51213" r:id="rId16" name="Option Button 13">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51214" r:id="rId17" name="Option Button 14">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51215" r:id="rId18" name="Option Button 15">
              <controlPr defaultSize="0" autoFill="0" autoLine="0" autoPict="0">
                <anchor moveWithCells="1">
                  <from>
                    <xdr:col>5</xdr:col>
                    <xdr:colOff>76200</xdr:colOff>
                    <xdr:row>6</xdr:row>
                    <xdr:rowOff>88900</xdr:rowOff>
                  </from>
                  <to>
                    <xdr:col>5</xdr:col>
                    <xdr:colOff>628650</xdr:colOff>
                    <xdr:row>6</xdr:row>
                    <xdr:rowOff>317500</xdr:rowOff>
                  </to>
                </anchor>
              </controlPr>
            </control>
          </mc:Choice>
        </mc:AlternateContent>
        <mc:AlternateContent xmlns:mc="http://schemas.openxmlformats.org/markup-compatibility/2006">
          <mc:Choice Requires="x14">
            <control shapeId="51216" r:id="rId19" name="Option Button 16">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51217" r:id="rId20" name="Option Button 17">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51218" r:id="rId21" name="Option Button 18">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51219" r:id="rId22" name="Option Button 19">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51220" r:id="rId23" name="Option Button 20">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51221" r:id="rId24" name="Option Button 21">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51222" r:id="rId25" name="Option Button 22">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51223" r:id="rId26" name="Option Button 23">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51224" r:id="rId27" name="Option Button 24">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51228" r:id="rId28" name="Option Button 28">
              <controlPr defaultSize="0" autoFill="0" autoLine="0" autoPict="0">
                <anchor moveWithCells="1">
                  <from>
                    <xdr:col>3</xdr:col>
                    <xdr:colOff>76200</xdr:colOff>
                    <xdr:row>11</xdr:row>
                    <xdr:rowOff>88900</xdr:rowOff>
                  </from>
                  <to>
                    <xdr:col>3</xdr:col>
                    <xdr:colOff>628650</xdr:colOff>
                    <xdr:row>11</xdr:row>
                    <xdr:rowOff>317500</xdr:rowOff>
                  </to>
                </anchor>
              </controlPr>
            </control>
          </mc:Choice>
        </mc:AlternateContent>
        <mc:AlternateContent xmlns:mc="http://schemas.openxmlformats.org/markup-compatibility/2006">
          <mc:Choice Requires="x14">
            <control shapeId="51229" r:id="rId29" name="Option Button 29">
              <controlPr defaultSize="0" autoFill="0" autoLine="0" autoPict="0">
                <anchor moveWithCells="1">
                  <from>
                    <xdr:col>4</xdr:col>
                    <xdr:colOff>76200</xdr:colOff>
                    <xdr:row>11</xdr:row>
                    <xdr:rowOff>88900</xdr:rowOff>
                  </from>
                  <to>
                    <xdr:col>4</xdr:col>
                    <xdr:colOff>628650</xdr:colOff>
                    <xdr:row>11</xdr:row>
                    <xdr:rowOff>317500</xdr:rowOff>
                  </to>
                </anchor>
              </controlPr>
            </control>
          </mc:Choice>
        </mc:AlternateContent>
        <mc:AlternateContent xmlns:mc="http://schemas.openxmlformats.org/markup-compatibility/2006">
          <mc:Choice Requires="x14">
            <control shapeId="51230" r:id="rId30" name="Option Button 30">
              <controlPr defaultSize="0" autoFill="0" autoLine="0" autoPict="0">
                <anchor moveWithCells="1">
                  <from>
                    <xdr:col>5</xdr:col>
                    <xdr:colOff>76200</xdr:colOff>
                    <xdr:row>11</xdr:row>
                    <xdr:rowOff>88900</xdr:rowOff>
                  </from>
                  <to>
                    <xdr:col>5</xdr:col>
                    <xdr:colOff>628650</xdr:colOff>
                    <xdr:row>11</xdr:row>
                    <xdr:rowOff>317500</xdr:rowOff>
                  </to>
                </anchor>
              </controlPr>
            </control>
          </mc:Choice>
        </mc:AlternateContent>
        <mc:AlternateContent xmlns:mc="http://schemas.openxmlformats.org/markup-compatibility/2006">
          <mc:Choice Requires="x14">
            <control shapeId="51231" r:id="rId31" name="Option Button 31">
              <controlPr defaultSize="0" autoFill="0" autoLine="0" autoPict="0">
                <anchor moveWithCells="1">
                  <from>
                    <xdr:col>3</xdr:col>
                    <xdr:colOff>76200</xdr:colOff>
                    <xdr:row>12</xdr:row>
                    <xdr:rowOff>88900</xdr:rowOff>
                  </from>
                  <to>
                    <xdr:col>3</xdr:col>
                    <xdr:colOff>628650</xdr:colOff>
                    <xdr:row>12</xdr:row>
                    <xdr:rowOff>317500</xdr:rowOff>
                  </to>
                </anchor>
              </controlPr>
            </control>
          </mc:Choice>
        </mc:AlternateContent>
        <mc:AlternateContent xmlns:mc="http://schemas.openxmlformats.org/markup-compatibility/2006">
          <mc:Choice Requires="x14">
            <control shapeId="51232" r:id="rId32" name="Option Button 32">
              <controlPr defaultSize="0" autoFill="0" autoLine="0" autoPict="0">
                <anchor moveWithCells="1">
                  <from>
                    <xdr:col>4</xdr:col>
                    <xdr:colOff>76200</xdr:colOff>
                    <xdr:row>12</xdr:row>
                    <xdr:rowOff>88900</xdr:rowOff>
                  </from>
                  <to>
                    <xdr:col>4</xdr:col>
                    <xdr:colOff>628650</xdr:colOff>
                    <xdr:row>12</xdr:row>
                    <xdr:rowOff>317500</xdr:rowOff>
                  </to>
                </anchor>
              </controlPr>
            </control>
          </mc:Choice>
        </mc:AlternateContent>
        <mc:AlternateContent xmlns:mc="http://schemas.openxmlformats.org/markup-compatibility/2006">
          <mc:Choice Requires="x14">
            <control shapeId="51233" r:id="rId33" name="Option Button 33">
              <controlPr defaultSize="0" autoFill="0" autoLine="0" autoPict="0">
                <anchor moveWithCells="1">
                  <from>
                    <xdr:col>5</xdr:col>
                    <xdr:colOff>76200</xdr:colOff>
                    <xdr:row>12</xdr:row>
                    <xdr:rowOff>88900</xdr:rowOff>
                  </from>
                  <to>
                    <xdr:col>5</xdr:col>
                    <xdr:colOff>628650</xdr:colOff>
                    <xdr:row>12</xdr:row>
                    <xdr:rowOff>317500</xdr:rowOff>
                  </to>
                </anchor>
              </controlPr>
            </control>
          </mc:Choice>
        </mc:AlternateContent>
        <mc:AlternateContent xmlns:mc="http://schemas.openxmlformats.org/markup-compatibility/2006">
          <mc:Choice Requires="x14">
            <control shapeId="51234" r:id="rId34" name="Option Button 34">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51235" r:id="rId35" name="Option Button 35">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51236" r:id="rId36" name="Option Button 36">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51237" r:id="rId37" name="Option Button 37">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51238" r:id="rId38" name="Option Button 38">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51239" r:id="rId39" name="Option Button 39">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51240" r:id="rId40" name="Option Button 40">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51241" r:id="rId41" name="Option Button 41">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51242" r:id="rId42" name="Option Button 42">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51243" r:id="rId43" name="Option Button 43">
              <controlPr defaultSize="0" autoFill="0" autoLine="0" autoPict="0">
                <anchor moveWithCells="1">
                  <from>
                    <xdr:col>3</xdr:col>
                    <xdr:colOff>76200</xdr:colOff>
                    <xdr:row>19</xdr:row>
                    <xdr:rowOff>88900</xdr:rowOff>
                  </from>
                  <to>
                    <xdr:col>3</xdr:col>
                    <xdr:colOff>628650</xdr:colOff>
                    <xdr:row>19</xdr:row>
                    <xdr:rowOff>317500</xdr:rowOff>
                  </to>
                </anchor>
              </controlPr>
            </control>
          </mc:Choice>
        </mc:AlternateContent>
        <mc:AlternateContent xmlns:mc="http://schemas.openxmlformats.org/markup-compatibility/2006">
          <mc:Choice Requires="x14">
            <control shapeId="51244" r:id="rId44" name="Option Button 44">
              <controlPr defaultSize="0" autoFill="0" autoLine="0" autoPict="0">
                <anchor moveWithCells="1">
                  <from>
                    <xdr:col>4</xdr:col>
                    <xdr:colOff>76200</xdr:colOff>
                    <xdr:row>19</xdr:row>
                    <xdr:rowOff>88900</xdr:rowOff>
                  </from>
                  <to>
                    <xdr:col>4</xdr:col>
                    <xdr:colOff>628650</xdr:colOff>
                    <xdr:row>19</xdr:row>
                    <xdr:rowOff>317500</xdr:rowOff>
                  </to>
                </anchor>
              </controlPr>
            </control>
          </mc:Choice>
        </mc:AlternateContent>
        <mc:AlternateContent xmlns:mc="http://schemas.openxmlformats.org/markup-compatibility/2006">
          <mc:Choice Requires="x14">
            <control shapeId="51245" r:id="rId45" name="Option Button 45">
              <controlPr defaultSize="0" autoFill="0" autoLine="0" autoPict="0">
                <anchor moveWithCells="1">
                  <from>
                    <xdr:col>5</xdr:col>
                    <xdr:colOff>76200</xdr:colOff>
                    <xdr:row>19</xdr:row>
                    <xdr:rowOff>88900</xdr:rowOff>
                  </from>
                  <to>
                    <xdr:col>5</xdr:col>
                    <xdr:colOff>628650</xdr:colOff>
                    <xdr:row>19</xdr:row>
                    <xdr:rowOff>317500</xdr:rowOff>
                  </to>
                </anchor>
              </controlPr>
            </control>
          </mc:Choice>
        </mc:AlternateContent>
        <mc:AlternateContent xmlns:mc="http://schemas.openxmlformats.org/markup-compatibility/2006">
          <mc:Choice Requires="x14">
            <control shapeId="51246" r:id="rId46" name="Option Button 46">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51247" r:id="rId47" name="Option Button 47">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51248" r:id="rId48" name="Option Button 48">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51249" r:id="rId49" name="Option Button 49">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51250" r:id="rId50" name="Option Button 50">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51251" r:id="rId51" name="Option Button 51">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51255" r:id="rId52" name="Option Button 55">
              <controlPr defaultSize="0" autoFill="0" autoLine="0" autoPict="0">
                <anchor moveWithCells="1">
                  <from>
                    <xdr:col>3</xdr:col>
                    <xdr:colOff>76200</xdr:colOff>
                    <xdr:row>24</xdr:row>
                    <xdr:rowOff>88900</xdr:rowOff>
                  </from>
                  <to>
                    <xdr:col>3</xdr:col>
                    <xdr:colOff>628650</xdr:colOff>
                    <xdr:row>24</xdr:row>
                    <xdr:rowOff>317500</xdr:rowOff>
                  </to>
                </anchor>
              </controlPr>
            </control>
          </mc:Choice>
        </mc:AlternateContent>
        <mc:AlternateContent xmlns:mc="http://schemas.openxmlformats.org/markup-compatibility/2006">
          <mc:Choice Requires="x14">
            <control shapeId="51256" r:id="rId53" name="Option Button 56">
              <controlPr defaultSize="0" autoFill="0" autoLine="0" autoPict="0">
                <anchor moveWithCells="1">
                  <from>
                    <xdr:col>4</xdr:col>
                    <xdr:colOff>76200</xdr:colOff>
                    <xdr:row>24</xdr:row>
                    <xdr:rowOff>88900</xdr:rowOff>
                  </from>
                  <to>
                    <xdr:col>4</xdr:col>
                    <xdr:colOff>628650</xdr:colOff>
                    <xdr:row>24</xdr:row>
                    <xdr:rowOff>317500</xdr:rowOff>
                  </to>
                </anchor>
              </controlPr>
            </control>
          </mc:Choice>
        </mc:AlternateContent>
        <mc:AlternateContent xmlns:mc="http://schemas.openxmlformats.org/markup-compatibility/2006">
          <mc:Choice Requires="x14">
            <control shapeId="51257" r:id="rId54" name="Option Button 57">
              <controlPr defaultSize="0" autoFill="0" autoLine="0" autoPict="0">
                <anchor moveWithCells="1">
                  <from>
                    <xdr:col>5</xdr:col>
                    <xdr:colOff>76200</xdr:colOff>
                    <xdr:row>24</xdr:row>
                    <xdr:rowOff>88900</xdr:rowOff>
                  </from>
                  <to>
                    <xdr:col>5</xdr:col>
                    <xdr:colOff>628650</xdr:colOff>
                    <xdr:row>24</xdr:row>
                    <xdr:rowOff>317500</xdr:rowOff>
                  </to>
                </anchor>
              </controlPr>
            </control>
          </mc:Choice>
        </mc:AlternateContent>
        <mc:AlternateContent xmlns:mc="http://schemas.openxmlformats.org/markup-compatibility/2006">
          <mc:Choice Requires="x14">
            <control shapeId="51258" r:id="rId55" name="Option Button 58">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51259" r:id="rId56" name="Option Button 59">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51260" r:id="rId57" name="Option Button 60">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51261" r:id="rId58" name="Option Button 61">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51262" r:id="rId59" name="Option Button 62">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51263" r:id="rId60" name="Option Button 63">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51264" r:id="rId61" name="Option Button 64">
              <controlPr defaultSize="0" autoFill="0" autoLine="0" autoPict="0">
                <anchor moveWithCells="1">
                  <from>
                    <xdr:col>3</xdr:col>
                    <xdr:colOff>76200</xdr:colOff>
                    <xdr:row>26</xdr:row>
                    <xdr:rowOff>88900</xdr:rowOff>
                  </from>
                  <to>
                    <xdr:col>3</xdr:col>
                    <xdr:colOff>628650</xdr:colOff>
                    <xdr:row>26</xdr:row>
                    <xdr:rowOff>317500</xdr:rowOff>
                  </to>
                </anchor>
              </controlPr>
            </control>
          </mc:Choice>
        </mc:AlternateContent>
        <mc:AlternateContent xmlns:mc="http://schemas.openxmlformats.org/markup-compatibility/2006">
          <mc:Choice Requires="x14">
            <control shapeId="51265" r:id="rId62" name="Option Button 65">
              <controlPr defaultSize="0" autoFill="0" autoLine="0" autoPict="0">
                <anchor moveWithCells="1">
                  <from>
                    <xdr:col>4</xdr:col>
                    <xdr:colOff>76200</xdr:colOff>
                    <xdr:row>26</xdr:row>
                    <xdr:rowOff>88900</xdr:rowOff>
                  </from>
                  <to>
                    <xdr:col>4</xdr:col>
                    <xdr:colOff>628650</xdr:colOff>
                    <xdr:row>26</xdr:row>
                    <xdr:rowOff>317500</xdr:rowOff>
                  </to>
                </anchor>
              </controlPr>
            </control>
          </mc:Choice>
        </mc:AlternateContent>
        <mc:AlternateContent xmlns:mc="http://schemas.openxmlformats.org/markup-compatibility/2006">
          <mc:Choice Requires="x14">
            <control shapeId="51266" r:id="rId63" name="Option Button 66">
              <controlPr defaultSize="0" autoFill="0" autoLine="0" autoPict="0">
                <anchor moveWithCells="1">
                  <from>
                    <xdr:col>5</xdr:col>
                    <xdr:colOff>76200</xdr:colOff>
                    <xdr:row>26</xdr:row>
                    <xdr:rowOff>88900</xdr:rowOff>
                  </from>
                  <to>
                    <xdr:col>5</xdr:col>
                    <xdr:colOff>628650</xdr:colOff>
                    <xdr:row>26</xdr:row>
                    <xdr:rowOff>317500</xdr:rowOff>
                  </to>
                </anchor>
              </controlPr>
            </control>
          </mc:Choice>
        </mc:AlternateContent>
        <mc:AlternateContent xmlns:mc="http://schemas.openxmlformats.org/markup-compatibility/2006">
          <mc:Choice Requires="x14">
            <control shapeId="51267" r:id="rId64" name="Option Button 67">
              <controlPr defaultSize="0" autoFill="0" autoLine="0" autoPict="0">
                <anchor moveWithCells="1">
                  <from>
                    <xdr:col>3</xdr:col>
                    <xdr:colOff>76200</xdr:colOff>
                    <xdr:row>27</xdr:row>
                    <xdr:rowOff>88900</xdr:rowOff>
                  </from>
                  <to>
                    <xdr:col>3</xdr:col>
                    <xdr:colOff>628650</xdr:colOff>
                    <xdr:row>27</xdr:row>
                    <xdr:rowOff>317500</xdr:rowOff>
                  </to>
                </anchor>
              </controlPr>
            </control>
          </mc:Choice>
        </mc:AlternateContent>
        <mc:AlternateContent xmlns:mc="http://schemas.openxmlformats.org/markup-compatibility/2006">
          <mc:Choice Requires="x14">
            <control shapeId="51268" r:id="rId65" name="Option Button 68">
              <controlPr defaultSize="0" autoFill="0" autoLine="0" autoPict="0">
                <anchor moveWithCells="1">
                  <from>
                    <xdr:col>4</xdr:col>
                    <xdr:colOff>76200</xdr:colOff>
                    <xdr:row>27</xdr:row>
                    <xdr:rowOff>88900</xdr:rowOff>
                  </from>
                  <to>
                    <xdr:col>4</xdr:col>
                    <xdr:colOff>628650</xdr:colOff>
                    <xdr:row>27</xdr:row>
                    <xdr:rowOff>317500</xdr:rowOff>
                  </to>
                </anchor>
              </controlPr>
            </control>
          </mc:Choice>
        </mc:AlternateContent>
        <mc:AlternateContent xmlns:mc="http://schemas.openxmlformats.org/markup-compatibility/2006">
          <mc:Choice Requires="x14">
            <control shapeId="51269" r:id="rId66" name="Option Button 69">
              <controlPr defaultSize="0" autoFill="0" autoLine="0" autoPict="0">
                <anchor moveWithCells="1">
                  <from>
                    <xdr:col>5</xdr:col>
                    <xdr:colOff>76200</xdr:colOff>
                    <xdr:row>27</xdr:row>
                    <xdr:rowOff>88900</xdr:rowOff>
                  </from>
                  <to>
                    <xdr:col>5</xdr:col>
                    <xdr:colOff>628650</xdr:colOff>
                    <xdr:row>27</xdr:row>
                    <xdr:rowOff>317500</xdr:rowOff>
                  </to>
                </anchor>
              </controlPr>
            </control>
          </mc:Choice>
        </mc:AlternateContent>
        <mc:AlternateContent xmlns:mc="http://schemas.openxmlformats.org/markup-compatibility/2006">
          <mc:Choice Requires="x14">
            <control shapeId="51270" r:id="rId67" name="Option Button 70">
              <controlPr defaultSize="0" autoFill="0" autoLine="0" autoPict="0">
                <anchor moveWithCells="1">
                  <from>
                    <xdr:col>3</xdr:col>
                    <xdr:colOff>76200</xdr:colOff>
                    <xdr:row>28</xdr:row>
                    <xdr:rowOff>88900</xdr:rowOff>
                  </from>
                  <to>
                    <xdr:col>3</xdr:col>
                    <xdr:colOff>628650</xdr:colOff>
                    <xdr:row>28</xdr:row>
                    <xdr:rowOff>317500</xdr:rowOff>
                  </to>
                </anchor>
              </controlPr>
            </control>
          </mc:Choice>
        </mc:AlternateContent>
        <mc:AlternateContent xmlns:mc="http://schemas.openxmlformats.org/markup-compatibility/2006">
          <mc:Choice Requires="x14">
            <control shapeId="51271" r:id="rId68" name="Option Button 71">
              <controlPr defaultSize="0" autoFill="0" autoLine="0" autoPict="0">
                <anchor moveWithCells="1">
                  <from>
                    <xdr:col>4</xdr:col>
                    <xdr:colOff>76200</xdr:colOff>
                    <xdr:row>28</xdr:row>
                    <xdr:rowOff>88900</xdr:rowOff>
                  </from>
                  <to>
                    <xdr:col>4</xdr:col>
                    <xdr:colOff>628650</xdr:colOff>
                    <xdr:row>28</xdr:row>
                    <xdr:rowOff>317500</xdr:rowOff>
                  </to>
                </anchor>
              </controlPr>
            </control>
          </mc:Choice>
        </mc:AlternateContent>
        <mc:AlternateContent xmlns:mc="http://schemas.openxmlformats.org/markup-compatibility/2006">
          <mc:Choice Requires="x14">
            <control shapeId="51272" r:id="rId69" name="Option Button 72">
              <controlPr defaultSize="0" autoFill="0" autoLine="0" autoPict="0">
                <anchor moveWithCells="1">
                  <from>
                    <xdr:col>5</xdr:col>
                    <xdr:colOff>76200</xdr:colOff>
                    <xdr:row>28</xdr:row>
                    <xdr:rowOff>88900</xdr:rowOff>
                  </from>
                  <to>
                    <xdr:col>5</xdr:col>
                    <xdr:colOff>628650</xdr:colOff>
                    <xdr:row>28</xdr:row>
                    <xdr:rowOff>317500</xdr:rowOff>
                  </to>
                </anchor>
              </controlPr>
            </control>
          </mc:Choice>
        </mc:AlternateContent>
        <mc:AlternateContent xmlns:mc="http://schemas.openxmlformats.org/markup-compatibility/2006">
          <mc:Choice Requires="x14">
            <control shapeId="51273" r:id="rId70" name="Option Button 73">
              <controlPr defaultSize="0" autoFill="0" autoLine="0" autoPict="0">
                <anchor moveWithCells="1">
                  <from>
                    <xdr:col>3</xdr:col>
                    <xdr:colOff>76200</xdr:colOff>
                    <xdr:row>29</xdr:row>
                    <xdr:rowOff>88900</xdr:rowOff>
                  </from>
                  <to>
                    <xdr:col>3</xdr:col>
                    <xdr:colOff>628650</xdr:colOff>
                    <xdr:row>29</xdr:row>
                    <xdr:rowOff>317500</xdr:rowOff>
                  </to>
                </anchor>
              </controlPr>
            </control>
          </mc:Choice>
        </mc:AlternateContent>
        <mc:AlternateContent xmlns:mc="http://schemas.openxmlformats.org/markup-compatibility/2006">
          <mc:Choice Requires="x14">
            <control shapeId="51274" r:id="rId71" name="Option Button 74">
              <controlPr defaultSize="0" autoFill="0" autoLine="0" autoPict="0">
                <anchor moveWithCells="1">
                  <from>
                    <xdr:col>4</xdr:col>
                    <xdr:colOff>76200</xdr:colOff>
                    <xdr:row>29</xdr:row>
                    <xdr:rowOff>88900</xdr:rowOff>
                  </from>
                  <to>
                    <xdr:col>4</xdr:col>
                    <xdr:colOff>628650</xdr:colOff>
                    <xdr:row>29</xdr:row>
                    <xdr:rowOff>317500</xdr:rowOff>
                  </to>
                </anchor>
              </controlPr>
            </control>
          </mc:Choice>
        </mc:AlternateContent>
        <mc:AlternateContent xmlns:mc="http://schemas.openxmlformats.org/markup-compatibility/2006">
          <mc:Choice Requires="x14">
            <control shapeId="51275" r:id="rId72" name="Option Button 75">
              <controlPr defaultSize="0" autoFill="0" autoLine="0" autoPict="0">
                <anchor moveWithCells="1">
                  <from>
                    <xdr:col>5</xdr:col>
                    <xdr:colOff>76200</xdr:colOff>
                    <xdr:row>29</xdr:row>
                    <xdr:rowOff>88900</xdr:rowOff>
                  </from>
                  <to>
                    <xdr:col>5</xdr:col>
                    <xdr:colOff>628650</xdr:colOff>
                    <xdr:row>29</xdr:row>
                    <xdr:rowOff>317500</xdr:rowOff>
                  </to>
                </anchor>
              </controlPr>
            </control>
          </mc:Choice>
        </mc:AlternateContent>
        <mc:AlternateContent xmlns:mc="http://schemas.openxmlformats.org/markup-compatibility/2006">
          <mc:Choice Requires="x14">
            <control shapeId="51279" r:id="rId73" name="Option Button 79">
              <controlPr defaultSize="0" autoFill="0" autoLine="0" autoPict="0">
                <anchor moveWithCells="1">
                  <from>
                    <xdr:col>3</xdr:col>
                    <xdr:colOff>76200</xdr:colOff>
                    <xdr:row>31</xdr:row>
                    <xdr:rowOff>88900</xdr:rowOff>
                  </from>
                  <to>
                    <xdr:col>3</xdr:col>
                    <xdr:colOff>628650</xdr:colOff>
                    <xdr:row>31</xdr:row>
                    <xdr:rowOff>317500</xdr:rowOff>
                  </to>
                </anchor>
              </controlPr>
            </control>
          </mc:Choice>
        </mc:AlternateContent>
        <mc:AlternateContent xmlns:mc="http://schemas.openxmlformats.org/markup-compatibility/2006">
          <mc:Choice Requires="x14">
            <control shapeId="51280" r:id="rId74" name="Option Button 80">
              <controlPr defaultSize="0" autoFill="0" autoLine="0" autoPict="0">
                <anchor moveWithCells="1">
                  <from>
                    <xdr:col>4</xdr:col>
                    <xdr:colOff>76200</xdr:colOff>
                    <xdr:row>31</xdr:row>
                    <xdr:rowOff>88900</xdr:rowOff>
                  </from>
                  <to>
                    <xdr:col>4</xdr:col>
                    <xdr:colOff>628650</xdr:colOff>
                    <xdr:row>31</xdr:row>
                    <xdr:rowOff>317500</xdr:rowOff>
                  </to>
                </anchor>
              </controlPr>
            </control>
          </mc:Choice>
        </mc:AlternateContent>
        <mc:AlternateContent xmlns:mc="http://schemas.openxmlformats.org/markup-compatibility/2006">
          <mc:Choice Requires="x14">
            <control shapeId="51281" r:id="rId75" name="Option Button 81">
              <controlPr defaultSize="0" autoFill="0" autoLine="0" autoPict="0">
                <anchor moveWithCells="1">
                  <from>
                    <xdr:col>5</xdr:col>
                    <xdr:colOff>76200</xdr:colOff>
                    <xdr:row>31</xdr:row>
                    <xdr:rowOff>88900</xdr:rowOff>
                  </from>
                  <to>
                    <xdr:col>5</xdr:col>
                    <xdr:colOff>628650</xdr:colOff>
                    <xdr:row>31</xdr:row>
                    <xdr:rowOff>317500</xdr:rowOff>
                  </to>
                </anchor>
              </controlPr>
            </control>
          </mc:Choice>
        </mc:AlternateContent>
        <mc:AlternateContent xmlns:mc="http://schemas.openxmlformats.org/markup-compatibility/2006">
          <mc:Choice Requires="x14">
            <control shapeId="51282" r:id="rId76" name="Option Button 82">
              <controlPr defaultSize="0" autoFill="0" autoLine="0" autoPict="0">
                <anchor moveWithCells="1">
                  <from>
                    <xdr:col>3</xdr:col>
                    <xdr:colOff>76200</xdr:colOff>
                    <xdr:row>32</xdr:row>
                    <xdr:rowOff>88900</xdr:rowOff>
                  </from>
                  <to>
                    <xdr:col>3</xdr:col>
                    <xdr:colOff>628650</xdr:colOff>
                    <xdr:row>32</xdr:row>
                    <xdr:rowOff>317500</xdr:rowOff>
                  </to>
                </anchor>
              </controlPr>
            </control>
          </mc:Choice>
        </mc:AlternateContent>
        <mc:AlternateContent xmlns:mc="http://schemas.openxmlformats.org/markup-compatibility/2006">
          <mc:Choice Requires="x14">
            <control shapeId="51283" r:id="rId77" name="Option Button 83">
              <controlPr defaultSize="0" autoFill="0" autoLine="0" autoPict="0">
                <anchor moveWithCells="1">
                  <from>
                    <xdr:col>4</xdr:col>
                    <xdr:colOff>76200</xdr:colOff>
                    <xdr:row>32</xdr:row>
                    <xdr:rowOff>88900</xdr:rowOff>
                  </from>
                  <to>
                    <xdr:col>4</xdr:col>
                    <xdr:colOff>628650</xdr:colOff>
                    <xdr:row>32</xdr:row>
                    <xdr:rowOff>317500</xdr:rowOff>
                  </to>
                </anchor>
              </controlPr>
            </control>
          </mc:Choice>
        </mc:AlternateContent>
        <mc:AlternateContent xmlns:mc="http://schemas.openxmlformats.org/markup-compatibility/2006">
          <mc:Choice Requires="x14">
            <control shapeId="51284" r:id="rId78" name="Option Button 84">
              <controlPr defaultSize="0" autoFill="0" autoLine="0" autoPict="0">
                <anchor moveWithCells="1">
                  <from>
                    <xdr:col>5</xdr:col>
                    <xdr:colOff>76200</xdr:colOff>
                    <xdr:row>32</xdr:row>
                    <xdr:rowOff>88900</xdr:rowOff>
                  </from>
                  <to>
                    <xdr:col>5</xdr:col>
                    <xdr:colOff>628650</xdr:colOff>
                    <xdr:row>32</xdr:row>
                    <xdr:rowOff>317500</xdr:rowOff>
                  </to>
                </anchor>
              </controlPr>
            </control>
          </mc:Choice>
        </mc:AlternateContent>
        <mc:AlternateContent xmlns:mc="http://schemas.openxmlformats.org/markup-compatibility/2006">
          <mc:Choice Requires="x14">
            <control shapeId="51288" r:id="rId79" name="Option Button 88">
              <controlPr defaultSize="0" autoFill="0" autoLine="0" autoPict="0">
                <anchor moveWithCells="1">
                  <from>
                    <xdr:col>3</xdr:col>
                    <xdr:colOff>76200</xdr:colOff>
                    <xdr:row>2</xdr:row>
                    <xdr:rowOff>88900</xdr:rowOff>
                  </from>
                  <to>
                    <xdr:col>5</xdr:col>
                    <xdr:colOff>133350</xdr:colOff>
                    <xdr:row>2</xdr:row>
                    <xdr:rowOff>317500</xdr:rowOff>
                  </to>
                </anchor>
              </controlPr>
            </control>
          </mc:Choice>
        </mc:AlternateContent>
        <mc:AlternateContent xmlns:mc="http://schemas.openxmlformats.org/markup-compatibility/2006">
          <mc:Choice Requires="x14">
            <control shapeId="51289" r:id="rId80" name="Option Button 89">
              <controlPr defaultSize="0" autoFill="0" autoLine="0" autoPict="0" altText="Five to ten years ago">
                <anchor moveWithCells="1">
                  <from>
                    <xdr:col>3</xdr:col>
                    <xdr:colOff>76200</xdr:colOff>
                    <xdr:row>2</xdr:row>
                    <xdr:rowOff>317500</xdr:rowOff>
                  </from>
                  <to>
                    <xdr:col>5</xdr:col>
                    <xdr:colOff>95250</xdr:colOff>
                    <xdr:row>2</xdr:row>
                    <xdr:rowOff>546100</xdr:rowOff>
                  </to>
                </anchor>
              </controlPr>
            </control>
          </mc:Choice>
        </mc:AlternateContent>
        <mc:AlternateContent xmlns:mc="http://schemas.openxmlformats.org/markup-compatibility/2006">
          <mc:Choice Requires="x14">
            <control shapeId="51290" r:id="rId81" name="Option Button 90">
              <controlPr defaultSize="0" autoFill="0" autoLine="0" autoPict="0">
                <anchor moveWithCells="1">
                  <from>
                    <xdr:col>3</xdr:col>
                    <xdr:colOff>76200</xdr:colOff>
                    <xdr:row>2</xdr:row>
                    <xdr:rowOff>552450</xdr:rowOff>
                  </from>
                  <to>
                    <xdr:col>5</xdr:col>
                    <xdr:colOff>31750</xdr:colOff>
                    <xdr:row>2</xdr:row>
                    <xdr:rowOff>831850</xdr:rowOff>
                  </to>
                </anchor>
              </controlPr>
            </control>
          </mc:Choice>
        </mc:AlternateContent>
        <mc:AlternateContent xmlns:mc="http://schemas.openxmlformats.org/markup-compatibility/2006">
          <mc:Choice Requires="x14">
            <control shapeId="51291" r:id="rId82" name="Option Button 91">
              <controlPr defaultSize="0" autoFill="0" autoLine="0" autoPict="0">
                <anchor moveWithCells="1">
                  <from>
                    <xdr:col>3</xdr:col>
                    <xdr:colOff>76200</xdr:colOff>
                    <xdr:row>16</xdr:row>
                    <xdr:rowOff>88900</xdr:rowOff>
                  </from>
                  <to>
                    <xdr:col>5</xdr:col>
                    <xdr:colOff>127000</xdr:colOff>
                    <xdr:row>16</xdr:row>
                    <xdr:rowOff>317500</xdr:rowOff>
                  </to>
                </anchor>
              </controlPr>
            </control>
          </mc:Choice>
        </mc:AlternateContent>
        <mc:AlternateContent xmlns:mc="http://schemas.openxmlformats.org/markup-compatibility/2006">
          <mc:Choice Requires="x14">
            <control shapeId="51292" r:id="rId83" name="Option Button 92">
              <controlPr defaultSize="0" autoFill="0" autoLine="0" autoPict="0" altText="Five to ten years ago">
                <anchor moveWithCells="1">
                  <from>
                    <xdr:col>3</xdr:col>
                    <xdr:colOff>76200</xdr:colOff>
                    <xdr:row>16</xdr:row>
                    <xdr:rowOff>317500</xdr:rowOff>
                  </from>
                  <to>
                    <xdr:col>4</xdr:col>
                    <xdr:colOff>361950</xdr:colOff>
                    <xdr:row>16</xdr:row>
                    <xdr:rowOff>546100</xdr:rowOff>
                  </to>
                </anchor>
              </controlPr>
            </control>
          </mc:Choice>
        </mc:AlternateContent>
        <mc:AlternateContent xmlns:mc="http://schemas.openxmlformats.org/markup-compatibility/2006">
          <mc:Choice Requires="x14">
            <control shapeId="51293" r:id="rId84" name="Option Button 93">
              <controlPr defaultSize="0" autoFill="0" autoLine="0" autoPict="0">
                <anchor moveWithCells="1">
                  <from>
                    <xdr:col>3</xdr:col>
                    <xdr:colOff>76200</xdr:colOff>
                    <xdr:row>16</xdr:row>
                    <xdr:rowOff>552450</xdr:rowOff>
                  </from>
                  <to>
                    <xdr:col>5</xdr:col>
                    <xdr:colOff>31750</xdr:colOff>
                    <xdr:row>16</xdr:row>
                    <xdr:rowOff>831850</xdr:rowOff>
                  </to>
                </anchor>
              </controlPr>
            </control>
          </mc:Choice>
        </mc:AlternateContent>
        <mc:AlternateContent xmlns:mc="http://schemas.openxmlformats.org/markup-compatibility/2006">
          <mc:Choice Requires="x14">
            <control shapeId="51294" r:id="rId85" name="Option Button 94">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51295" r:id="rId86" name="Option Button 95">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51296" r:id="rId87" name="Option Button 96">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51297" r:id="rId88" name="Option Button 97">
              <controlPr defaultSize="0" autoFill="0" autoLine="0" autoPict="0">
                <anchor moveWithCells="1">
                  <from>
                    <xdr:col>3</xdr:col>
                    <xdr:colOff>76200</xdr:colOff>
                    <xdr:row>20</xdr:row>
                    <xdr:rowOff>88900</xdr:rowOff>
                  </from>
                  <to>
                    <xdr:col>3</xdr:col>
                    <xdr:colOff>628650</xdr:colOff>
                    <xdr:row>20</xdr:row>
                    <xdr:rowOff>317500</xdr:rowOff>
                  </to>
                </anchor>
              </controlPr>
            </control>
          </mc:Choice>
        </mc:AlternateContent>
        <mc:AlternateContent xmlns:mc="http://schemas.openxmlformats.org/markup-compatibility/2006">
          <mc:Choice Requires="x14">
            <control shapeId="51298" r:id="rId89" name="Option Button 98">
              <controlPr defaultSize="0" autoFill="0" autoLine="0" autoPict="0">
                <anchor moveWithCells="1">
                  <from>
                    <xdr:col>4</xdr:col>
                    <xdr:colOff>76200</xdr:colOff>
                    <xdr:row>20</xdr:row>
                    <xdr:rowOff>88900</xdr:rowOff>
                  </from>
                  <to>
                    <xdr:col>4</xdr:col>
                    <xdr:colOff>628650</xdr:colOff>
                    <xdr:row>20</xdr:row>
                    <xdr:rowOff>317500</xdr:rowOff>
                  </to>
                </anchor>
              </controlPr>
            </control>
          </mc:Choice>
        </mc:AlternateContent>
        <mc:AlternateContent xmlns:mc="http://schemas.openxmlformats.org/markup-compatibility/2006">
          <mc:Choice Requires="x14">
            <control shapeId="51299" r:id="rId90" name="Option Button 99">
              <controlPr defaultSize="0" autoFill="0" autoLine="0" autoPict="0">
                <anchor moveWithCells="1">
                  <from>
                    <xdr:col>5</xdr:col>
                    <xdr:colOff>76200</xdr:colOff>
                    <xdr:row>20</xdr:row>
                    <xdr:rowOff>88900</xdr:rowOff>
                  </from>
                  <to>
                    <xdr:col>5</xdr:col>
                    <xdr:colOff>628650</xdr:colOff>
                    <xdr:row>20</xdr:row>
                    <xdr:rowOff>317500</xdr:rowOff>
                  </to>
                </anchor>
              </controlPr>
            </control>
          </mc:Choice>
        </mc:AlternateContent>
        <mc:AlternateContent xmlns:mc="http://schemas.openxmlformats.org/markup-compatibility/2006">
          <mc:Choice Requires="x14">
            <control shapeId="51312" r:id="rId91" name="Option Button 112">
              <controlPr defaultSize="0" autoFill="0" autoLine="0" autoPict="0">
                <anchor moveWithCells="1">
                  <from>
                    <xdr:col>3</xdr:col>
                    <xdr:colOff>76200</xdr:colOff>
                    <xdr:row>33</xdr:row>
                    <xdr:rowOff>88900</xdr:rowOff>
                  </from>
                  <to>
                    <xdr:col>5</xdr:col>
                    <xdr:colOff>31750</xdr:colOff>
                    <xdr:row>33</xdr:row>
                    <xdr:rowOff>317500</xdr:rowOff>
                  </to>
                </anchor>
              </controlPr>
            </control>
          </mc:Choice>
        </mc:AlternateContent>
        <mc:AlternateContent xmlns:mc="http://schemas.openxmlformats.org/markup-compatibility/2006">
          <mc:Choice Requires="x14">
            <control shapeId="51313" r:id="rId92" name="Option Button 113">
              <controlPr defaultSize="0" autoFill="0" autoLine="0" autoPict="0" altText="Five to ten years ago">
                <anchor moveWithCells="1">
                  <from>
                    <xdr:col>3</xdr:col>
                    <xdr:colOff>76200</xdr:colOff>
                    <xdr:row>33</xdr:row>
                    <xdr:rowOff>317500</xdr:rowOff>
                  </from>
                  <to>
                    <xdr:col>5</xdr:col>
                    <xdr:colOff>95250</xdr:colOff>
                    <xdr:row>33</xdr:row>
                    <xdr:rowOff>546100</xdr:rowOff>
                  </to>
                </anchor>
              </controlPr>
            </control>
          </mc:Choice>
        </mc:AlternateContent>
        <mc:AlternateContent xmlns:mc="http://schemas.openxmlformats.org/markup-compatibility/2006">
          <mc:Choice Requires="x14">
            <control shapeId="51314" r:id="rId93" name="Option Button 114">
              <controlPr defaultSize="0" autoFill="0" autoLine="0" autoPict="0">
                <anchor moveWithCells="1">
                  <from>
                    <xdr:col>3</xdr:col>
                    <xdr:colOff>76200</xdr:colOff>
                    <xdr:row>33</xdr:row>
                    <xdr:rowOff>552450</xdr:rowOff>
                  </from>
                  <to>
                    <xdr:col>5</xdr:col>
                    <xdr:colOff>31750</xdr:colOff>
                    <xdr:row>33</xdr:row>
                    <xdr:rowOff>831850</xdr:rowOff>
                  </to>
                </anchor>
              </controlPr>
            </control>
          </mc:Choice>
        </mc:AlternateContent>
        <mc:AlternateContent xmlns:mc="http://schemas.openxmlformats.org/markup-compatibility/2006">
          <mc:Choice Requires="x14">
            <control shapeId="51315" r:id="rId94" name="Group Box 115">
              <controlPr defaultSize="0" autoFill="0" autoPict="0">
                <anchor moveWithCells="1">
                  <from>
                    <xdr:col>2</xdr:col>
                    <xdr:colOff>6451600</xdr:colOff>
                    <xdr:row>1</xdr:row>
                    <xdr:rowOff>19050</xdr:rowOff>
                  </from>
                  <to>
                    <xdr:col>6</xdr:col>
                    <xdr:colOff>0</xdr:colOff>
                    <xdr:row>1</xdr:row>
                    <xdr:rowOff>450850</xdr:rowOff>
                  </to>
                </anchor>
              </controlPr>
            </control>
          </mc:Choice>
        </mc:AlternateContent>
        <mc:AlternateContent xmlns:mc="http://schemas.openxmlformats.org/markup-compatibility/2006">
          <mc:Choice Requires="x14">
            <control shapeId="51316" r:id="rId95" name="Group Box 116">
              <controlPr defaultSize="0" autoFill="0" autoPict="0">
                <anchor moveWithCells="1">
                  <from>
                    <xdr:col>3</xdr:col>
                    <xdr:colOff>19050</xdr:colOff>
                    <xdr:row>2</xdr:row>
                    <xdr:rowOff>88900</xdr:rowOff>
                  </from>
                  <to>
                    <xdr:col>5</xdr:col>
                    <xdr:colOff>800100</xdr:colOff>
                    <xdr:row>2</xdr:row>
                    <xdr:rowOff>908050</xdr:rowOff>
                  </to>
                </anchor>
              </controlPr>
            </control>
          </mc:Choice>
        </mc:AlternateContent>
        <mc:AlternateContent xmlns:mc="http://schemas.openxmlformats.org/markup-compatibility/2006">
          <mc:Choice Requires="x14">
            <control shapeId="51317" r:id="rId96" name="Group Box 117">
              <controlPr defaultSize="0" autoFill="0" autoPict="0">
                <anchor moveWithCells="1">
                  <from>
                    <xdr:col>3</xdr:col>
                    <xdr:colOff>19050</xdr:colOff>
                    <xdr:row>3</xdr:row>
                    <xdr:rowOff>57150</xdr:rowOff>
                  </from>
                  <to>
                    <xdr:col>5</xdr:col>
                    <xdr:colOff>781050</xdr:colOff>
                    <xdr:row>3</xdr:row>
                    <xdr:rowOff>381000</xdr:rowOff>
                  </to>
                </anchor>
              </controlPr>
            </control>
          </mc:Choice>
        </mc:AlternateContent>
        <mc:AlternateContent xmlns:mc="http://schemas.openxmlformats.org/markup-compatibility/2006">
          <mc:Choice Requires="x14">
            <control shapeId="51318" r:id="rId97" name="Group Box 118">
              <controlPr defaultSize="0" autoFill="0" autoPict="0">
                <anchor moveWithCells="1">
                  <from>
                    <xdr:col>3</xdr:col>
                    <xdr:colOff>12700</xdr:colOff>
                    <xdr:row>4</xdr:row>
                    <xdr:rowOff>88900</xdr:rowOff>
                  </from>
                  <to>
                    <xdr:col>6</xdr:col>
                    <xdr:colOff>107950</xdr:colOff>
                    <xdr:row>4</xdr:row>
                    <xdr:rowOff>336550</xdr:rowOff>
                  </to>
                </anchor>
              </controlPr>
            </control>
          </mc:Choice>
        </mc:AlternateContent>
        <mc:AlternateContent xmlns:mc="http://schemas.openxmlformats.org/markup-compatibility/2006">
          <mc:Choice Requires="x14">
            <control shapeId="51319" r:id="rId98" name="Group Box 119">
              <controlPr defaultSize="0" autoFill="0" autoPict="0">
                <anchor moveWithCells="1">
                  <from>
                    <xdr:col>2</xdr:col>
                    <xdr:colOff>6419850</xdr:colOff>
                    <xdr:row>5</xdr:row>
                    <xdr:rowOff>50800</xdr:rowOff>
                  </from>
                  <to>
                    <xdr:col>6</xdr:col>
                    <xdr:colOff>38100</xdr:colOff>
                    <xdr:row>5</xdr:row>
                    <xdr:rowOff>374650</xdr:rowOff>
                  </to>
                </anchor>
              </controlPr>
            </control>
          </mc:Choice>
        </mc:AlternateContent>
        <mc:AlternateContent xmlns:mc="http://schemas.openxmlformats.org/markup-compatibility/2006">
          <mc:Choice Requires="x14">
            <control shapeId="51320" r:id="rId99" name="Group Box 120">
              <controlPr defaultSize="0" autoFill="0" autoPict="0">
                <anchor moveWithCells="1">
                  <from>
                    <xdr:col>2</xdr:col>
                    <xdr:colOff>6432550</xdr:colOff>
                    <xdr:row>6</xdr:row>
                    <xdr:rowOff>57150</xdr:rowOff>
                  </from>
                  <to>
                    <xdr:col>6</xdr:col>
                    <xdr:colOff>38100</xdr:colOff>
                    <xdr:row>6</xdr:row>
                    <xdr:rowOff>400050</xdr:rowOff>
                  </to>
                </anchor>
              </controlPr>
            </control>
          </mc:Choice>
        </mc:AlternateContent>
        <mc:AlternateContent xmlns:mc="http://schemas.openxmlformats.org/markup-compatibility/2006">
          <mc:Choice Requires="x14">
            <control shapeId="51321" r:id="rId100" name="Group Box 121">
              <controlPr defaultSize="0" autoFill="0" autoPict="0">
                <anchor moveWithCells="1">
                  <from>
                    <xdr:col>2</xdr:col>
                    <xdr:colOff>6451600</xdr:colOff>
                    <xdr:row>7</xdr:row>
                    <xdr:rowOff>69850</xdr:rowOff>
                  </from>
                  <to>
                    <xdr:col>6</xdr:col>
                    <xdr:colOff>95250</xdr:colOff>
                    <xdr:row>7</xdr:row>
                    <xdr:rowOff>374650</xdr:rowOff>
                  </to>
                </anchor>
              </controlPr>
            </control>
          </mc:Choice>
        </mc:AlternateContent>
        <mc:AlternateContent xmlns:mc="http://schemas.openxmlformats.org/markup-compatibility/2006">
          <mc:Choice Requires="x14">
            <control shapeId="51322" r:id="rId101" name="Group Box 122">
              <controlPr defaultSize="0" autoFill="0" autoPict="0">
                <anchor moveWithCells="1">
                  <from>
                    <xdr:col>3</xdr:col>
                    <xdr:colOff>12700</xdr:colOff>
                    <xdr:row>8</xdr:row>
                    <xdr:rowOff>38100</xdr:rowOff>
                  </from>
                  <to>
                    <xdr:col>6</xdr:col>
                    <xdr:colOff>38100</xdr:colOff>
                    <xdr:row>8</xdr:row>
                    <xdr:rowOff>400050</xdr:rowOff>
                  </to>
                </anchor>
              </controlPr>
            </control>
          </mc:Choice>
        </mc:AlternateContent>
        <mc:AlternateContent xmlns:mc="http://schemas.openxmlformats.org/markup-compatibility/2006">
          <mc:Choice Requires="x14">
            <control shapeId="51323" r:id="rId102" name="Group Box 123">
              <controlPr defaultSize="0" autoFill="0" autoPict="0">
                <anchor moveWithCells="1">
                  <from>
                    <xdr:col>2</xdr:col>
                    <xdr:colOff>6451600</xdr:colOff>
                    <xdr:row>9</xdr:row>
                    <xdr:rowOff>76200</xdr:rowOff>
                  </from>
                  <to>
                    <xdr:col>6</xdr:col>
                    <xdr:colOff>222250</xdr:colOff>
                    <xdr:row>9</xdr:row>
                    <xdr:rowOff>342900</xdr:rowOff>
                  </to>
                </anchor>
              </controlPr>
            </control>
          </mc:Choice>
        </mc:AlternateContent>
        <mc:AlternateContent xmlns:mc="http://schemas.openxmlformats.org/markup-compatibility/2006">
          <mc:Choice Requires="x14">
            <control shapeId="51324" r:id="rId103" name="Group Box 124">
              <controlPr defaultSize="0" autoFill="0" autoPict="0">
                <anchor moveWithCells="1">
                  <from>
                    <xdr:col>2</xdr:col>
                    <xdr:colOff>6553200</xdr:colOff>
                    <xdr:row>9</xdr:row>
                    <xdr:rowOff>412750</xdr:rowOff>
                  </from>
                  <to>
                    <xdr:col>6</xdr:col>
                    <xdr:colOff>298450</xdr:colOff>
                    <xdr:row>10</xdr:row>
                    <xdr:rowOff>571500</xdr:rowOff>
                  </to>
                </anchor>
              </controlPr>
            </control>
          </mc:Choice>
        </mc:AlternateContent>
        <mc:AlternateContent xmlns:mc="http://schemas.openxmlformats.org/markup-compatibility/2006">
          <mc:Choice Requires="x14">
            <control shapeId="51325" r:id="rId104" name="Group Box 125">
              <controlPr defaultSize="0" autoFill="0" autoPict="0">
                <anchor moveWithCells="1">
                  <from>
                    <xdr:col>2</xdr:col>
                    <xdr:colOff>6419850</xdr:colOff>
                    <xdr:row>11</xdr:row>
                    <xdr:rowOff>76200</xdr:rowOff>
                  </from>
                  <to>
                    <xdr:col>6</xdr:col>
                    <xdr:colOff>247650</xdr:colOff>
                    <xdr:row>11</xdr:row>
                    <xdr:rowOff>381000</xdr:rowOff>
                  </to>
                </anchor>
              </controlPr>
            </control>
          </mc:Choice>
        </mc:AlternateContent>
        <mc:AlternateContent xmlns:mc="http://schemas.openxmlformats.org/markup-compatibility/2006">
          <mc:Choice Requires="x14">
            <control shapeId="51326" r:id="rId105" name="Group Box 126">
              <controlPr defaultSize="0" autoFill="0" autoPict="0">
                <anchor moveWithCells="1">
                  <from>
                    <xdr:col>2</xdr:col>
                    <xdr:colOff>6413500</xdr:colOff>
                    <xdr:row>12</xdr:row>
                    <xdr:rowOff>76200</xdr:rowOff>
                  </from>
                  <to>
                    <xdr:col>6</xdr:col>
                    <xdr:colOff>304800</xdr:colOff>
                    <xdr:row>12</xdr:row>
                    <xdr:rowOff>361950</xdr:rowOff>
                  </to>
                </anchor>
              </controlPr>
            </control>
          </mc:Choice>
        </mc:AlternateContent>
        <mc:AlternateContent xmlns:mc="http://schemas.openxmlformats.org/markup-compatibility/2006">
          <mc:Choice Requires="x14">
            <control shapeId="51327" r:id="rId106" name="Group Box 127">
              <controlPr defaultSize="0" autoFill="0" autoPict="0">
                <anchor moveWithCells="1">
                  <from>
                    <xdr:col>2</xdr:col>
                    <xdr:colOff>6451600</xdr:colOff>
                    <xdr:row>13</xdr:row>
                    <xdr:rowOff>88900</xdr:rowOff>
                  </from>
                  <to>
                    <xdr:col>6</xdr:col>
                    <xdr:colOff>127000</xdr:colOff>
                    <xdr:row>13</xdr:row>
                    <xdr:rowOff>381000</xdr:rowOff>
                  </to>
                </anchor>
              </controlPr>
            </control>
          </mc:Choice>
        </mc:AlternateContent>
        <mc:AlternateContent xmlns:mc="http://schemas.openxmlformats.org/markup-compatibility/2006">
          <mc:Choice Requires="x14">
            <control shapeId="51329" r:id="rId107" name="Group Box 129">
              <controlPr defaultSize="0" autoFill="0" autoPict="0">
                <anchor moveWithCells="1">
                  <from>
                    <xdr:col>2</xdr:col>
                    <xdr:colOff>6661150</xdr:colOff>
                    <xdr:row>14</xdr:row>
                    <xdr:rowOff>412750</xdr:rowOff>
                  </from>
                  <to>
                    <xdr:col>6</xdr:col>
                    <xdr:colOff>133350</xdr:colOff>
                    <xdr:row>15</xdr:row>
                    <xdr:rowOff>323850</xdr:rowOff>
                  </to>
                </anchor>
              </controlPr>
            </control>
          </mc:Choice>
        </mc:AlternateContent>
        <mc:AlternateContent xmlns:mc="http://schemas.openxmlformats.org/markup-compatibility/2006">
          <mc:Choice Requires="x14">
            <control shapeId="51330" r:id="rId108" name="Group Box 130">
              <controlPr defaultSize="0" autoFill="0" autoPict="0">
                <anchor moveWithCells="1">
                  <from>
                    <xdr:col>3</xdr:col>
                    <xdr:colOff>38100</xdr:colOff>
                    <xdr:row>16</xdr:row>
                    <xdr:rowOff>57150</xdr:rowOff>
                  </from>
                  <to>
                    <xdr:col>6</xdr:col>
                    <xdr:colOff>19050</xdr:colOff>
                    <xdr:row>17</xdr:row>
                    <xdr:rowOff>12700</xdr:rowOff>
                  </to>
                </anchor>
              </controlPr>
            </control>
          </mc:Choice>
        </mc:AlternateContent>
        <mc:AlternateContent xmlns:mc="http://schemas.openxmlformats.org/markup-compatibility/2006">
          <mc:Choice Requires="x14">
            <control shapeId="51331" r:id="rId109" name="Group Box 131">
              <controlPr defaultSize="0" autoFill="0" autoPict="0">
                <anchor moveWithCells="1">
                  <from>
                    <xdr:col>3</xdr:col>
                    <xdr:colOff>38100</xdr:colOff>
                    <xdr:row>17</xdr:row>
                    <xdr:rowOff>88900</xdr:rowOff>
                  </from>
                  <to>
                    <xdr:col>6</xdr:col>
                    <xdr:colOff>438150</xdr:colOff>
                    <xdr:row>17</xdr:row>
                    <xdr:rowOff>374650</xdr:rowOff>
                  </to>
                </anchor>
              </controlPr>
            </control>
          </mc:Choice>
        </mc:AlternateContent>
        <mc:AlternateContent xmlns:mc="http://schemas.openxmlformats.org/markup-compatibility/2006">
          <mc:Choice Requires="x14">
            <control shapeId="51332" r:id="rId110" name="Group Box 132">
              <controlPr defaultSize="0" autoFill="0" autoPict="0">
                <anchor moveWithCells="1">
                  <from>
                    <xdr:col>3</xdr:col>
                    <xdr:colOff>19050</xdr:colOff>
                    <xdr:row>18</xdr:row>
                    <xdr:rowOff>107950</xdr:rowOff>
                  </from>
                  <to>
                    <xdr:col>6</xdr:col>
                    <xdr:colOff>279400</xdr:colOff>
                    <xdr:row>18</xdr:row>
                    <xdr:rowOff>355600</xdr:rowOff>
                  </to>
                </anchor>
              </controlPr>
            </control>
          </mc:Choice>
        </mc:AlternateContent>
        <mc:AlternateContent xmlns:mc="http://schemas.openxmlformats.org/markup-compatibility/2006">
          <mc:Choice Requires="x14">
            <control shapeId="51333" r:id="rId111" name="Group Box 133">
              <controlPr defaultSize="0" autoFill="0" autoPict="0">
                <anchor moveWithCells="1">
                  <from>
                    <xdr:col>2</xdr:col>
                    <xdr:colOff>6381750</xdr:colOff>
                    <xdr:row>19</xdr:row>
                    <xdr:rowOff>50800</xdr:rowOff>
                  </from>
                  <to>
                    <xdr:col>6</xdr:col>
                    <xdr:colOff>114300</xdr:colOff>
                    <xdr:row>19</xdr:row>
                    <xdr:rowOff>355600</xdr:rowOff>
                  </to>
                </anchor>
              </controlPr>
            </control>
          </mc:Choice>
        </mc:AlternateContent>
        <mc:AlternateContent xmlns:mc="http://schemas.openxmlformats.org/markup-compatibility/2006">
          <mc:Choice Requires="x14">
            <control shapeId="51334" r:id="rId112" name="Group Box 134">
              <controlPr defaultSize="0" autoFill="0" autoPict="0">
                <anchor moveWithCells="1">
                  <from>
                    <xdr:col>3</xdr:col>
                    <xdr:colOff>38100</xdr:colOff>
                    <xdr:row>20</xdr:row>
                    <xdr:rowOff>50800</xdr:rowOff>
                  </from>
                  <to>
                    <xdr:col>6</xdr:col>
                    <xdr:colOff>552450</xdr:colOff>
                    <xdr:row>20</xdr:row>
                    <xdr:rowOff>393700</xdr:rowOff>
                  </to>
                </anchor>
              </controlPr>
            </control>
          </mc:Choice>
        </mc:AlternateContent>
        <mc:AlternateContent xmlns:mc="http://schemas.openxmlformats.org/markup-compatibility/2006">
          <mc:Choice Requires="x14">
            <control shapeId="51335" r:id="rId113" name="Group Box 135">
              <controlPr defaultSize="0" autoFill="0" autoPict="0">
                <anchor moveWithCells="1">
                  <from>
                    <xdr:col>2</xdr:col>
                    <xdr:colOff>6419850</xdr:colOff>
                    <xdr:row>21</xdr:row>
                    <xdr:rowOff>50800</xdr:rowOff>
                  </from>
                  <to>
                    <xdr:col>6</xdr:col>
                    <xdr:colOff>146050</xdr:colOff>
                    <xdr:row>21</xdr:row>
                    <xdr:rowOff>400050</xdr:rowOff>
                  </to>
                </anchor>
              </controlPr>
            </control>
          </mc:Choice>
        </mc:AlternateContent>
        <mc:AlternateContent xmlns:mc="http://schemas.openxmlformats.org/markup-compatibility/2006">
          <mc:Choice Requires="x14">
            <control shapeId="51336" r:id="rId114" name="Group Box 136">
              <controlPr defaultSize="0" autoFill="0" autoPict="0">
                <anchor moveWithCells="1">
                  <from>
                    <xdr:col>2</xdr:col>
                    <xdr:colOff>6419850</xdr:colOff>
                    <xdr:row>22</xdr:row>
                    <xdr:rowOff>38100</xdr:rowOff>
                  </from>
                  <to>
                    <xdr:col>6</xdr:col>
                    <xdr:colOff>203200</xdr:colOff>
                    <xdr:row>22</xdr:row>
                    <xdr:rowOff>342900</xdr:rowOff>
                  </to>
                </anchor>
              </controlPr>
            </control>
          </mc:Choice>
        </mc:AlternateContent>
        <mc:AlternateContent xmlns:mc="http://schemas.openxmlformats.org/markup-compatibility/2006">
          <mc:Choice Requires="x14">
            <control shapeId="51338" r:id="rId115" name="Group Box 138">
              <controlPr defaultSize="0" autoFill="0" autoPict="0">
                <anchor moveWithCells="1">
                  <from>
                    <xdr:col>2</xdr:col>
                    <xdr:colOff>6438900</xdr:colOff>
                    <xdr:row>24</xdr:row>
                    <xdr:rowOff>88900</xdr:rowOff>
                  </from>
                  <to>
                    <xdr:col>6</xdr:col>
                    <xdr:colOff>431800</xdr:colOff>
                    <xdr:row>24</xdr:row>
                    <xdr:rowOff>336550</xdr:rowOff>
                  </to>
                </anchor>
              </controlPr>
            </control>
          </mc:Choice>
        </mc:AlternateContent>
        <mc:AlternateContent xmlns:mc="http://schemas.openxmlformats.org/markup-compatibility/2006">
          <mc:Choice Requires="x14">
            <control shapeId="51339" r:id="rId116" name="Group Box 139">
              <controlPr defaultSize="0" autoFill="0" autoPict="0">
                <anchor moveWithCells="1">
                  <from>
                    <xdr:col>2</xdr:col>
                    <xdr:colOff>6515100</xdr:colOff>
                    <xdr:row>24</xdr:row>
                    <xdr:rowOff>412750</xdr:rowOff>
                  </from>
                  <to>
                    <xdr:col>6</xdr:col>
                    <xdr:colOff>88900</xdr:colOff>
                    <xdr:row>25</xdr:row>
                    <xdr:rowOff>222250</xdr:rowOff>
                  </to>
                </anchor>
              </controlPr>
            </control>
          </mc:Choice>
        </mc:AlternateContent>
        <mc:AlternateContent xmlns:mc="http://schemas.openxmlformats.org/markup-compatibility/2006">
          <mc:Choice Requires="x14">
            <control shapeId="51341" r:id="rId117" name="Group Box 141">
              <controlPr defaultSize="0" autoFill="0" autoPict="0">
                <anchor moveWithCells="1">
                  <from>
                    <xdr:col>2</xdr:col>
                    <xdr:colOff>6375400</xdr:colOff>
                    <xdr:row>27</xdr:row>
                    <xdr:rowOff>95250</xdr:rowOff>
                  </from>
                  <to>
                    <xdr:col>6</xdr:col>
                    <xdr:colOff>260350</xdr:colOff>
                    <xdr:row>27</xdr:row>
                    <xdr:rowOff>393700</xdr:rowOff>
                  </to>
                </anchor>
              </controlPr>
            </control>
          </mc:Choice>
        </mc:AlternateContent>
        <mc:AlternateContent xmlns:mc="http://schemas.openxmlformats.org/markup-compatibility/2006">
          <mc:Choice Requires="x14">
            <control shapeId="51342" r:id="rId118" name="Group Box 142">
              <controlPr defaultSize="0" autoFill="0" autoPict="0">
                <anchor moveWithCells="1">
                  <from>
                    <xdr:col>3</xdr:col>
                    <xdr:colOff>57150</xdr:colOff>
                    <xdr:row>28</xdr:row>
                    <xdr:rowOff>69850</xdr:rowOff>
                  </from>
                  <to>
                    <xdr:col>6</xdr:col>
                    <xdr:colOff>127000</xdr:colOff>
                    <xdr:row>28</xdr:row>
                    <xdr:rowOff>342900</xdr:rowOff>
                  </to>
                </anchor>
              </controlPr>
            </control>
          </mc:Choice>
        </mc:AlternateContent>
        <mc:AlternateContent xmlns:mc="http://schemas.openxmlformats.org/markup-compatibility/2006">
          <mc:Choice Requires="x14">
            <control shapeId="51344" r:id="rId119" name="Group Box 144">
              <controlPr defaultSize="0" autoFill="0" autoPict="0">
                <anchor moveWithCells="1">
                  <from>
                    <xdr:col>2</xdr:col>
                    <xdr:colOff>6394450</xdr:colOff>
                    <xdr:row>29</xdr:row>
                    <xdr:rowOff>57150</xdr:rowOff>
                  </from>
                  <to>
                    <xdr:col>6</xdr:col>
                    <xdr:colOff>76200</xdr:colOff>
                    <xdr:row>29</xdr:row>
                    <xdr:rowOff>361950</xdr:rowOff>
                  </to>
                </anchor>
              </controlPr>
            </control>
          </mc:Choice>
        </mc:AlternateContent>
        <mc:AlternateContent xmlns:mc="http://schemas.openxmlformats.org/markup-compatibility/2006">
          <mc:Choice Requires="x14">
            <control shapeId="51346" r:id="rId120" name="Group Box 146">
              <controlPr defaultSize="0" autoFill="0" autoPict="0">
                <anchor moveWithCells="1">
                  <from>
                    <xdr:col>2</xdr:col>
                    <xdr:colOff>6375400</xdr:colOff>
                    <xdr:row>31</xdr:row>
                    <xdr:rowOff>57150</xdr:rowOff>
                  </from>
                  <to>
                    <xdr:col>6</xdr:col>
                    <xdr:colOff>260350</xdr:colOff>
                    <xdr:row>31</xdr:row>
                    <xdr:rowOff>361950</xdr:rowOff>
                  </to>
                </anchor>
              </controlPr>
            </control>
          </mc:Choice>
        </mc:AlternateContent>
        <mc:AlternateContent xmlns:mc="http://schemas.openxmlformats.org/markup-compatibility/2006">
          <mc:Choice Requires="x14">
            <control shapeId="51347" r:id="rId121" name="Group Box 147">
              <controlPr defaultSize="0" autoFill="0" autoPict="0">
                <anchor moveWithCells="1">
                  <from>
                    <xdr:col>3</xdr:col>
                    <xdr:colOff>76200</xdr:colOff>
                    <xdr:row>32</xdr:row>
                    <xdr:rowOff>76200</xdr:rowOff>
                  </from>
                  <to>
                    <xdr:col>6</xdr:col>
                    <xdr:colOff>228600</xdr:colOff>
                    <xdr:row>32</xdr:row>
                    <xdr:rowOff>323850</xdr:rowOff>
                  </to>
                </anchor>
              </controlPr>
            </control>
          </mc:Choice>
        </mc:AlternateContent>
        <mc:AlternateContent xmlns:mc="http://schemas.openxmlformats.org/markup-compatibility/2006">
          <mc:Choice Requires="x14">
            <control shapeId="51348" r:id="rId122" name="Group Box 148">
              <controlPr defaultSize="0" autoFill="0" autoPict="0">
                <anchor moveWithCells="1">
                  <from>
                    <xdr:col>3</xdr:col>
                    <xdr:colOff>50800</xdr:colOff>
                    <xdr:row>33</xdr:row>
                    <xdr:rowOff>88900</xdr:rowOff>
                  </from>
                  <to>
                    <xdr:col>5</xdr:col>
                    <xdr:colOff>304800</xdr:colOff>
                    <xdr:row>33</xdr:row>
                    <xdr:rowOff>889000</xdr:rowOff>
                  </to>
                </anchor>
              </controlPr>
            </control>
          </mc:Choice>
        </mc:AlternateContent>
        <mc:AlternateContent xmlns:mc="http://schemas.openxmlformats.org/markup-compatibility/2006">
          <mc:Choice Requires="x14">
            <control shapeId="51356" r:id="rId123" name="Group Box 156">
              <controlPr defaultSize="0" autoFill="0" autoPict="0">
                <anchor moveWithCells="1">
                  <from>
                    <xdr:col>2</xdr:col>
                    <xdr:colOff>6400800</xdr:colOff>
                    <xdr:row>18</xdr:row>
                    <xdr:rowOff>0</xdr:rowOff>
                  </from>
                  <to>
                    <xdr:col>6</xdr:col>
                    <xdr:colOff>69850</xdr:colOff>
                    <xdr:row>18</xdr:row>
                    <xdr:rowOff>393700</xdr:rowOff>
                  </to>
                </anchor>
              </controlPr>
            </control>
          </mc:Choice>
        </mc:AlternateContent>
        <mc:AlternateContent xmlns:mc="http://schemas.openxmlformats.org/markup-compatibility/2006">
          <mc:Choice Requires="x14">
            <control shapeId="51360" r:id="rId124" name="Group Box 160">
              <controlPr defaultSize="0" autoFill="0" autoPict="0">
                <anchor moveWithCells="1">
                  <from>
                    <xdr:col>3</xdr:col>
                    <xdr:colOff>31750</xdr:colOff>
                    <xdr:row>26</xdr:row>
                    <xdr:rowOff>19050</xdr:rowOff>
                  </from>
                  <to>
                    <xdr:col>6</xdr:col>
                    <xdr:colOff>50800</xdr:colOff>
                    <xdr:row>26</xdr:row>
                    <xdr:rowOff>374650</xdr:rowOff>
                  </to>
                </anchor>
              </controlPr>
            </control>
          </mc:Choice>
        </mc:AlternateContent>
        <mc:AlternateContent xmlns:mc="http://schemas.openxmlformats.org/markup-compatibility/2006">
          <mc:Choice Requires="x14">
            <control shapeId="51361" r:id="rId125" name="Group Box 161">
              <controlPr defaultSize="0" autoFill="0" autoPict="0">
                <anchor moveWithCells="1">
                  <from>
                    <xdr:col>3</xdr:col>
                    <xdr:colOff>38100</xdr:colOff>
                    <xdr:row>27</xdr:row>
                    <xdr:rowOff>76200</xdr:rowOff>
                  </from>
                  <to>
                    <xdr:col>6</xdr:col>
                    <xdr:colOff>31750</xdr:colOff>
                    <xdr:row>27</xdr:row>
                    <xdr:rowOff>450850</xdr:rowOff>
                  </to>
                </anchor>
              </controlPr>
            </control>
          </mc:Choice>
        </mc:AlternateContent>
        <mc:AlternateContent xmlns:mc="http://schemas.openxmlformats.org/markup-compatibility/2006">
          <mc:Choice Requires="x14">
            <control shapeId="51408" r:id="rId126" name="Option Button 208">
              <controlPr defaultSize="0" autoFill="0" autoLine="0" autoPict="0">
                <anchor moveWithCells="1">
                  <from>
                    <xdr:col>3</xdr:col>
                    <xdr:colOff>95250</xdr:colOff>
                    <xdr:row>30</xdr:row>
                    <xdr:rowOff>127000</xdr:rowOff>
                  </from>
                  <to>
                    <xdr:col>5</xdr:col>
                    <xdr:colOff>50800</xdr:colOff>
                    <xdr:row>30</xdr:row>
                    <xdr:rowOff>355600</xdr:rowOff>
                  </to>
                </anchor>
              </controlPr>
            </control>
          </mc:Choice>
        </mc:AlternateContent>
        <mc:AlternateContent xmlns:mc="http://schemas.openxmlformats.org/markup-compatibility/2006">
          <mc:Choice Requires="x14">
            <control shapeId="51409" r:id="rId127" name="Option Button 209">
              <controlPr defaultSize="0" autoFill="0" autoLine="0" autoPict="0" altText="Five to ten years ago">
                <anchor moveWithCells="1">
                  <from>
                    <xdr:col>3</xdr:col>
                    <xdr:colOff>95250</xdr:colOff>
                    <xdr:row>30</xdr:row>
                    <xdr:rowOff>355600</xdr:rowOff>
                  </from>
                  <to>
                    <xdr:col>5</xdr:col>
                    <xdr:colOff>114300</xdr:colOff>
                    <xdr:row>30</xdr:row>
                    <xdr:rowOff>584200</xdr:rowOff>
                  </to>
                </anchor>
              </controlPr>
            </control>
          </mc:Choice>
        </mc:AlternateContent>
        <mc:AlternateContent xmlns:mc="http://schemas.openxmlformats.org/markup-compatibility/2006">
          <mc:Choice Requires="x14">
            <control shapeId="51410" r:id="rId128" name="Option Button 210">
              <controlPr defaultSize="0" autoFill="0" autoLine="0" autoPict="0">
                <anchor moveWithCells="1">
                  <from>
                    <xdr:col>3</xdr:col>
                    <xdr:colOff>95250</xdr:colOff>
                    <xdr:row>30</xdr:row>
                    <xdr:rowOff>590550</xdr:rowOff>
                  </from>
                  <to>
                    <xdr:col>5</xdr:col>
                    <xdr:colOff>50800</xdr:colOff>
                    <xdr:row>30</xdr:row>
                    <xdr:rowOff>869950</xdr:rowOff>
                  </to>
                </anchor>
              </controlPr>
            </control>
          </mc:Choice>
        </mc:AlternateContent>
        <mc:AlternateContent xmlns:mc="http://schemas.openxmlformats.org/markup-compatibility/2006">
          <mc:Choice Requires="x14">
            <control shapeId="51411" r:id="rId129" name="Option Button 211">
              <controlPr defaultSize="0" autoFill="0" autoLine="0" autoPict="0">
                <anchor moveWithCells="1">
                  <from>
                    <xdr:col>3</xdr:col>
                    <xdr:colOff>76200</xdr:colOff>
                    <xdr:row>10</xdr:row>
                    <xdr:rowOff>88900</xdr:rowOff>
                  </from>
                  <to>
                    <xdr:col>5</xdr:col>
                    <xdr:colOff>127000</xdr:colOff>
                    <xdr:row>10</xdr:row>
                    <xdr:rowOff>317500</xdr:rowOff>
                  </to>
                </anchor>
              </controlPr>
            </control>
          </mc:Choice>
        </mc:AlternateContent>
        <mc:AlternateContent xmlns:mc="http://schemas.openxmlformats.org/markup-compatibility/2006">
          <mc:Choice Requires="x14">
            <control shapeId="51412" r:id="rId130" name="Option Button 212">
              <controlPr defaultSize="0" autoFill="0" autoLine="0" autoPict="0" altText="Five to ten years ago">
                <anchor moveWithCells="1">
                  <from>
                    <xdr:col>3</xdr:col>
                    <xdr:colOff>76200</xdr:colOff>
                    <xdr:row>10</xdr:row>
                    <xdr:rowOff>317500</xdr:rowOff>
                  </from>
                  <to>
                    <xdr:col>4</xdr:col>
                    <xdr:colOff>361950</xdr:colOff>
                    <xdr:row>10</xdr:row>
                    <xdr:rowOff>546100</xdr:rowOff>
                  </to>
                </anchor>
              </controlPr>
            </control>
          </mc:Choice>
        </mc:AlternateContent>
        <mc:AlternateContent xmlns:mc="http://schemas.openxmlformats.org/markup-compatibility/2006">
          <mc:Choice Requires="x14">
            <control shapeId="51413" r:id="rId131" name="Option Button 213">
              <controlPr defaultSize="0" autoFill="0" autoLine="0" autoPict="0">
                <anchor moveWithCells="1">
                  <from>
                    <xdr:col>3</xdr:col>
                    <xdr:colOff>76200</xdr:colOff>
                    <xdr:row>10</xdr:row>
                    <xdr:rowOff>552450</xdr:rowOff>
                  </from>
                  <to>
                    <xdr:col>5</xdr:col>
                    <xdr:colOff>31750</xdr:colOff>
                    <xdr:row>10</xdr:row>
                    <xdr:rowOff>831850</xdr:rowOff>
                  </to>
                </anchor>
              </controlPr>
            </control>
          </mc:Choice>
        </mc:AlternateContent>
        <mc:AlternateContent xmlns:mc="http://schemas.openxmlformats.org/markup-compatibility/2006">
          <mc:Choice Requires="x14">
            <control shapeId="51414" r:id="rId132" name="Option Button 214">
              <controlPr defaultSize="0" autoFill="0" autoLine="0" autoPict="0">
                <anchor moveWithCells="1">
                  <from>
                    <xdr:col>3</xdr:col>
                    <xdr:colOff>95250</xdr:colOff>
                    <xdr:row>23</xdr:row>
                    <xdr:rowOff>76200</xdr:rowOff>
                  </from>
                  <to>
                    <xdr:col>5</xdr:col>
                    <xdr:colOff>146050</xdr:colOff>
                    <xdr:row>23</xdr:row>
                    <xdr:rowOff>304800</xdr:rowOff>
                  </to>
                </anchor>
              </controlPr>
            </control>
          </mc:Choice>
        </mc:AlternateContent>
        <mc:AlternateContent xmlns:mc="http://schemas.openxmlformats.org/markup-compatibility/2006">
          <mc:Choice Requires="x14">
            <control shapeId="51415" r:id="rId133" name="Option Button 215">
              <controlPr defaultSize="0" autoFill="0" autoLine="0" autoPict="0" altText="Five to ten years ago">
                <anchor moveWithCells="1">
                  <from>
                    <xdr:col>3</xdr:col>
                    <xdr:colOff>95250</xdr:colOff>
                    <xdr:row>23</xdr:row>
                    <xdr:rowOff>317500</xdr:rowOff>
                  </from>
                  <to>
                    <xdr:col>4</xdr:col>
                    <xdr:colOff>381000</xdr:colOff>
                    <xdr:row>23</xdr:row>
                    <xdr:rowOff>546100</xdr:rowOff>
                  </to>
                </anchor>
              </controlPr>
            </control>
          </mc:Choice>
        </mc:AlternateContent>
        <mc:AlternateContent xmlns:mc="http://schemas.openxmlformats.org/markup-compatibility/2006">
          <mc:Choice Requires="x14">
            <control shapeId="51416" r:id="rId134" name="Option Button 216">
              <controlPr defaultSize="0" autoFill="0" autoLine="0" autoPict="0">
                <anchor moveWithCells="1">
                  <from>
                    <xdr:col>3</xdr:col>
                    <xdr:colOff>95250</xdr:colOff>
                    <xdr:row>23</xdr:row>
                    <xdr:rowOff>552450</xdr:rowOff>
                  </from>
                  <to>
                    <xdr:col>5</xdr:col>
                    <xdr:colOff>50800</xdr:colOff>
                    <xdr:row>23</xdr:row>
                    <xdr:rowOff>831850</xdr:rowOff>
                  </to>
                </anchor>
              </controlPr>
            </control>
          </mc:Choice>
        </mc:AlternateContent>
        <mc:AlternateContent xmlns:mc="http://schemas.openxmlformats.org/markup-compatibility/2006">
          <mc:Choice Requires="x14">
            <control shapeId="51417" r:id="rId135" name="Group Box 217">
              <controlPr defaultSize="0" autoFill="0" autoPict="0">
                <anchor moveWithCells="1">
                  <from>
                    <xdr:col>3</xdr:col>
                    <xdr:colOff>38100</xdr:colOff>
                    <xdr:row>30</xdr:row>
                    <xdr:rowOff>38100</xdr:rowOff>
                  </from>
                  <to>
                    <xdr:col>6</xdr:col>
                    <xdr:colOff>12700</xdr:colOff>
                    <xdr:row>30</xdr:row>
                    <xdr:rowOff>908050</xdr:rowOff>
                  </to>
                </anchor>
              </controlPr>
            </control>
          </mc:Choice>
        </mc:AlternateContent>
        <mc:AlternateContent xmlns:mc="http://schemas.openxmlformats.org/markup-compatibility/2006">
          <mc:Choice Requires="x14">
            <control shapeId="51418" r:id="rId136" name="Group Box 218">
              <controlPr defaultSize="0" autoFill="0" autoPict="0">
                <anchor moveWithCells="1">
                  <from>
                    <xdr:col>2</xdr:col>
                    <xdr:colOff>6800850</xdr:colOff>
                    <xdr:row>22</xdr:row>
                    <xdr:rowOff>400050</xdr:rowOff>
                  </from>
                  <to>
                    <xdr:col>6</xdr:col>
                    <xdr:colOff>57150</xdr:colOff>
                    <xdr:row>23</xdr:row>
                    <xdr:rowOff>628650</xdr:rowOff>
                  </to>
                </anchor>
              </controlPr>
            </control>
          </mc:Choice>
        </mc:AlternateContent>
        <mc:AlternateContent xmlns:mc="http://schemas.openxmlformats.org/markup-compatibility/2006">
          <mc:Choice Requires="x14">
            <control shapeId="51419" r:id="rId137" name="Group Box 219">
              <controlPr defaultSize="0" autoFill="0" autoPict="0">
                <anchor moveWithCells="1">
                  <from>
                    <xdr:col>3</xdr:col>
                    <xdr:colOff>12700</xdr:colOff>
                    <xdr:row>14</xdr:row>
                    <xdr:rowOff>0</xdr:rowOff>
                  </from>
                  <to>
                    <xdr:col>6</xdr:col>
                    <xdr:colOff>31750</xdr:colOff>
                    <xdr:row>14</xdr:row>
                    <xdr:rowOff>374650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32DD-6AB6-437F-A311-C1EE9C3C7752}">
  <sheetPr codeName="Sheet12"/>
  <dimension ref="B1:AL108"/>
  <sheetViews>
    <sheetView topLeftCell="A31" zoomScale="78" zoomScaleNormal="78" workbookViewId="0">
      <selection activeCell="AL53" sqref="AL53"/>
    </sheetView>
  </sheetViews>
  <sheetFormatPr defaultColWidth="6.26953125" defaultRowHeight="14.5" x14ac:dyDescent="0.35"/>
  <cols>
    <col min="2" max="2" width="13.81640625" bestFit="1" customWidth="1"/>
    <col min="3" max="3" width="6.26953125" style="1"/>
    <col min="31" max="31" width="8.453125" bestFit="1" customWidth="1"/>
  </cols>
  <sheetData>
    <row r="1" spans="2:38" x14ac:dyDescent="0.35">
      <c r="B1" t="s">
        <v>11</v>
      </c>
      <c r="C1" s="1" t="s">
        <v>48</v>
      </c>
      <c r="D1" t="s">
        <v>371</v>
      </c>
      <c r="F1" t="s">
        <v>11</v>
      </c>
      <c r="G1" s="1" t="s">
        <v>48</v>
      </c>
      <c r="H1" t="s">
        <v>371</v>
      </c>
      <c r="J1" t="s">
        <v>11</v>
      </c>
      <c r="K1" s="1" t="s">
        <v>48</v>
      </c>
      <c r="L1" t="s">
        <v>371</v>
      </c>
      <c r="N1" t="s">
        <v>11</v>
      </c>
      <c r="O1" s="1" t="s">
        <v>48</v>
      </c>
      <c r="P1" t="s">
        <v>371</v>
      </c>
      <c r="R1" t="s">
        <v>11</v>
      </c>
      <c r="S1" s="1" t="s">
        <v>48</v>
      </c>
      <c r="T1" t="s">
        <v>371</v>
      </c>
      <c r="V1" t="s">
        <v>11</v>
      </c>
      <c r="W1" s="1" t="s">
        <v>48</v>
      </c>
      <c r="X1" t="s">
        <v>371</v>
      </c>
      <c r="Z1" t="s">
        <v>11</v>
      </c>
      <c r="AA1" s="1" t="s">
        <v>48</v>
      </c>
      <c r="AB1" t="s">
        <v>371</v>
      </c>
      <c r="AD1" t="s">
        <v>11</v>
      </c>
      <c r="AE1" s="1" t="s">
        <v>48</v>
      </c>
      <c r="AF1" t="s">
        <v>371</v>
      </c>
      <c r="AJ1" s="1" t="s">
        <v>372</v>
      </c>
      <c r="AK1" s="1">
        <f>COUNTIF(C2:C7,1)</f>
        <v>0</v>
      </c>
      <c r="AL1" t="str">
        <f>IF(AK1&gt;5,"Advanced",IF(AND(AK1&lt;6,AK1&gt;2),"Developing","Nascent"))</f>
        <v>Nascent</v>
      </c>
    </row>
    <row r="2" spans="2:38" x14ac:dyDescent="0.35">
      <c r="B2" s="1" t="str">
        <f>'Air Pollution'!B2</f>
        <v>1a</v>
      </c>
      <c r="F2" t="str">
        <f>Alcohol!B2</f>
        <v>1a</v>
      </c>
      <c r="J2" t="str">
        <f>Overdose!B2</f>
        <v>1ai</v>
      </c>
      <c r="N2" t="str">
        <f>Diet!B2</f>
        <v>1a</v>
      </c>
      <c r="R2" t="str">
        <f>'Road Safety'!B2</f>
        <v>1a</v>
      </c>
      <c r="V2" t="str">
        <f>'Walking Cycling'!B2</f>
        <v>1a</v>
      </c>
      <c r="Z2" t="str">
        <f>Tobacco!B2</f>
        <v>1a</v>
      </c>
      <c r="AD2" t="str">
        <f>Surveillance!B2</f>
        <v>1a</v>
      </c>
      <c r="AJ2" t="s">
        <v>373</v>
      </c>
      <c r="AK2" s="1">
        <f>COUNTIF(C9:C11,1)+COUNTIF(C12,1)+COUNTIF(C12,2)+COUNTIF(C13,1)</f>
        <v>0</v>
      </c>
      <c r="AL2" t="str">
        <f>IF(AK2=5,"Advanced",IF(AND(AK2&lt;5,AK2&gt;2),"Developing","Nascent"))</f>
        <v>Nascent</v>
      </c>
    </row>
    <row r="3" spans="2:38" x14ac:dyDescent="0.35">
      <c r="B3" s="1" t="str">
        <f>'Air Pollution'!B4</f>
        <v>1b</v>
      </c>
      <c r="F3" t="str">
        <f>Alcohol!B3</f>
        <v>1b</v>
      </c>
      <c r="J3" t="str">
        <f>Overdose!B3</f>
        <v>1aii</v>
      </c>
      <c r="N3" t="str">
        <f>Diet!B10</f>
        <v>1c</v>
      </c>
      <c r="R3" t="str">
        <f>'Road Safety'!$B$4</f>
        <v>1aii</v>
      </c>
      <c r="V3" t="str">
        <f>'Walking Cycling'!B3</f>
        <v>1b</v>
      </c>
      <c r="Z3" t="str">
        <f>Tobacco!B4</f>
        <v>1b</v>
      </c>
      <c r="AD3" t="str">
        <f>Surveillance!B3</f>
        <v>1b</v>
      </c>
      <c r="AJ3" t="s">
        <v>374</v>
      </c>
      <c r="AK3" s="1">
        <f>COUNTIF(C15:C20,1)</f>
        <v>0</v>
      </c>
      <c r="AL3" t="str">
        <f>IF(AK3=6,"Advanced",IF(AND(AK3&lt;6,AK3&gt;1),"Developing","Nascent"))</f>
        <v>Nascent</v>
      </c>
    </row>
    <row r="4" spans="2:38" x14ac:dyDescent="0.35">
      <c r="B4" s="1" t="str">
        <f>'Air Pollution'!B5</f>
        <v>1c</v>
      </c>
      <c r="F4" t="str">
        <f>Alcohol!B4</f>
        <v>1c</v>
      </c>
      <c r="J4" t="str">
        <f>Overdose!B4</f>
        <v>1aiii</v>
      </c>
      <c r="N4" t="str">
        <f>Diet!B11</f>
        <v>1d</v>
      </c>
      <c r="R4" t="str">
        <f>'Road Safety'!$B$5</f>
        <v>1aiii</v>
      </c>
      <c r="V4" t="str">
        <f>'Walking Cycling'!B4</f>
        <v>1c</v>
      </c>
      <c r="AD4" t="str">
        <f>Surveillance!B4</f>
        <v>1ci</v>
      </c>
      <c r="AJ4" t="s">
        <v>474</v>
      </c>
      <c r="AK4" s="1">
        <f>IF((COUNTIF(C28:C29,1)=2),1,0)</f>
        <v>0</v>
      </c>
    </row>
    <row r="5" spans="2:38" x14ac:dyDescent="0.35">
      <c r="B5" s="1" t="str">
        <f>'Air Pollution'!B6</f>
        <v>1d</v>
      </c>
      <c r="F5" t="str">
        <f>Alcohol!B5</f>
        <v>1d</v>
      </c>
      <c r="J5" t="str">
        <f>Overdose!B7</f>
        <v>1bi</v>
      </c>
      <c r="R5" t="s">
        <v>6</v>
      </c>
      <c r="V5" t="str">
        <f>'Walking Cycling'!B5</f>
        <v>1d</v>
      </c>
      <c r="Z5" t="str">
        <f>Tobacco!B6</f>
        <v>2a</v>
      </c>
      <c r="AD5" t="str">
        <f>Surveillance!B5</f>
        <v>1cii</v>
      </c>
      <c r="AJ5" t="s">
        <v>375</v>
      </c>
      <c r="AK5" s="1">
        <f>COUNTIF(C22:C27,1)+COUNTIF(AK4,1)</f>
        <v>0</v>
      </c>
      <c r="AL5" t="str">
        <f>IF(AK5=7,"Advanced",IF(AND(AK5&lt;7,AK5&gt;1),"Developing","Nascent"))</f>
        <v>Nascent</v>
      </c>
    </row>
    <row r="6" spans="2:38" x14ac:dyDescent="0.35">
      <c r="B6" s="1" t="str">
        <f>'Air Pollution'!B7</f>
        <v>1e</v>
      </c>
      <c r="F6" t="str">
        <f>Alcohol!B6</f>
        <v>1e</v>
      </c>
      <c r="J6" t="str">
        <f>Overdose!B8</f>
        <v>1bii</v>
      </c>
      <c r="N6" t="str">
        <f>Diet!B12</f>
        <v>2a</v>
      </c>
      <c r="R6" t="str">
        <f>'Road Safety'!B7</f>
        <v>1ci</v>
      </c>
      <c r="V6" t="str">
        <f>'Walking Cycling'!B6</f>
        <v>1e</v>
      </c>
      <c r="Z6" t="str">
        <f>Tobacco!B8</f>
        <v>2b</v>
      </c>
      <c r="AD6" t="str">
        <f>Surveillance!B6</f>
        <v>1ciii</v>
      </c>
      <c r="AJ6" t="s">
        <v>461</v>
      </c>
      <c r="AK6">
        <f>COUNTIF(G2:G6,1)</f>
        <v>0</v>
      </c>
      <c r="AL6" t="str">
        <f>IF(AK6=5,"Advanced",IF(AND(AK6&lt;5,AK6&gt;1),"Developing","Nascent"))</f>
        <v>Nascent</v>
      </c>
    </row>
    <row r="7" spans="2:38" x14ac:dyDescent="0.35">
      <c r="B7" s="1" t="str">
        <f>'Air Pollution'!B8</f>
        <v>1f</v>
      </c>
      <c r="J7" t="str">
        <f>Overdose!B9</f>
        <v>1biii</v>
      </c>
      <c r="N7" t="str">
        <f>Diet!B14</f>
        <v>2bi</v>
      </c>
      <c r="R7" t="str">
        <f>'Road Safety'!B8</f>
        <v>1cii</v>
      </c>
      <c r="AD7" t="str">
        <f>Surveillance!B7</f>
        <v>1civ</v>
      </c>
      <c r="AJ7" t="s">
        <v>463</v>
      </c>
      <c r="AK7">
        <f>IF((COUNTIF(G9:G10,1)=2),1,0)</f>
        <v>0</v>
      </c>
    </row>
    <row r="8" spans="2:38" x14ac:dyDescent="0.35">
      <c r="F8" t="str">
        <f>Alcohol!$B$7</f>
        <v>2a</v>
      </c>
      <c r="J8" s="13" t="str">
        <f>Overdose!B12</f>
        <v>1ci</v>
      </c>
      <c r="N8" t="str">
        <f>Diet!B15</f>
        <v>2bii</v>
      </c>
      <c r="R8" t="str">
        <f>'Road Safety'!B9</f>
        <v>1ciii</v>
      </c>
      <c r="V8" t="str">
        <f>'Walking Cycling'!$B$7</f>
        <v>2a</v>
      </c>
      <c r="Z8" t="str">
        <f>Tobacco!B10</f>
        <v>3a</v>
      </c>
      <c r="AD8" t="str">
        <f>Surveillance!B8</f>
        <v>1cv</v>
      </c>
      <c r="AJ8" t="s">
        <v>464</v>
      </c>
      <c r="AK8">
        <f>IF((COUNTIF(G15:G23,1)=9),1,0)</f>
        <v>0</v>
      </c>
    </row>
    <row r="9" spans="2:38" x14ac:dyDescent="0.35">
      <c r="B9" s="14" t="str">
        <f>'Air Pollution'!B9</f>
        <v>2a</v>
      </c>
      <c r="F9" t="str">
        <f>Alcohol!B9</f>
        <v>2bi</v>
      </c>
      <c r="J9" s="13" t="str">
        <f>Overdose!B13</f>
        <v>1cii</v>
      </c>
      <c r="N9" t="str">
        <f>Diet!B16</f>
        <v>2biii</v>
      </c>
      <c r="R9" t="str">
        <f>'Road Safety'!B10</f>
        <v>1civ</v>
      </c>
      <c r="V9" t="str">
        <f>'Walking Cycling'!$B$9</f>
        <v>2b</v>
      </c>
      <c r="Z9" t="str">
        <f>Tobacco!B11</f>
        <v>3b</v>
      </c>
      <c r="AD9" t="str">
        <f>Surveillance!B9</f>
        <v>1cvi</v>
      </c>
      <c r="AJ9" t="s">
        <v>462</v>
      </c>
      <c r="AK9">
        <f>IF(SUM((COUNTIF(G11:G14,1))+(COUNTIF(G24:G26,1))+AK7+AK8)&gt;7,3,IF(AND(COUNTIF(G9:G26,1)=0),1,2))</f>
        <v>1</v>
      </c>
      <c r="AL9" t="str">
        <f>IF(AK9=3,"Advanced",IF(AK9=2,"Developing","Nascent"))</f>
        <v>Nascent</v>
      </c>
    </row>
    <row r="10" spans="2:38" x14ac:dyDescent="0.35">
      <c r="B10" s="14" t="str">
        <f>'Air Pollution'!B10</f>
        <v>2b</v>
      </c>
      <c r="F10" t="str">
        <f>Alcohol!B10</f>
        <v>2bii</v>
      </c>
      <c r="J10" s="13" t="str">
        <f>Overdose!B14</f>
        <v>1ciii</v>
      </c>
      <c r="N10" t="str">
        <f>Diet!B17</f>
        <v>2biv</v>
      </c>
      <c r="R10" t="str">
        <f>'Road Safety'!B11</f>
        <v>1cv</v>
      </c>
      <c r="V10" t="str">
        <f>'Walking Cycling'!$B$10</f>
        <v>2c</v>
      </c>
      <c r="Z10" t="str">
        <f>Tobacco!B13</f>
        <v>3ci</v>
      </c>
      <c r="AJ10" t="s">
        <v>465</v>
      </c>
      <c r="AK10">
        <f>COUNTIF(G30:G36,1)</f>
        <v>0</v>
      </c>
      <c r="AL10" t="str">
        <f>IF(AK10=7,"Advanced",IF(AND(AK10&lt;7,AK10&gt;1),"Developing","Nascent"))</f>
        <v>Nascent</v>
      </c>
    </row>
    <row r="11" spans="2:38" x14ac:dyDescent="0.35">
      <c r="B11" s="14" t="str">
        <f>'Air Pollution'!B11</f>
        <v>2c</v>
      </c>
      <c r="F11" t="str">
        <f>Alcohol!B11</f>
        <v>2c</v>
      </c>
      <c r="N11" t="str">
        <f>Diet!B18</f>
        <v>2bv</v>
      </c>
      <c r="R11" t="str">
        <f>'Road Safety'!B12</f>
        <v>1cvi</v>
      </c>
      <c r="V11" t="str">
        <f>'Walking Cycling'!$B$11</f>
        <v>2d</v>
      </c>
      <c r="Z11" t="str">
        <f>Tobacco!B14</f>
        <v>3cii</v>
      </c>
      <c r="AD11" t="str">
        <f>Surveillance!B10</f>
        <v>2a</v>
      </c>
      <c r="AJ11" t="s">
        <v>467</v>
      </c>
      <c r="AK11">
        <f>IF((COUNTIF(G39:G41,1)=3),1,0)</f>
        <v>0</v>
      </c>
    </row>
    <row r="12" spans="2:38" x14ac:dyDescent="0.35">
      <c r="B12" s="14" t="str">
        <f>'Air Pollution'!B12</f>
        <v>2d</v>
      </c>
      <c r="F12" t="str">
        <f>Alcohol!B12</f>
        <v>2d</v>
      </c>
      <c r="J12" t="str">
        <f>Overdose!B17</f>
        <v>2a</v>
      </c>
      <c r="N12" t="str">
        <f>Diet!B19</f>
        <v>2bvi</v>
      </c>
      <c r="R12" t="str">
        <f>'Road Safety'!B13</f>
        <v>1cvii</v>
      </c>
      <c r="S12" t="str">
        <f>'Road Safety'!D13</f>
        <v>__________</v>
      </c>
      <c r="V12" t="str">
        <f>'Walking Cycling'!$B$12</f>
        <v>2e</v>
      </c>
      <c r="Z12" t="str">
        <f>Tobacco!B15</f>
        <v>3ciii</v>
      </c>
      <c r="AD12" t="str">
        <f>Surveillance!B11</f>
        <v>2b</v>
      </c>
      <c r="AJ12" t="s">
        <v>468</v>
      </c>
      <c r="AK12">
        <f>IF((COUNTIF(G42:G43,1)=2),1,0)</f>
        <v>0</v>
      </c>
    </row>
    <row r="13" spans="2:38" x14ac:dyDescent="0.35">
      <c r="B13" s="14" t="str">
        <f>'Air Pollution'!B13</f>
        <v>2e</v>
      </c>
      <c r="F13" t="str">
        <f>Alcohol!B13</f>
        <v>2e</v>
      </c>
      <c r="J13" t="str">
        <f>Overdose!B19</f>
        <v>2b</v>
      </c>
      <c r="N13" t="str">
        <f>Diet!$B$33</f>
        <v>2f</v>
      </c>
      <c r="Z13" t="str">
        <f>Tobacco!B16</f>
        <v>3civ</v>
      </c>
      <c r="AD13" t="str">
        <f>Surveillance!B12</f>
        <v>2ci</v>
      </c>
      <c r="AJ13" t="s">
        <v>466</v>
      </c>
      <c r="AK13">
        <f>IF(SUM((COUNTIF(G44:G47,1))+AK11+AK12)&gt;3,3,IF(SUM((COUNTIF(G44:G47,1))+AK11+AK12)&lt;2,1,2))</f>
        <v>1</v>
      </c>
      <c r="AL13" t="str">
        <f>IF(AK13=3,"Advanced",IF(AK13=2,"Developing","Nascent"))</f>
        <v>Nascent</v>
      </c>
    </row>
    <row r="14" spans="2:38" x14ac:dyDescent="0.35">
      <c r="F14" t="str">
        <f>Alcohol!B14</f>
        <v>2f</v>
      </c>
      <c r="J14" t="str">
        <f>Overdose!B21</f>
        <v>2c</v>
      </c>
      <c r="R14" t="str">
        <f>'Road Safety'!$B$14</f>
        <v>2a</v>
      </c>
      <c r="V14" t="str">
        <f>'Walking Cycling'!B13</f>
        <v>3a</v>
      </c>
      <c r="Z14" t="str">
        <f>Tobacco!B17</f>
        <v>3cv</v>
      </c>
      <c r="AD14" t="str">
        <f>Surveillance!B13</f>
        <v>2cii</v>
      </c>
      <c r="AJ14" t="s">
        <v>469</v>
      </c>
      <c r="AK14">
        <f>COUNTIF(G50:G54,1)</f>
        <v>0</v>
      </c>
      <c r="AL14" t="str">
        <f>IF(AND(AK14&gt;3),"Advanced",IF(AND(AK14&lt;4,AK14&gt;1),"Developing","Nascent"))</f>
        <v>Nascent</v>
      </c>
    </row>
    <row r="15" spans="2:38" x14ac:dyDescent="0.35">
      <c r="B15" t="str">
        <f>'Air Pollution'!B14</f>
        <v>3a</v>
      </c>
      <c r="F15" t="str">
        <f>Alcohol!B15</f>
        <v>2gi</v>
      </c>
      <c r="N15" t="str">
        <f>Diet!$B$34</f>
        <v>3a</v>
      </c>
      <c r="R15" t="str">
        <f>'Road Safety'!$B$15</f>
        <v>2bi</v>
      </c>
      <c r="V15" t="str">
        <f>'Walking Cycling'!B14</f>
        <v>3b</v>
      </c>
      <c r="Z15" t="str">
        <f>Tobacco!B18</f>
        <v>3cvi</v>
      </c>
      <c r="AD15" t="str">
        <f>Surveillance!B14</f>
        <v>2ciii</v>
      </c>
      <c r="AJ15" t="s">
        <v>682</v>
      </c>
      <c r="AK15">
        <f>COUNTIF(G56:G57,1)</f>
        <v>0</v>
      </c>
      <c r="AL15" t="str">
        <f>IF(AND(AK15=2),"Advanced",IF(AK15=1,"Developing","Nascent"))</f>
        <v>Nascent</v>
      </c>
    </row>
    <row r="16" spans="2:38" x14ac:dyDescent="0.35">
      <c r="B16" t="str">
        <f>'Air Pollution'!B15</f>
        <v>3bi</v>
      </c>
      <c r="F16" t="str">
        <f>Alcohol!B16</f>
        <v>2gii</v>
      </c>
      <c r="J16" t="str">
        <f>Overdose!B23</f>
        <v>3a</v>
      </c>
      <c r="N16" t="str">
        <f>Diet!$B$48</f>
        <v>3d</v>
      </c>
      <c r="R16" t="str">
        <f>'Road Safety'!$B$16</f>
        <v>2bii</v>
      </c>
      <c r="V16" t="str">
        <f>'Walking Cycling'!B15</f>
        <v>3c</v>
      </c>
      <c r="AD16" t="str">
        <f>Surveillance!B15</f>
        <v>2civ</v>
      </c>
      <c r="AJ16" t="s">
        <v>448</v>
      </c>
      <c r="AK16">
        <f>IF(AND((COUNTIF(K2,1)+COUNTIF(K5,1)+COUNTIF(K8,1))=3,(COUNTIF(K3,1)+COUNTIF(K6,1)+COUNTIF(K9,1))=3,(COUNTIF(K4,1)+COUNTIF(K7,1)+COUNTIF(K10,1))=3),3,IF(OR((COUNTIF(K2,1)+COUNTIF(K5,1)+COUNTIF(K8,1))=3,(COUNTIF(K3,1)+COUNTIF(K6,1)+COUNTIF(K9,1))=3),2,1))</f>
        <v>1</v>
      </c>
      <c r="AL16" t="str">
        <f>IF(AK16=3,"Advanced",IF(AK16=2,"Developing","Nascent"))</f>
        <v>Nascent</v>
      </c>
    </row>
    <row r="17" spans="2:38" x14ac:dyDescent="0.35">
      <c r="B17" t="str">
        <f>'Air Pollution'!B16</f>
        <v>3bii</v>
      </c>
      <c r="F17" t="str">
        <f>Alcohol!B17</f>
        <v>2giii</v>
      </c>
      <c r="J17" t="str">
        <f>Overdose!B24</f>
        <v>3bi</v>
      </c>
      <c r="R17" t="str">
        <f>'Road Safety'!$B$17</f>
        <v>2biii</v>
      </c>
      <c r="V17" t="str">
        <f>'Walking Cycling'!B16</f>
        <v>3d</v>
      </c>
      <c r="Z17" t="str">
        <f>Tobacco!B19</f>
        <v>4a</v>
      </c>
      <c r="AJ17" t="s">
        <v>449</v>
      </c>
      <c r="AK17">
        <f>COUNTIF(K12:K14,1)</f>
        <v>0</v>
      </c>
      <c r="AL17" t="str">
        <f>IF(AK17=3,"Advanced",IF(AK17=2,"Developing","Nascent"))</f>
        <v>Nascent</v>
      </c>
    </row>
    <row r="18" spans="2:38" x14ac:dyDescent="0.35">
      <c r="B18" t="str">
        <f>'Air Pollution'!B17</f>
        <v>3biii</v>
      </c>
      <c r="F18" t="str">
        <f>Alcohol!B18</f>
        <v>2giv</v>
      </c>
      <c r="J18" t="str">
        <f>Overdose!B25</f>
        <v>3bii</v>
      </c>
      <c r="N18" t="str">
        <f>Diet!$B$49</f>
        <v>4a</v>
      </c>
      <c r="R18" t="str">
        <f>'Road Safety'!$B$18</f>
        <v>2c</v>
      </c>
      <c r="V18" t="str">
        <f>'Walking Cycling'!B17</f>
        <v>3e</v>
      </c>
      <c r="Z18" t="str">
        <f>Tobacco!B21</f>
        <v>4bi</v>
      </c>
      <c r="AD18" t="str">
        <f>Surveillance!B16</f>
        <v>3a</v>
      </c>
      <c r="AJ18" t="s">
        <v>459</v>
      </c>
      <c r="AK18">
        <f>COUNTIF(K16:K23,1)</f>
        <v>0</v>
      </c>
      <c r="AL18" t="str">
        <f>IF(AK18&gt;5,"Advanced",IF(AND(AK18&lt;6,AK18&gt;2),"Developing","Nascent"))</f>
        <v>Nascent</v>
      </c>
    </row>
    <row r="19" spans="2:38" x14ac:dyDescent="0.35">
      <c r="B19" t="str">
        <f>'Air Pollution'!B18</f>
        <v>3biv</v>
      </c>
      <c r="F19" t="str">
        <f>Alcohol!B19</f>
        <v>2gv</v>
      </c>
      <c r="J19" t="str">
        <f>Overdose!B26</f>
        <v>3biii</v>
      </c>
      <c r="N19" t="str">
        <f>Diet!$B$56</f>
        <v>4e</v>
      </c>
      <c r="R19" t="s">
        <v>745</v>
      </c>
      <c r="S19" t="b">
        <v>0</v>
      </c>
      <c r="V19" t="str">
        <f>'Walking Cycling'!B18</f>
        <v>3f</v>
      </c>
      <c r="Z19" t="str">
        <f>Tobacco!B22</f>
        <v>4bii</v>
      </c>
      <c r="AD19" t="str">
        <f>Surveillance!B17</f>
        <v>3b</v>
      </c>
      <c r="AJ19" t="s">
        <v>460</v>
      </c>
      <c r="AK19">
        <f>COUNTIF(K25:K33,1)</f>
        <v>0</v>
      </c>
      <c r="AL19" t="str">
        <f>IF(AK19&gt;7,"Advanced",IF(AND(AK19&lt;8,AK19&gt;3),"Developing","Nascent"))</f>
        <v>Nascent</v>
      </c>
    </row>
    <row r="20" spans="2:38" x14ac:dyDescent="0.35">
      <c r="B20" t="str">
        <f>'Air Pollution'!B19</f>
        <v>3bv</v>
      </c>
      <c r="F20" t="str">
        <f>Alcohol!B20</f>
        <v>2gvi</v>
      </c>
      <c r="J20" t="str">
        <f>Overdose!B27</f>
        <v>3biv</v>
      </c>
      <c r="R20" t="s">
        <v>746</v>
      </c>
      <c r="S20" t="b">
        <v>0</v>
      </c>
      <c r="Z20" t="str">
        <f>Tobacco!B23</f>
        <v>4biii</v>
      </c>
      <c r="AD20" t="str">
        <f>Surveillance!B18</f>
        <v>3ci</v>
      </c>
      <c r="AJ20" t="s">
        <v>694</v>
      </c>
      <c r="AK20">
        <f>COUNTIF(K36:K42,1)</f>
        <v>0</v>
      </c>
      <c r="AL20" t="str">
        <f>IF(AK20&gt;4,"Advanced",IF(AND(AK20&lt;5,AK20&gt;1),"Developing","Nascent"))</f>
        <v>Nascent</v>
      </c>
    </row>
    <row r="21" spans="2:38" x14ac:dyDescent="0.35">
      <c r="F21" t="str">
        <f>Alcohol!B21</f>
        <v>2gvii</v>
      </c>
      <c r="J21" t="str">
        <f>Overdose!B28</f>
        <v>3bv</v>
      </c>
      <c r="N21" t="str">
        <f>Diet!$B$57</f>
        <v>5a</v>
      </c>
      <c r="R21" t="s">
        <v>743</v>
      </c>
      <c r="S21" t="b">
        <v>0</v>
      </c>
      <c r="V21" t="str">
        <f>'Walking Cycling'!B19</f>
        <v>4a</v>
      </c>
      <c r="Z21" t="str">
        <f>Tobacco!B24</f>
        <v>4ci</v>
      </c>
      <c r="AD21" t="str">
        <f>Surveillance!B19</f>
        <v>3cii</v>
      </c>
      <c r="AJ21" t="s">
        <v>695</v>
      </c>
      <c r="AK21">
        <f>COUNTIF(K50:K54,1)</f>
        <v>0</v>
      </c>
    </row>
    <row r="22" spans="2:38" x14ac:dyDescent="0.35">
      <c r="B22" t="str">
        <f>'Air Pollution'!B20</f>
        <v>4a</v>
      </c>
      <c r="F22" t="str">
        <f>Alcohol!B22</f>
        <v>2gviii</v>
      </c>
      <c r="J22" t="str">
        <f>Overdose!B29</f>
        <v>3bvi</v>
      </c>
      <c r="N22" t="str">
        <f>Diet!B59</f>
        <v>5b</v>
      </c>
      <c r="R22" t="s">
        <v>747</v>
      </c>
      <c r="S22" t="b">
        <v>0</v>
      </c>
      <c r="V22" t="str">
        <f>'Walking Cycling'!B20</f>
        <v>4b</v>
      </c>
      <c r="Z22" t="str">
        <f>Tobacco!B25</f>
        <v>4cii</v>
      </c>
      <c r="AD22" t="str">
        <f>Surveillance!B20</f>
        <v>3ciii</v>
      </c>
      <c r="AJ22" t="s">
        <v>696</v>
      </c>
      <c r="AK22">
        <f>COUNTIF(K55:K59,1)</f>
        <v>0</v>
      </c>
    </row>
    <row r="23" spans="2:38" x14ac:dyDescent="0.35">
      <c r="B23" t="str">
        <f>'Air Pollution'!B22</f>
        <v>4b</v>
      </c>
      <c r="F23" t="str">
        <f>Alcohol!B23</f>
        <v>2gix</v>
      </c>
      <c r="J23" t="str">
        <f>Overdose!B30</f>
        <v>3bvii</v>
      </c>
      <c r="N23" t="str">
        <f>Diet!B60</f>
        <v>5c</v>
      </c>
      <c r="R23" t="s">
        <v>744</v>
      </c>
      <c r="S23" t="b">
        <v>0</v>
      </c>
      <c r="Z23" t="str">
        <f>Tobacco!B26</f>
        <v>4ciii</v>
      </c>
      <c r="AD23" t="str">
        <f>Surveillance!B21</f>
        <v>3civ</v>
      </c>
      <c r="AJ23" t="s">
        <v>697</v>
      </c>
      <c r="AK23">
        <f>COUNTIF(K60:K65,1)</f>
        <v>0</v>
      </c>
    </row>
    <row r="24" spans="2:38" x14ac:dyDescent="0.35">
      <c r="B24" t="str">
        <f>'Air Pollution'!B24</f>
        <v>4c</v>
      </c>
      <c r="F24" t="str">
        <f>Alcohol!B24</f>
        <v>2h</v>
      </c>
      <c r="N24" t="str">
        <f>Diet!B61</f>
        <v>5di</v>
      </c>
      <c r="R24" t="s">
        <v>748</v>
      </c>
      <c r="S24" t="str">
        <f>'Road Safety'!$F$19</f>
        <v>__________</v>
      </c>
      <c r="V24" t="str">
        <f>'Walking Cycling'!B21</f>
        <v>5a</v>
      </c>
      <c r="Z24" t="str">
        <f>Tobacco!B27</f>
        <v>4civ</v>
      </c>
      <c r="AD24" t="str">
        <f>Surveillance!B22</f>
        <v>3cv</v>
      </c>
      <c r="AJ24" t="s">
        <v>698</v>
      </c>
      <c r="AK24">
        <f>COUNTIF(K66:K71,1)</f>
        <v>0</v>
      </c>
    </row>
    <row r="25" spans="2:38" x14ac:dyDescent="0.35">
      <c r="B25" t="str">
        <f>'Air Pollution'!B26</f>
        <v>4d</v>
      </c>
      <c r="F25" t="str">
        <f>Alcohol!B25</f>
        <v>2i</v>
      </c>
      <c r="J25" t="str">
        <f>Overdose!B31</f>
        <v>4a</v>
      </c>
      <c r="N25" t="str">
        <f>Diet!B62</f>
        <v>5dii</v>
      </c>
      <c r="V25" t="str">
        <f>'Walking Cycling'!B22</f>
        <v>5b</v>
      </c>
      <c r="Z25" t="str">
        <f>Tobacco!B28</f>
        <v>4d</v>
      </c>
      <c r="AJ25" t="s">
        <v>699</v>
      </c>
      <c r="AK25">
        <f>IF(AND(AK21&gt;3,AK22&gt;3,AK23&gt;3,AK24&gt;3),3,IF(OR(AK21&lt;3,AK22&lt;3,AK23&lt;3,AK24&lt;3),1,2))</f>
        <v>1</v>
      </c>
      <c r="AL25" t="str">
        <f>IF(AK25=3,"Advanced",IF(AK25=2,"Developing","Nascent"))</f>
        <v>Nascent</v>
      </c>
    </row>
    <row r="26" spans="2:38" x14ac:dyDescent="0.35">
      <c r="B26" t="str">
        <f>'Air Pollution'!B27</f>
        <v>4e</v>
      </c>
      <c r="F26" t="str">
        <f>Alcohol!B26</f>
        <v>2j</v>
      </c>
      <c r="J26" t="str">
        <f>Overdose!B32</f>
        <v>4bi</v>
      </c>
      <c r="N26" t="str">
        <f>Diet!B63</f>
        <v>5diii</v>
      </c>
      <c r="R26" t="str">
        <f>'Road Safety'!$B$20</f>
        <v>3a</v>
      </c>
      <c r="AD26" t="str">
        <f>Surveillance!B23</f>
        <v>4a</v>
      </c>
      <c r="AJ26" t="s">
        <v>700</v>
      </c>
      <c r="AK26">
        <f>COUNTIF(K78:K79,1)</f>
        <v>0</v>
      </c>
      <c r="AL26" t="str">
        <f>IF(AK26=2,"Advanced",IF(AK26=1,"Developing","Nascent"))</f>
        <v>Nascent</v>
      </c>
    </row>
    <row r="27" spans="2:38" x14ac:dyDescent="0.35">
      <c r="B27" t="str">
        <f>'Air Pollution'!B28</f>
        <v>4f</v>
      </c>
      <c r="J27" t="str">
        <f>Overdose!B33</f>
        <v>4bii</v>
      </c>
      <c r="N27" t="str">
        <f>Diet!B64</f>
        <v>5div</v>
      </c>
      <c r="R27" t="str">
        <f>'Road Safety'!$B$22</f>
        <v>3b</v>
      </c>
      <c r="V27" t="str">
        <f>'Walking Cycling'!B23</f>
        <v>6a</v>
      </c>
      <c r="Z27" t="str">
        <f>Tobacco!B30</f>
        <v>5a</v>
      </c>
      <c r="AD27" t="str">
        <f>Surveillance!B24</f>
        <v>4b</v>
      </c>
      <c r="AJ27" t="s">
        <v>442</v>
      </c>
      <c r="AK27">
        <f>COUNTIF(O2:O4,1)</f>
        <v>0</v>
      </c>
      <c r="AL27" t="str">
        <f>IF(AK27=3,"Advanced",IF(AK27=2,"Developing","Nascent"))</f>
        <v>Nascent</v>
      </c>
    </row>
    <row r="28" spans="2:38" x14ac:dyDescent="0.35">
      <c r="B28" t="str">
        <f>'Air Pollution'!B29</f>
        <v>4gi</v>
      </c>
      <c r="J28" t="str">
        <f>Overdose!B34</f>
        <v>4biii</v>
      </c>
      <c r="N28" t="str">
        <f>Diet!B65</f>
        <v>5dv</v>
      </c>
      <c r="R28" t="str">
        <f>'Road Safety'!$B$23</f>
        <v>3ci</v>
      </c>
      <c r="V28" t="str">
        <f>'Walking Cycling'!B24</f>
        <v>6b</v>
      </c>
      <c r="Z28" t="str">
        <f>Tobacco!B31</f>
        <v>5b</v>
      </c>
      <c r="AD28" t="str">
        <f>Surveillance!B25</f>
        <v>4cii</v>
      </c>
      <c r="AJ28" t="s">
        <v>443</v>
      </c>
      <c r="AK28">
        <f>IF(AND((COUNTIF(O6,1)+COUNTIF(O13,1))=2,(COUNTIF(O7:O12,1))&gt;1),3,IF(AND((COUNTIF(O6,1)+COUNTIF(O13,1))=2,(COUNTIF(O7:O12,1))&lt;2),2,1))</f>
        <v>1</v>
      </c>
      <c r="AL28" t="str">
        <f>IF(AK28=3,"Advanced",IF(AK28=2,"Developing","Nascent"))</f>
        <v>Nascent</v>
      </c>
    </row>
    <row r="29" spans="2:38" x14ac:dyDescent="0.35">
      <c r="B29" t="str">
        <f>'Air Pollution'!B30</f>
        <v>4gii</v>
      </c>
      <c r="J29" t="str">
        <f>Overdose!B35</f>
        <v>4biv</v>
      </c>
      <c r="N29" t="str">
        <f>Diet!B66</f>
        <v>5dvi</v>
      </c>
      <c r="R29" t="str">
        <f>'Road Safety'!$B$24</f>
        <v>3cii</v>
      </c>
      <c r="AD29" t="str">
        <f>Surveillance!B26</f>
        <v>4cii</v>
      </c>
      <c r="AJ29" t="s">
        <v>444</v>
      </c>
      <c r="AK29">
        <f>COUNTIF(O15:O16,1)</f>
        <v>0</v>
      </c>
      <c r="AL29" t="str">
        <f>IF(AK29=2,"Advanced",IF(AK29=2,"Developing","Nascent"))</f>
        <v>Nascent</v>
      </c>
    </row>
    <row r="30" spans="2:38" x14ac:dyDescent="0.35">
      <c r="F30" t="str">
        <f>Alcohol!$B$27</f>
        <v>3a</v>
      </c>
      <c r="J30" t="str">
        <f>Overdose!B36</f>
        <v>4bv</v>
      </c>
      <c r="N30" t="str">
        <f>Diet!B67</f>
        <v>5e</v>
      </c>
      <c r="R30" t="str">
        <f>'Road Safety'!$B$25</f>
        <v>3ciii</v>
      </c>
      <c r="V30" t="str">
        <f>'Walking Cycling'!B8</f>
        <v>2ai</v>
      </c>
      <c r="AJ30" t="s">
        <v>445</v>
      </c>
      <c r="AK30">
        <f>COUNTIF(O18:O19,1)</f>
        <v>0</v>
      </c>
      <c r="AL30" t="str">
        <f>IF(AK30=2,"Advanced",IF(AK30=2,"Developing","Nascent"))</f>
        <v>Nascent</v>
      </c>
    </row>
    <row r="31" spans="2:38" x14ac:dyDescent="0.35">
      <c r="B31" t="s">
        <v>661</v>
      </c>
      <c r="C31" s="1" t="b">
        <v>0</v>
      </c>
      <c r="F31" t="str">
        <f>Alcohol!B29</f>
        <v>3b</v>
      </c>
      <c r="J31" t="str">
        <f>Overdose!B37</f>
        <v>4biv</v>
      </c>
      <c r="N31" t="str">
        <f>Diet!B68</f>
        <v>6a</v>
      </c>
      <c r="R31" t="str">
        <f>'Road Safety'!$B$26</f>
        <v>3d</v>
      </c>
      <c r="Z31" s="35" t="s">
        <v>500</v>
      </c>
      <c r="AA31" t="str">
        <f>Tobacco!D32</f>
        <v>__________</v>
      </c>
      <c r="AD31" t="str">
        <f>Surveillance!B27</f>
        <v>5a</v>
      </c>
      <c r="AJ31" t="s">
        <v>446</v>
      </c>
      <c r="AK31">
        <f>IF(AND((COUNTIF(O21:O23,1))&gt;1,(COUNTIF(O24:O29,1))&gt;1,(COUNTIF(O30,1)=1)),3,IF(COUNTIF(O21:O23,1)=0,1,2))</f>
        <v>1</v>
      </c>
      <c r="AL31" t="str">
        <f>IF(AK31=3,"Advanced",IF(AK31=2,"Developing","Nascent"))</f>
        <v>Nascent</v>
      </c>
    </row>
    <row r="32" spans="2:38" x14ac:dyDescent="0.35">
      <c r="B32" t="s">
        <v>662</v>
      </c>
      <c r="C32" s="1" t="b">
        <v>0</v>
      </c>
      <c r="F32" t="str">
        <f>Alcohol!B30</f>
        <v>3c</v>
      </c>
      <c r="J32" t="str">
        <f>Overdose!B38</f>
        <v>4bvii</v>
      </c>
      <c r="N32" t="str">
        <f>Diet!B69</f>
        <v>6b</v>
      </c>
      <c r="R32" t="s">
        <v>749</v>
      </c>
      <c r="S32" t="b">
        <v>0</v>
      </c>
      <c r="AD32" t="str">
        <f>Surveillance!B28</f>
        <v>5bi</v>
      </c>
      <c r="AJ32" t="s">
        <v>447</v>
      </c>
      <c r="AK32">
        <f>IF(AND(COUNTIF(O31:O32,1)=2,(COUNTIF(O33:O39,1))&gt;1),3,IF(AND(COUNTIF(O31:O32,1)=2,(COUNTIF(O33:O39,1))&lt;2),2,1))</f>
        <v>1</v>
      </c>
      <c r="AL32" t="str">
        <f>IF(AK32=3,"Advanced",IF(AK32=2,"Developing","Nascent"))</f>
        <v>Nascent</v>
      </c>
    </row>
    <row r="33" spans="2:38" x14ac:dyDescent="0.35">
      <c r="B33" t="s">
        <v>663</v>
      </c>
      <c r="C33" s="1" t="b">
        <v>0</v>
      </c>
      <c r="F33" t="str">
        <f>Alcohol!B31</f>
        <v>3d</v>
      </c>
      <c r="J33" t="str">
        <f>Overdose!B39</f>
        <v>4bviii</v>
      </c>
      <c r="N33" t="str">
        <f>Diet!B70</f>
        <v>6ci</v>
      </c>
      <c r="R33" t="s">
        <v>750</v>
      </c>
      <c r="S33" t="b">
        <v>0</v>
      </c>
      <c r="Z33" t="s">
        <v>718</v>
      </c>
      <c r="AA33" t="b">
        <v>0</v>
      </c>
      <c r="AD33" t="str">
        <f>Surveillance!B29</f>
        <v>5bii</v>
      </c>
      <c r="AJ33" t="s">
        <v>437</v>
      </c>
      <c r="AK33">
        <f>COUNTIF(S3:S4,1)+COUNTIF(Scores!S9:S11,1)</f>
        <v>0</v>
      </c>
      <c r="AL33" t="str">
        <f>IF(AK33=5,"Advanced",IF(COUNTIF(S3:S4,1)=0,"Nascent","Developing"))</f>
        <v>Nascent</v>
      </c>
    </row>
    <row r="34" spans="2:38" x14ac:dyDescent="0.35">
      <c r="B34" t="s">
        <v>664</v>
      </c>
      <c r="C34" s="1" t="b">
        <v>0</v>
      </c>
      <c r="F34" t="str">
        <f>Alcohol!B32</f>
        <v>3e</v>
      </c>
      <c r="N34" t="str">
        <f>Diet!B71</f>
        <v>6cii</v>
      </c>
      <c r="R34" t="s">
        <v>751</v>
      </c>
      <c r="S34" t="b">
        <v>0</v>
      </c>
      <c r="Z34" t="s">
        <v>719</v>
      </c>
      <c r="AA34" t="b">
        <v>0</v>
      </c>
      <c r="AD34" t="str">
        <f>Surveillance!B30</f>
        <v>5biii</v>
      </c>
      <c r="AJ34" t="s">
        <v>439</v>
      </c>
      <c r="AK34">
        <f>COUNTIF(S14:S18,1)</f>
        <v>0</v>
      </c>
      <c r="AL34" t="str">
        <f>IF(AND(AK34=5, COUNTIF(S19:S23, TRUE)&gt;0),"Advanced",IF(S14=0,"Nascent","Developing"))</f>
        <v>Nascent</v>
      </c>
    </row>
    <row r="35" spans="2:38" x14ac:dyDescent="0.35">
      <c r="B35" t="s">
        <v>665</v>
      </c>
      <c r="C35" s="1" t="b">
        <v>0</v>
      </c>
      <c r="F35" t="str">
        <f>Alcohol!B33</f>
        <v>3f</v>
      </c>
      <c r="N35" t="str">
        <f>Diet!B72</f>
        <v>6ciii</v>
      </c>
      <c r="R35" t="s">
        <v>752</v>
      </c>
      <c r="S35" t="b">
        <v>0</v>
      </c>
      <c r="Z35" t="s">
        <v>720</v>
      </c>
      <c r="AA35" t="b">
        <v>0</v>
      </c>
      <c r="AD35" t="str">
        <f>Surveillance!B31</f>
        <v>5c</v>
      </c>
      <c r="AJ35" t="s">
        <v>440</v>
      </c>
      <c r="AK35">
        <f>COUNTIF(S26:S31,1)</f>
        <v>0</v>
      </c>
      <c r="AL35" t="str">
        <f>IF(AND(AK35=6, COUNTIF(S32:S36, TRUE)&gt;0),"Advanced",IF(AK35=0,"Nascent","Developing"))</f>
        <v>Nascent</v>
      </c>
    </row>
    <row r="36" spans="2:38" x14ac:dyDescent="0.35">
      <c r="B36" t="s">
        <v>666</v>
      </c>
      <c r="C36" s="1" t="str">
        <f>'Air Pollution'!F3</f>
        <v>____________</v>
      </c>
      <c r="F36" t="str">
        <f>Alcohol!B34</f>
        <v>3g</v>
      </c>
      <c r="J36" t="str">
        <f>Overdose!B40</f>
        <v>5a</v>
      </c>
      <c r="N36" t="str">
        <f>Diet!B73</f>
        <v>6civ</v>
      </c>
      <c r="R36" t="s">
        <v>753</v>
      </c>
      <c r="S36" t="b">
        <v>0</v>
      </c>
      <c r="AJ36" t="s">
        <v>441</v>
      </c>
      <c r="AK36">
        <f>COUNTIF(S39,1)+COUNTIF(S40,3)+COUNTIF(S41:S42,1)</f>
        <v>0</v>
      </c>
      <c r="AL36" t="str">
        <f>IF(AND(AK36=4, COUNTIF(S43:S47, TRUE)&gt;0),"Advanced",IF(S39=0,"Nascent","Developing"))</f>
        <v>Nascent</v>
      </c>
    </row>
    <row r="37" spans="2:38" x14ac:dyDescent="0.35">
      <c r="J37" t="str">
        <f>Overdose!B41</f>
        <v>5bi</v>
      </c>
      <c r="N37" t="str">
        <f>Diet!B74</f>
        <v>6cv</v>
      </c>
      <c r="R37" t="s">
        <v>754</v>
      </c>
      <c r="S37" t="str">
        <f>'Road Safety'!F27</f>
        <v>__________</v>
      </c>
      <c r="Z37" t="s">
        <v>685</v>
      </c>
      <c r="AA37" t="b">
        <v>0</v>
      </c>
      <c r="AD37" t="str">
        <f>Surveillance!B32</f>
        <v>6a</v>
      </c>
      <c r="AJ37" t="s">
        <v>431</v>
      </c>
      <c r="AK37">
        <f>COUNTIF(W2:W6,1)</f>
        <v>0</v>
      </c>
      <c r="AL37" t="str">
        <f>IF(AK37=5,"Advanced", IF(AND(AK37&lt;5,AK37&gt;1),"Developing","Nascent"))</f>
        <v>Nascent</v>
      </c>
    </row>
    <row r="38" spans="2:38" x14ac:dyDescent="0.35">
      <c r="B38" t="s">
        <v>667</v>
      </c>
      <c r="C38" s="1" t="b">
        <v>0</v>
      </c>
      <c r="F38" t="str">
        <f>Alcohol!$B$35</f>
        <v>4a</v>
      </c>
      <c r="J38" t="str">
        <f>Overdose!B42</f>
        <v>5bii</v>
      </c>
      <c r="N38" t="str">
        <f>Diet!B75</f>
        <v>6cvi</v>
      </c>
      <c r="Z38" t="s">
        <v>686</v>
      </c>
      <c r="AA38" t="b">
        <v>0</v>
      </c>
      <c r="AD38" t="str">
        <f>Surveillance!B33</f>
        <v>6b</v>
      </c>
      <c r="AJ38" t="s">
        <v>432</v>
      </c>
      <c r="AK38">
        <f>COUNTIF(W8:W12,1)</f>
        <v>0</v>
      </c>
      <c r="AL38" t="str">
        <f>IF(AK38=5,"Advanced", IF(AND(AK38&lt;5,AK38&gt;1),"Developing","Nascent"))</f>
        <v>Nascent</v>
      </c>
    </row>
    <row r="39" spans="2:38" x14ac:dyDescent="0.35">
      <c r="B39" t="s">
        <v>668</v>
      </c>
      <c r="C39" s="1" t="b">
        <v>0</v>
      </c>
      <c r="F39" t="str">
        <f>Alcohol!B37</f>
        <v>4bi</v>
      </c>
      <c r="J39" t="str">
        <f>Overdose!B43</f>
        <v>5biii</v>
      </c>
      <c r="N39" t="str">
        <f>Diet!B76</f>
        <v>6cvii</v>
      </c>
      <c r="R39" t="str">
        <f>'Road Safety'!$B$28</f>
        <v>4a</v>
      </c>
      <c r="Z39" t="s">
        <v>687</v>
      </c>
      <c r="AA39" t="b">
        <v>0</v>
      </c>
      <c r="AD39" t="str">
        <f>Surveillance!B34</f>
        <v>6c</v>
      </c>
      <c r="AJ39" t="s">
        <v>433</v>
      </c>
      <c r="AK39">
        <f>COUNTIF(W14:W19,1)</f>
        <v>0</v>
      </c>
      <c r="AL39" t="str">
        <f>IF(AK39=6,"Advanced", IF(AND(AK39&lt;6,AK39&gt;1),"Developing","Nascent"))</f>
        <v>Nascent</v>
      </c>
    </row>
    <row r="40" spans="2:38" x14ac:dyDescent="0.35">
      <c r="B40" t="s">
        <v>669</v>
      </c>
      <c r="C40" s="1" t="b">
        <v>0</v>
      </c>
      <c r="F40" t="str">
        <f>Alcohol!B38</f>
        <v>4bii</v>
      </c>
      <c r="J40" t="str">
        <f>Overdose!B44</f>
        <v>5biv</v>
      </c>
      <c r="N40" t="str">
        <f>Diet!B77</f>
        <v>6cviii</v>
      </c>
      <c r="O40" t="str">
        <f>Diet!D77</f>
        <v>__________</v>
      </c>
      <c r="R40" t="s">
        <v>40</v>
      </c>
      <c r="AJ40" t="s">
        <v>434</v>
      </c>
      <c r="AK40">
        <f>COUNTIF(W21:W22,1)</f>
        <v>0</v>
      </c>
      <c r="AL40" t="str">
        <f>IF(AK40=2,"Advanced", IF(AK40=1,"Developing","Nascent"))</f>
        <v>Nascent</v>
      </c>
    </row>
    <row r="41" spans="2:38" x14ac:dyDescent="0.35">
      <c r="F41" t="str">
        <f>Alcohol!B39</f>
        <v>4biii</v>
      </c>
      <c r="J41" t="str">
        <f>Overdose!B45</f>
        <v>5bv</v>
      </c>
      <c r="R41" t="s">
        <v>42</v>
      </c>
      <c r="Z41" t="s">
        <v>821</v>
      </c>
      <c r="AA41" t="b">
        <v>0</v>
      </c>
      <c r="AJ41" t="s">
        <v>435</v>
      </c>
      <c r="AK41">
        <f>COUNTIF(W24:W25,1)</f>
        <v>0</v>
      </c>
      <c r="AL41" t="str">
        <f>IF(AK41=2,"Advanced", IF(AK41=1,"Developing","Nascent"))</f>
        <v>Nascent</v>
      </c>
    </row>
    <row r="42" spans="2:38" x14ac:dyDescent="0.35">
      <c r="B42" t="s">
        <v>670</v>
      </c>
      <c r="C42" s="1" t="b">
        <v>0</v>
      </c>
      <c r="F42" t="str">
        <f>Alcohol!B40</f>
        <v>4ci</v>
      </c>
      <c r="J42" t="str">
        <f>Overdose!B46</f>
        <v>5c</v>
      </c>
      <c r="R42" t="s">
        <v>44</v>
      </c>
      <c r="Z42" t="s">
        <v>822</v>
      </c>
      <c r="AA42" t="b">
        <v>0</v>
      </c>
      <c r="AJ42" t="s">
        <v>436</v>
      </c>
      <c r="AK42">
        <f>COUNTIF(W27:W28,1)</f>
        <v>0</v>
      </c>
      <c r="AL42" t="str">
        <f>IF(AK42=2,"Advanced", IF(AK42=1,"Developing","Nascent"))</f>
        <v>Nascent</v>
      </c>
    </row>
    <row r="43" spans="2:38" x14ac:dyDescent="0.35">
      <c r="B43" t="s">
        <v>671</v>
      </c>
      <c r="C43" s="1" t="b">
        <v>0</v>
      </c>
      <c r="F43" t="str">
        <f>Alcohol!B41</f>
        <v>4cii</v>
      </c>
      <c r="N43" t="str">
        <f>Diet!B4</f>
        <v>1bi</v>
      </c>
      <c r="R43" t="s">
        <v>755</v>
      </c>
      <c r="S43" t="b">
        <v>0</v>
      </c>
      <c r="Z43" t="s">
        <v>823</v>
      </c>
      <c r="AA43" t="b">
        <v>0</v>
      </c>
      <c r="AJ43" t="s">
        <v>426</v>
      </c>
      <c r="AK43">
        <f>COUNTIF(AA2:AA3,1)</f>
        <v>0</v>
      </c>
      <c r="AL43" t="str">
        <f>IF(AK43=2,"Advanced", IF(AK43=1,"Developing","Nascent"))</f>
        <v>Nascent</v>
      </c>
    </row>
    <row r="44" spans="2:38" x14ac:dyDescent="0.35">
      <c r="B44" t="s">
        <v>672</v>
      </c>
      <c r="C44" s="1" t="b">
        <v>0</v>
      </c>
      <c r="F44" t="str">
        <f>Alcohol!B42</f>
        <v>4d</v>
      </c>
      <c r="N44" t="str">
        <f>Diet!B5</f>
        <v>1bii</v>
      </c>
      <c r="R44" t="s">
        <v>756</v>
      </c>
      <c r="S44" t="b">
        <v>0</v>
      </c>
      <c r="AJ44" t="s">
        <v>427</v>
      </c>
      <c r="AK44">
        <f>COUNTIF(AA5:AA6,1)</f>
        <v>0</v>
      </c>
      <c r="AL44" t="str">
        <f>IF(AK44=2,"Advanced", IF(AK44=1,"Developing","Nascent"))</f>
        <v>Nascent</v>
      </c>
    </row>
    <row r="45" spans="2:38" x14ac:dyDescent="0.35">
      <c r="B45" t="s">
        <v>673</v>
      </c>
      <c r="C45" s="1" t="b">
        <v>0</v>
      </c>
      <c r="F45" t="str">
        <f>Alcohol!B43</f>
        <v>4e</v>
      </c>
      <c r="J45" t="str">
        <f>Overdose!B47</f>
        <v>6a</v>
      </c>
      <c r="N45" t="str">
        <f>Diet!B6</f>
        <v>1biii</v>
      </c>
      <c r="R45" t="s">
        <v>757</v>
      </c>
      <c r="S45" t="b">
        <v>0</v>
      </c>
      <c r="Z45" t="s">
        <v>667</v>
      </c>
      <c r="AA45" t="b">
        <v>0</v>
      </c>
      <c r="AJ45" t="s">
        <v>429</v>
      </c>
      <c r="AK45">
        <f>COUNTIF(AA8:AA15,1)</f>
        <v>0</v>
      </c>
      <c r="AL45" t="str">
        <f>IF(AK45=8,"Advanced", IF(COUNTIF(AA8:AA9,1)&lt;2,"Nascent","Nascent"))</f>
        <v>Nascent</v>
      </c>
    </row>
    <row r="46" spans="2:38" x14ac:dyDescent="0.35">
      <c r="B46" t="s">
        <v>674</v>
      </c>
      <c r="C46" s="1" t="b">
        <v>0</v>
      </c>
      <c r="F46" t="str">
        <f>Alcohol!B44</f>
        <v>4f</v>
      </c>
      <c r="J46" t="str">
        <f>Overdose!B48</f>
        <v>6bi</v>
      </c>
      <c r="N46" t="str">
        <f>Diet!B7</f>
        <v>1biv</v>
      </c>
      <c r="R46" t="s">
        <v>758</v>
      </c>
      <c r="S46" t="b">
        <v>0</v>
      </c>
      <c r="Z46" t="s">
        <v>668</v>
      </c>
      <c r="AA46" t="b">
        <v>0</v>
      </c>
      <c r="AJ46" t="s">
        <v>428</v>
      </c>
      <c r="AK46">
        <f>COUNTIF(AA17:AA25,1)</f>
        <v>0</v>
      </c>
      <c r="AL46" t="str">
        <f>IF(AK46=9,"Advanced", IF(COUNTIF(AA17:AA20,1)&lt;2,"Nascent","Nascent"))</f>
        <v>Nascent</v>
      </c>
    </row>
    <row r="47" spans="2:38" x14ac:dyDescent="0.35">
      <c r="B47" t="s">
        <v>675</v>
      </c>
      <c r="C47" s="1" t="str">
        <f>'Air Pollution'!F23</f>
        <v>____________</v>
      </c>
      <c r="F47" t="str">
        <f>Alcohol!B45</f>
        <v>4g</v>
      </c>
      <c r="J47" t="str">
        <f>Overdose!B49</f>
        <v>6bii</v>
      </c>
      <c r="N47" t="str">
        <f>Diet!B8</f>
        <v>1bv</v>
      </c>
      <c r="R47" t="s">
        <v>759</v>
      </c>
      <c r="S47" t="b">
        <v>0</v>
      </c>
      <c r="Z47" t="s">
        <v>669</v>
      </c>
      <c r="AA47" t="b">
        <v>0</v>
      </c>
      <c r="AJ47" t="s">
        <v>430</v>
      </c>
      <c r="AK47">
        <f>COUNTIF(AA27:AA28,1)</f>
        <v>0</v>
      </c>
      <c r="AL47" t="str">
        <f>IF(AK47=2,"Advanced", IF(AK47=1,"Developing","Nascent"))</f>
        <v>Nascent</v>
      </c>
    </row>
    <row r="48" spans="2:38" x14ac:dyDescent="0.35">
      <c r="J48" t="str">
        <f>Overdose!B50</f>
        <v>6biii</v>
      </c>
      <c r="N48" t="str">
        <f>Diet!B9</f>
        <v>1bvi</v>
      </c>
      <c r="R48" t="s">
        <v>760</v>
      </c>
      <c r="S48" t="str">
        <f>'Road Safety'!F33</f>
        <v>__________</v>
      </c>
      <c r="AJ48" t="s">
        <v>420</v>
      </c>
      <c r="AK48">
        <f>COUNTIF(AE2:AE9,1)</f>
        <v>0</v>
      </c>
      <c r="AL48" t="str">
        <f>IF(AK48=8,"Advanced",IF(OR(AE2=0,AE3=3),"Nascent","Developing"))</f>
        <v>Nascent</v>
      </c>
    </row>
    <row r="49" spans="2:38" x14ac:dyDescent="0.35">
      <c r="B49" t="s">
        <v>676</v>
      </c>
      <c r="C49" s="1" t="b">
        <v>0</v>
      </c>
      <c r="J49" t="str">
        <f>Overdose!B51</f>
        <v>6biv</v>
      </c>
      <c r="R49">
        <f>'Road Safety'!B34</f>
        <v>5</v>
      </c>
      <c r="S49" t="str">
        <f>'Road Safety'!D34</f>
        <v>__________</v>
      </c>
      <c r="Z49" s="1" t="str">
        <f>Tobacco!B5</f>
        <v>1bi</v>
      </c>
      <c r="AA49" t="str">
        <f>Tobacco!D5</f>
        <v>__________</v>
      </c>
      <c r="AJ49" t="s">
        <v>421</v>
      </c>
      <c r="AK49">
        <f>COUNTIF(AE11:AE16,1)</f>
        <v>0</v>
      </c>
      <c r="AL49" t="str">
        <f>IF(AK49=6,"Advanced",IF(OR(AE11=0,AE12=3),"Nascent","Developing"))</f>
        <v>Nascent</v>
      </c>
    </row>
    <row r="50" spans="2:38" x14ac:dyDescent="0.35">
      <c r="B50" t="s">
        <v>677</v>
      </c>
      <c r="C50" s="1" t="b">
        <v>0</v>
      </c>
      <c r="F50" t="str">
        <f>Alcohol!B46</f>
        <v>5ai</v>
      </c>
      <c r="J50" t="str">
        <f>Overdose!B52</f>
        <v>6ci</v>
      </c>
      <c r="N50" t="str">
        <f>Diet!B20</f>
        <v>2c</v>
      </c>
      <c r="R50">
        <f>'Road Safety'!B35</f>
        <v>6</v>
      </c>
      <c r="S50" t="str">
        <f>'Road Safety'!D35</f>
        <v>__________</v>
      </c>
      <c r="Z50" t="str">
        <f>Tobacco!B9</f>
        <v>2bi</v>
      </c>
      <c r="AA50" t="str">
        <f>Tobacco!D9</f>
        <v>__________</v>
      </c>
      <c r="AJ50" t="s">
        <v>422</v>
      </c>
      <c r="AK50">
        <f>COUNTIF(AE18:AE24,1)</f>
        <v>0</v>
      </c>
      <c r="AL50" t="str">
        <f>IF(AK50=7,"Advanced",IF(OR(AE18=0,AE19=3),"Nascent","Developing"))</f>
        <v>Nascent</v>
      </c>
    </row>
    <row r="51" spans="2:38" x14ac:dyDescent="0.35">
      <c r="B51" t="s">
        <v>678</v>
      </c>
      <c r="C51" s="1" t="b">
        <v>0</v>
      </c>
      <c r="F51" t="str">
        <f>Alcohol!B47</f>
        <v>5aii</v>
      </c>
      <c r="J51" t="str">
        <f>Overdose!B53</f>
        <v>6cii</v>
      </c>
      <c r="N51" t="str">
        <f>Diet!B21</f>
        <v>2di</v>
      </c>
      <c r="R51">
        <f>'Road Safety'!B36</f>
        <v>7</v>
      </c>
      <c r="S51" t="str">
        <f>'Road Safety'!D36</f>
        <v>__________</v>
      </c>
      <c r="Z51" t="str">
        <f>Tobacco!B29</f>
        <v>4di</v>
      </c>
      <c r="AA51" t="str">
        <f>Tobacco!D29</f>
        <v>__________</v>
      </c>
      <c r="AJ51" t="s">
        <v>423</v>
      </c>
      <c r="AK51">
        <f>COUNTIF(AE26:AE29,1)</f>
        <v>0</v>
      </c>
      <c r="AL51" t="str">
        <f>IF(AK51=4,"Advanced",IF(OR(AE26=0,AE27=3),"Nascent","Developing"))</f>
        <v>Nascent</v>
      </c>
    </row>
    <row r="52" spans="2:38" x14ac:dyDescent="0.35">
      <c r="B52" t="s">
        <v>679</v>
      </c>
      <c r="C52" s="1" t="b">
        <v>0</v>
      </c>
      <c r="F52" t="str">
        <f>Alcohol!B48</f>
        <v>5aiii</v>
      </c>
      <c r="J52" t="str">
        <f>Overdose!B54</f>
        <v>6ciii</v>
      </c>
      <c r="N52" t="str">
        <f>Diet!B22</f>
        <v>2dii</v>
      </c>
      <c r="AJ52" t="s">
        <v>424</v>
      </c>
      <c r="AK52">
        <f>COUNTIF(AE31:AE35,1)</f>
        <v>0</v>
      </c>
      <c r="AL52" t="str">
        <f>IF(AK52=5,"Advanced",IF(OR(AE31=0,AE35=3),"Nascent","Developing"))</f>
        <v>Nascent</v>
      </c>
    </row>
    <row r="53" spans="2:38" x14ac:dyDescent="0.35">
      <c r="B53" t="s">
        <v>680</v>
      </c>
      <c r="C53" s="1" t="b">
        <v>0</v>
      </c>
      <c r="F53" t="str">
        <f>Alcohol!B49</f>
        <v>5aiv</v>
      </c>
      <c r="J53" t="str">
        <f>Overdose!B55</f>
        <v>6civ</v>
      </c>
      <c r="N53" t="str">
        <f>Diet!B23</f>
        <v>2diii</v>
      </c>
      <c r="R53" t="s">
        <v>718</v>
      </c>
      <c r="S53" t="b">
        <v>0</v>
      </c>
      <c r="AJ53" t="s">
        <v>425</v>
      </c>
      <c r="AK53">
        <f>COUNTIF(AE37:AE39,1)</f>
        <v>0</v>
      </c>
      <c r="AL53" t="str">
        <f>IF(AK53=3,"Advanced",IF(OR(AE37=0,AE39=3),"Nascent","Developing"))</f>
        <v>Nascent</v>
      </c>
    </row>
    <row r="54" spans="2:38" x14ac:dyDescent="0.35">
      <c r="B54" t="s">
        <v>681</v>
      </c>
      <c r="C54" s="1" t="str">
        <f>'Air Pollution'!$F$25</f>
        <v>____________</v>
      </c>
      <c r="F54" t="str">
        <f>Alcohol!B50</f>
        <v>5av</v>
      </c>
      <c r="J54" t="str">
        <f>Overdose!B56</f>
        <v>6cv</v>
      </c>
      <c r="N54" t="str">
        <f>Diet!B24</f>
        <v>2div</v>
      </c>
      <c r="R54" t="s">
        <v>719</v>
      </c>
      <c r="S54" t="b">
        <v>0</v>
      </c>
    </row>
    <row r="55" spans="2:38" x14ac:dyDescent="0.35">
      <c r="J55" t="str">
        <f>Overdose!B57</f>
        <v>6di</v>
      </c>
      <c r="N55" t="str">
        <f>Diet!B25</f>
        <v>2ei</v>
      </c>
      <c r="R55" t="s">
        <v>720</v>
      </c>
      <c r="S55" t="b">
        <v>0</v>
      </c>
    </row>
    <row r="56" spans="2:38" x14ac:dyDescent="0.35">
      <c r="F56" t="str">
        <f>Alcohol!B51</f>
        <v>6a</v>
      </c>
      <c r="J56" t="str">
        <f>Overdose!B58</f>
        <v>6dii</v>
      </c>
      <c r="N56" t="str">
        <f>Diet!B26</f>
        <v>2eii</v>
      </c>
    </row>
    <row r="57" spans="2:38" x14ac:dyDescent="0.35">
      <c r="F57" t="str">
        <f>Alcohol!B52</f>
        <v>6b</v>
      </c>
      <c r="J57" t="str">
        <f>Overdose!B59</f>
        <v>6diii</v>
      </c>
      <c r="N57" t="str">
        <f>Diet!B27</f>
        <v>2eiii</v>
      </c>
      <c r="R57" t="s">
        <v>688</v>
      </c>
      <c r="S57" t="b">
        <v>0</v>
      </c>
    </row>
    <row r="58" spans="2:38" x14ac:dyDescent="0.35">
      <c r="J58" t="str">
        <f>Overdose!B60</f>
        <v>6div</v>
      </c>
      <c r="N58" t="str">
        <f>Diet!B28</f>
        <v>2eiv</v>
      </c>
      <c r="R58" t="s">
        <v>689</v>
      </c>
      <c r="S58" t="b">
        <v>0</v>
      </c>
    </row>
    <row r="59" spans="2:38" x14ac:dyDescent="0.35">
      <c r="J59" t="str">
        <f>Overdose!B61</f>
        <v>6dv</v>
      </c>
      <c r="N59" t="str">
        <f>Diet!B29</f>
        <v>2ev</v>
      </c>
      <c r="R59" t="s">
        <v>690</v>
      </c>
      <c r="S59" t="b">
        <v>0</v>
      </c>
    </row>
    <row r="60" spans="2:38" x14ac:dyDescent="0.35">
      <c r="F60" t="str">
        <f>Alcohol!B53</f>
        <v>7a</v>
      </c>
      <c r="G60" t="str">
        <f>Alcohol!D53</f>
        <v>__________</v>
      </c>
      <c r="J60" t="str">
        <f>Overdose!B62</f>
        <v>6ei</v>
      </c>
      <c r="N60" t="str">
        <f>Diet!B30</f>
        <v>2evi</v>
      </c>
    </row>
    <row r="61" spans="2:38" x14ac:dyDescent="0.35">
      <c r="F61" t="str">
        <f>Alcohol!B54</f>
        <v>8a</v>
      </c>
      <c r="G61" t="str">
        <f>Alcohol!D54</f>
        <v>__________</v>
      </c>
      <c r="J61" t="str">
        <f>Overdose!B63</f>
        <v>6eii</v>
      </c>
      <c r="N61" t="str">
        <f>Diet!B31</f>
        <v>2evii</v>
      </c>
      <c r="R61" t="s">
        <v>667</v>
      </c>
      <c r="S61" t="b">
        <v>0</v>
      </c>
    </row>
    <row r="62" spans="2:38" x14ac:dyDescent="0.35">
      <c r="F62" t="str">
        <f>Alcohol!B55</f>
        <v>8b</v>
      </c>
      <c r="G62" t="str">
        <f>Alcohol!D55</f>
        <v>__________</v>
      </c>
      <c r="J62" t="str">
        <f>Overdose!B64</f>
        <v>6eiii</v>
      </c>
      <c r="N62" t="str">
        <f>Diet!B32</f>
        <v>2eviii</v>
      </c>
      <c r="O62" t="str">
        <f>Diet!D32</f>
        <v>__________</v>
      </c>
      <c r="R62" t="s">
        <v>668</v>
      </c>
      <c r="S62" t="b">
        <v>0</v>
      </c>
    </row>
    <row r="63" spans="2:38" x14ac:dyDescent="0.35">
      <c r="F63" t="str">
        <f>Alcohol!B56</f>
        <v>8c</v>
      </c>
      <c r="G63" t="str">
        <f>Alcohol!D56</f>
        <v>__________</v>
      </c>
      <c r="J63" t="str">
        <f>Overdose!B65</f>
        <v>6eiv</v>
      </c>
      <c r="R63" t="s">
        <v>669</v>
      </c>
      <c r="S63" t="b">
        <v>0</v>
      </c>
    </row>
    <row r="64" spans="2:38" x14ac:dyDescent="0.35">
      <c r="J64" t="str">
        <f>Overdose!B66</f>
        <v>6ev</v>
      </c>
      <c r="N64" t="str">
        <f>Diet!B36</f>
        <v>3bi</v>
      </c>
    </row>
    <row r="65" spans="6:14" x14ac:dyDescent="0.35">
      <c r="F65" t="s">
        <v>685</v>
      </c>
      <c r="G65" t="b">
        <v>0</v>
      </c>
      <c r="J65" t="str">
        <f>Overdose!B67</f>
        <v>6evi</v>
      </c>
      <c r="N65" t="str">
        <f>Diet!B37</f>
        <v>3bii</v>
      </c>
    </row>
    <row r="66" spans="6:14" x14ac:dyDescent="0.35">
      <c r="F66" t="s">
        <v>686</v>
      </c>
      <c r="G66" t="b">
        <v>0</v>
      </c>
      <c r="J66" t="str">
        <f>Overdose!B68</f>
        <v>6fi</v>
      </c>
      <c r="N66" t="str">
        <f>Diet!B38</f>
        <v>3biii</v>
      </c>
    </row>
    <row r="67" spans="6:14" x14ac:dyDescent="0.35">
      <c r="F67" t="s">
        <v>687</v>
      </c>
      <c r="G67" t="b">
        <v>0</v>
      </c>
      <c r="J67" t="str">
        <f>Overdose!B69</f>
        <v>6fii</v>
      </c>
      <c r="N67" t="str">
        <f>Diet!B39</f>
        <v>3biv</v>
      </c>
    </row>
    <row r="68" spans="6:14" x14ac:dyDescent="0.35">
      <c r="J68" t="str">
        <f>Overdose!B70</f>
        <v>6fiii</v>
      </c>
      <c r="N68" t="str">
        <f>Diet!B40</f>
        <v>3bv</v>
      </c>
    </row>
    <row r="69" spans="6:14" x14ac:dyDescent="0.35">
      <c r="F69" t="s">
        <v>688</v>
      </c>
      <c r="G69" t="b">
        <v>0</v>
      </c>
      <c r="J69" t="str">
        <f>Overdose!B71</f>
        <v>6fiv</v>
      </c>
      <c r="N69" t="str">
        <f>Diet!B41</f>
        <v>3bvi</v>
      </c>
    </row>
    <row r="70" spans="6:14" x14ac:dyDescent="0.35">
      <c r="F70" t="s">
        <v>689</v>
      </c>
      <c r="G70" t="b">
        <v>0</v>
      </c>
      <c r="J70" t="str">
        <f>Overdose!B72</f>
        <v>6fv</v>
      </c>
      <c r="N70" t="str">
        <f>Diet!B42</f>
        <v>3ci</v>
      </c>
    </row>
    <row r="71" spans="6:14" x14ac:dyDescent="0.35">
      <c r="F71" t="s">
        <v>690</v>
      </c>
      <c r="G71" t="b">
        <v>0</v>
      </c>
      <c r="J71" t="str">
        <f>Overdose!B73</f>
        <v>6fvi</v>
      </c>
      <c r="N71" t="str">
        <f>Diet!B43</f>
        <v>3cii</v>
      </c>
    </row>
    <row r="72" spans="6:14" x14ac:dyDescent="0.35">
      <c r="N72" t="str">
        <f>Diet!B44</f>
        <v>3ciii</v>
      </c>
    </row>
    <row r="73" spans="6:14" x14ac:dyDescent="0.35">
      <c r="F73" t="s">
        <v>667</v>
      </c>
      <c r="G73" t="b">
        <v>0</v>
      </c>
      <c r="N73" t="str">
        <f>Diet!B45</f>
        <v>3civ</v>
      </c>
    </row>
    <row r="74" spans="6:14" x14ac:dyDescent="0.35">
      <c r="F74" t="s">
        <v>668</v>
      </c>
      <c r="G74" t="b">
        <v>0</v>
      </c>
      <c r="N74" t="str">
        <f>Diet!B46</f>
        <v>3cv</v>
      </c>
    </row>
    <row r="75" spans="6:14" x14ac:dyDescent="0.35">
      <c r="F75" t="s">
        <v>669</v>
      </c>
      <c r="G75" t="b">
        <v>0</v>
      </c>
      <c r="N75" t="str">
        <f>Diet!B47</f>
        <v>3cvi</v>
      </c>
    </row>
    <row r="77" spans="6:14" x14ac:dyDescent="0.35">
      <c r="N77" t="str">
        <f>Diet!B51</f>
        <v>4bi</v>
      </c>
    </row>
    <row r="78" spans="6:14" x14ac:dyDescent="0.35">
      <c r="J78" t="str">
        <f>Overdose!$B$74</f>
        <v>7a</v>
      </c>
      <c r="N78" t="str">
        <f>Diet!B52</f>
        <v>4bii</v>
      </c>
    </row>
    <row r="79" spans="6:14" x14ac:dyDescent="0.35">
      <c r="J79" t="str">
        <f>Overdose!$B$75</f>
        <v>7b</v>
      </c>
      <c r="N79" t="str">
        <f>Diet!B53</f>
        <v>4ci</v>
      </c>
    </row>
    <row r="80" spans="6:14" x14ac:dyDescent="0.35">
      <c r="N80" t="str">
        <f>Diet!B54</f>
        <v>4cii</v>
      </c>
    </row>
    <row r="81" spans="10:31" x14ac:dyDescent="0.35">
      <c r="N81" t="str">
        <f>Diet!B55</f>
        <v>4d</v>
      </c>
    </row>
    <row r="82" spans="10:31" x14ac:dyDescent="0.35">
      <c r="J82" t="str">
        <f>Overdose!$B$5</f>
        <v>1aiv</v>
      </c>
    </row>
    <row r="83" spans="10:31" x14ac:dyDescent="0.35">
      <c r="J83" t="str">
        <f>Overdose!$B$6</f>
        <v>1av</v>
      </c>
      <c r="N83">
        <f>Diet!B78</f>
        <v>7</v>
      </c>
      <c r="O83" t="str">
        <f>Diet!D78</f>
        <v>__________</v>
      </c>
    </row>
    <row r="84" spans="10:31" x14ac:dyDescent="0.35">
      <c r="J84" t="str">
        <f>Overdose!$B$10</f>
        <v>1biv</v>
      </c>
      <c r="N84">
        <f>Diet!B79</f>
        <v>8</v>
      </c>
      <c r="O84" t="str">
        <f>Diet!D79</f>
        <v>__________</v>
      </c>
    </row>
    <row r="85" spans="10:31" x14ac:dyDescent="0.35">
      <c r="J85" t="str">
        <f>Overdose!$B$11</f>
        <v>1bv</v>
      </c>
      <c r="N85" t="str">
        <f>Diet!B80</f>
        <v>9a</v>
      </c>
      <c r="O85" t="str">
        <f>Diet!D80</f>
        <v>__________</v>
      </c>
    </row>
    <row r="86" spans="10:31" x14ac:dyDescent="0.35">
      <c r="J86" t="str">
        <f>Overdose!$B$15</f>
        <v>1civ</v>
      </c>
      <c r="N86" t="str">
        <f>Diet!B81</f>
        <v>9b</v>
      </c>
      <c r="O86" t="str">
        <f>Diet!D81</f>
        <v>__________</v>
      </c>
    </row>
    <row r="87" spans="10:31" x14ac:dyDescent="0.35">
      <c r="J87" t="str">
        <f>Overdose!$B$16</f>
        <v>1cv</v>
      </c>
      <c r="N87" t="str">
        <f>Diet!B82</f>
        <v>9c</v>
      </c>
      <c r="O87" t="str">
        <f>Diet!D82</f>
        <v>__________</v>
      </c>
    </row>
    <row r="88" spans="10:31" x14ac:dyDescent="0.35">
      <c r="N88" t="str">
        <f>Diet!B83</f>
        <v>9d</v>
      </c>
      <c r="O88" t="str">
        <f>Diet!D83</f>
        <v>__________</v>
      </c>
    </row>
    <row r="89" spans="10:31" x14ac:dyDescent="0.35">
      <c r="J89" t="s">
        <v>685</v>
      </c>
      <c r="K89" t="b">
        <v>0</v>
      </c>
    </row>
    <row r="90" spans="10:31" x14ac:dyDescent="0.35">
      <c r="J90" t="s">
        <v>686</v>
      </c>
      <c r="K90" t="b">
        <v>0</v>
      </c>
      <c r="N90" t="s">
        <v>718</v>
      </c>
      <c r="O90" t="b">
        <v>0</v>
      </c>
      <c r="AE90">
        <v>0</v>
      </c>
    </row>
    <row r="91" spans="10:31" x14ac:dyDescent="0.35">
      <c r="J91" t="s">
        <v>687</v>
      </c>
      <c r="K91" t="b">
        <v>0</v>
      </c>
      <c r="N91" t="s">
        <v>719</v>
      </c>
      <c r="O91" t="b">
        <v>0</v>
      </c>
    </row>
    <row r="92" spans="10:31" x14ac:dyDescent="0.35">
      <c r="N92" t="s">
        <v>720</v>
      </c>
      <c r="O92" t="b">
        <v>0</v>
      </c>
    </row>
    <row r="93" spans="10:31" x14ac:dyDescent="0.35">
      <c r="J93" t="s">
        <v>701</v>
      </c>
      <c r="K93" t="b">
        <v>0</v>
      </c>
    </row>
    <row r="94" spans="10:31" x14ac:dyDescent="0.35">
      <c r="J94" t="s">
        <v>702</v>
      </c>
      <c r="K94" t="b">
        <v>0</v>
      </c>
      <c r="N94" t="s">
        <v>685</v>
      </c>
      <c r="O94" t="b">
        <v>0</v>
      </c>
    </row>
    <row r="95" spans="10:31" x14ac:dyDescent="0.35">
      <c r="J95" t="s">
        <v>703</v>
      </c>
      <c r="K95" t="b">
        <v>0</v>
      </c>
      <c r="N95" t="s">
        <v>686</v>
      </c>
      <c r="O95" t="b">
        <v>0</v>
      </c>
    </row>
    <row r="96" spans="10:31" x14ac:dyDescent="0.35">
      <c r="N96" t="s">
        <v>687</v>
      </c>
      <c r="O96" t="b">
        <v>0</v>
      </c>
    </row>
    <row r="97" spans="10:15" x14ac:dyDescent="0.35">
      <c r="J97" t="s">
        <v>704</v>
      </c>
      <c r="K97" t="b">
        <v>0</v>
      </c>
    </row>
    <row r="98" spans="10:15" x14ac:dyDescent="0.35">
      <c r="J98" t="s">
        <v>705</v>
      </c>
      <c r="K98" t="b">
        <v>0</v>
      </c>
      <c r="N98" t="s">
        <v>688</v>
      </c>
      <c r="O98" t="b">
        <v>0</v>
      </c>
    </row>
    <row r="99" spans="10:15" x14ac:dyDescent="0.35">
      <c r="J99" t="s">
        <v>706</v>
      </c>
      <c r="K99" t="b">
        <v>0</v>
      </c>
      <c r="N99" t="s">
        <v>689</v>
      </c>
      <c r="O99" t="b">
        <v>0</v>
      </c>
    </row>
    <row r="100" spans="10:15" x14ac:dyDescent="0.35">
      <c r="N100" t="s">
        <v>690</v>
      </c>
      <c r="O100" t="b">
        <v>0</v>
      </c>
    </row>
    <row r="101" spans="10:15" x14ac:dyDescent="0.35">
      <c r="J101" t="str">
        <f>Overdose!B76</f>
        <v>8a</v>
      </c>
      <c r="K101" t="str">
        <f>Overdose!D76</f>
        <v>___________</v>
      </c>
    </row>
    <row r="102" spans="10:15" x14ac:dyDescent="0.35">
      <c r="J102" t="str">
        <f>Overdose!B77</f>
        <v>9a</v>
      </c>
      <c r="K102" t="str">
        <f>Overdose!D77</f>
        <v>___________</v>
      </c>
      <c r="N102" t="s">
        <v>667</v>
      </c>
      <c r="O102" t="b">
        <v>0</v>
      </c>
    </row>
    <row r="103" spans="10:15" x14ac:dyDescent="0.35">
      <c r="N103" t="s">
        <v>668</v>
      </c>
      <c r="O103" t="b">
        <v>0</v>
      </c>
    </row>
    <row r="104" spans="10:15" x14ac:dyDescent="0.35">
      <c r="N104" t="s">
        <v>669</v>
      </c>
      <c r="O104" t="b">
        <v>0</v>
      </c>
    </row>
    <row r="106" spans="10:15" x14ac:dyDescent="0.35">
      <c r="N106" t="s">
        <v>721</v>
      </c>
      <c r="O106" t="b">
        <v>0</v>
      </c>
    </row>
    <row r="107" spans="10:15" x14ac:dyDescent="0.35">
      <c r="N107" t="s">
        <v>722</v>
      </c>
      <c r="O107" t="b">
        <v>0</v>
      </c>
    </row>
    <row r="108" spans="10:15" x14ac:dyDescent="0.35">
      <c r="N108" t="s">
        <v>723</v>
      </c>
      <c r="O108" t="b">
        <v>0</v>
      </c>
    </row>
  </sheetData>
  <phoneticPr fontId="3"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2B4B-7A80-4A4A-9FAC-5D17A651B827}">
  <sheetPr codeName="Sheet14"/>
  <dimension ref="A1:E433"/>
  <sheetViews>
    <sheetView showWhiteSpace="0" view="pageBreakPreview" zoomScale="93" zoomScaleNormal="100" zoomScaleSheetLayoutView="93" workbookViewId="0">
      <selection activeCell="E431" sqref="E431:E432"/>
    </sheetView>
  </sheetViews>
  <sheetFormatPr defaultColWidth="9.26953125" defaultRowHeight="14.5" x14ac:dyDescent="0.35"/>
  <cols>
    <col min="1" max="1" width="20.26953125" style="1" bestFit="1" customWidth="1"/>
    <col min="2" max="2" width="21.54296875" style="1" bestFit="1" customWidth="1"/>
    <col min="3" max="3" width="50.7265625" style="35" customWidth="1"/>
    <col min="4" max="4" width="9.26953125" style="1"/>
    <col min="5" max="5" width="32.54296875" style="1" customWidth="1"/>
    <col min="6" max="16384" width="9.26953125" style="1"/>
  </cols>
  <sheetData>
    <row r="1" spans="1:5" ht="25.75" customHeight="1" x14ac:dyDescent="0.35">
      <c r="A1" s="31" t="s">
        <v>656</v>
      </c>
      <c r="B1" s="31" t="s">
        <v>659</v>
      </c>
      <c r="C1" s="32" t="s">
        <v>658</v>
      </c>
      <c r="D1" s="31" t="s">
        <v>657</v>
      </c>
      <c r="E1" s="31" t="s">
        <v>739</v>
      </c>
    </row>
    <row r="2" spans="1:5" ht="72.5" x14ac:dyDescent="0.35">
      <c r="A2" s="1" t="s">
        <v>26</v>
      </c>
      <c r="B2" s="1" t="str">
        <f>CONCATENATE("ap_",Scores!B2)</f>
        <v>ap_1a</v>
      </c>
      <c r="C2" s="35" t="s">
        <v>773</v>
      </c>
      <c r="D2" s="1">
        <f>Scores!C2</f>
        <v>0</v>
      </c>
      <c r="E2" s="35" t="s">
        <v>738</v>
      </c>
    </row>
    <row r="3" spans="1:5" ht="29" x14ac:dyDescent="0.35">
      <c r="A3" s="1" t="s">
        <v>26</v>
      </c>
      <c r="B3" s="1" t="str">
        <f>CONCATENATE("ap_",Scores!B31)</f>
        <v>ap_1ai_1pm25</v>
      </c>
      <c r="C3" s="35" t="s">
        <v>392</v>
      </c>
      <c r="D3" s="1" t="b">
        <f>Scores!C31</f>
        <v>0</v>
      </c>
      <c r="E3" s="35" t="s">
        <v>660</v>
      </c>
    </row>
    <row r="4" spans="1:5" ht="29" x14ac:dyDescent="0.35">
      <c r="A4" s="1" t="s">
        <v>26</v>
      </c>
      <c r="B4" s="1" t="str">
        <f>CONCATENATE("ap_",Scores!B32)</f>
        <v>ap_1ai_2pm10</v>
      </c>
      <c r="C4" s="35" t="s">
        <v>392</v>
      </c>
      <c r="D4" s="1" t="b">
        <f>Scores!C32</f>
        <v>0</v>
      </c>
      <c r="E4" s="35" t="s">
        <v>660</v>
      </c>
    </row>
    <row r="5" spans="1:5" ht="29" x14ac:dyDescent="0.35">
      <c r="A5" s="1" t="s">
        <v>26</v>
      </c>
      <c r="B5" s="1" t="str">
        <f>CONCATENATE("ap_",Scores!B33)</f>
        <v>ap_1ai_3no2</v>
      </c>
      <c r="C5" s="35" t="s">
        <v>392</v>
      </c>
      <c r="D5" s="1" t="b">
        <f>Scores!C33</f>
        <v>0</v>
      </c>
      <c r="E5" s="35" t="s">
        <v>660</v>
      </c>
    </row>
    <row r="6" spans="1:5" ht="29" x14ac:dyDescent="0.35">
      <c r="A6" s="1" t="s">
        <v>26</v>
      </c>
      <c r="B6" s="1" t="str">
        <f>CONCATENATE("ap_",Scores!B34)</f>
        <v>ap_1ai_4o3</v>
      </c>
      <c r="C6" s="35" t="s">
        <v>392</v>
      </c>
      <c r="D6" s="1" t="b">
        <f>Scores!C34</f>
        <v>0</v>
      </c>
      <c r="E6" s="35" t="s">
        <v>660</v>
      </c>
    </row>
    <row r="7" spans="1:5" ht="29" x14ac:dyDescent="0.35">
      <c r="A7" s="1" t="s">
        <v>26</v>
      </c>
      <c r="B7" s="1" t="str">
        <f>CONCATENATE("ap_",Scores!B35)</f>
        <v>ap_1ai_5other</v>
      </c>
      <c r="C7" s="35" t="s">
        <v>392</v>
      </c>
      <c r="D7" s="1" t="b">
        <f>Scores!C35</f>
        <v>0</v>
      </c>
      <c r="E7" s="35" t="s">
        <v>660</v>
      </c>
    </row>
    <row r="8" spans="1:5" ht="29" x14ac:dyDescent="0.35">
      <c r="A8" s="1" t="s">
        <v>26</v>
      </c>
      <c r="B8" s="1" t="str">
        <f>CONCATENATE("ap_",Scores!B36)</f>
        <v>ap_1ai_6otherspecify</v>
      </c>
      <c r="C8" s="35" t="s">
        <v>392</v>
      </c>
      <c r="D8" s="1" t="str">
        <f>Scores!C36</f>
        <v>____________</v>
      </c>
      <c r="E8" s="1" t="s">
        <v>741</v>
      </c>
    </row>
    <row r="9" spans="1:5" ht="72.5" x14ac:dyDescent="0.35">
      <c r="A9" s="1" t="s">
        <v>26</v>
      </c>
      <c r="B9" s="1" t="str">
        <f>CONCATENATE("ap_",Scores!B3)</f>
        <v>ap_1b</v>
      </c>
      <c r="C9" s="35" t="s">
        <v>393</v>
      </c>
      <c r="D9" s="1">
        <f>Scores!C3</f>
        <v>0</v>
      </c>
      <c r="E9" s="35" t="s">
        <v>738</v>
      </c>
    </row>
    <row r="10" spans="1:5" ht="72.5" x14ac:dyDescent="0.35">
      <c r="A10" s="1" t="s">
        <v>26</v>
      </c>
      <c r="B10" s="1" t="str">
        <f>CONCATENATE("ap_",Scores!B4)</f>
        <v>ap_1c</v>
      </c>
      <c r="C10" s="35" t="s">
        <v>394</v>
      </c>
      <c r="D10" s="1">
        <f>Scores!C4</f>
        <v>0</v>
      </c>
      <c r="E10" s="35" t="s">
        <v>738</v>
      </c>
    </row>
    <row r="11" spans="1:5" ht="72.5" x14ac:dyDescent="0.35">
      <c r="A11" s="1" t="s">
        <v>26</v>
      </c>
      <c r="B11" s="1" t="str">
        <f>CONCATENATE("ap_",Scores!B5)</f>
        <v>ap_1d</v>
      </c>
      <c r="C11" s="35" t="s">
        <v>395</v>
      </c>
      <c r="D11" s="1">
        <f>Scores!C5</f>
        <v>0</v>
      </c>
      <c r="E11" s="35" t="s">
        <v>738</v>
      </c>
    </row>
    <row r="12" spans="1:5" ht="72.5" x14ac:dyDescent="0.35">
      <c r="A12" s="1" t="s">
        <v>26</v>
      </c>
      <c r="B12" s="1" t="str">
        <f>CONCATENATE("ap_",Scores!B6)</f>
        <v>ap_1e</v>
      </c>
      <c r="C12" s="35" t="s">
        <v>396</v>
      </c>
      <c r="D12" s="1">
        <f>Scores!C6</f>
        <v>0</v>
      </c>
      <c r="E12" s="35" t="s">
        <v>738</v>
      </c>
    </row>
    <row r="13" spans="1:5" ht="72.5" x14ac:dyDescent="0.35">
      <c r="A13" s="1" t="s">
        <v>26</v>
      </c>
      <c r="B13" s="1" t="str">
        <f>CONCATENATE("ap_",Scores!B7)</f>
        <v>ap_1f</v>
      </c>
      <c r="C13" s="35" t="s">
        <v>397</v>
      </c>
      <c r="D13" s="1">
        <f>Scores!C7</f>
        <v>0</v>
      </c>
      <c r="E13" s="35" t="s">
        <v>738</v>
      </c>
    </row>
    <row r="14" spans="1:5" ht="72.5" x14ac:dyDescent="0.35">
      <c r="A14" s="1" t="s">
        <v>26</v>
      </c>
      <c r="B14" s="1" t="str">
        <f>CONCATENATE("ap_",Scores!B9)</f>
        <v>ap_2a</v>
      </c>
      <c r="C14" s="35" t="s">
        <v>774</v>
      </c>
      <c r="D14" s="1">
        <f>Scores!C9</f>
        <v>0</v>
      </c>
      <c r="E14" s="35" t="s">
        <v>738</v>
      </c>
    </row>
    <row r="15" spans="1:5" ht="72.5" x14ac:dyDescent="0.35">
      <c r="A15" s="1" t="s">
        <v>26</v>
      </c>
      <c r="B15" s="1" t="str">
        <f>CONCATENATE("ap_",Scores!B10)</f>
        <v>ap_2b</v>
      </c>
      <c r="C15" s="35" t="s">
        <v>398</v>
      </c>
      <c r="D15" s="1">
        <f>Scores!C10</f>
        <v>0</v>
      </c>
      <c r="E15" s="35" t="s">
        <v>738</v>
      </c>
    </row>
    <row r="16" spans="1:5" ht="72.5" x14ac:dyDescent="0.35">
      <c r="A16" s="1" t="s">
        <v>26</v>
      </c>
      <c r="B16" s="1" t="str">
        <f>CONCATENATE("ap_",Scores!B11)</f>
        <v>ap_2c</v>
      </c>
      <c r="C16" s="35" t="s">
        <v>399</v>
      </c>
      <c r="D16" s="1">
        <f>Scores!C11</f>
        <v>0</v>
      </c>
      <c r="E16" s="35" t="s">
        <v>738</v>
      </c>
    </row>
    <row r="17" spans="1:5" ht="58" x14ac:dyDescent="0.35">
      <c r="A17" s="1" t="s">
        <v>26</v>
      </c>
      <c r="B17" s="1" t="str">
        <f>CONCATENATE("ap_",Scores!B12)</f>
        <v>ap_2d</v>
      </c>
      <c r="C17" s="35" t="s">
        <v>400</v>
      </c>
      <c r="D17" s="1">
        <f>Scores!C12</f>
        <v>0</v>
      </c>
      <c r="E17" s="35" t="s">
        <v>820</v>
      </c>
    </row>
    <row r="18" spans="1:5" ht="72.5" x14ac:dyDescent="0.35">
      <c r="A18" s="1" t="s">
        <v>26</v>
      </c>
      <c r="B18" s="1" t="str">
        <f>CONCATENATE("ap_",Scores!B13)</f>
        <v>ap_2e</v>
      </c>
      <c r="C18" s="35" t="s">
        <v>401</v>
      </c>
      <c r="D18" s="1">
        <f>Scores!C13</f>
        <v>0</v>
      </c>
      <c r="E18" s="35" t="s">
        <v>738</v>
      </c>
    </row>
    <row r="19" spans="1:5" ht="72.5" x14ac:dyDescent="0.35">
      <c r="A19" s="1" t="s">
        <v>26</v>
      </c>
      <c r="B19" s="1" t="str">
        <f>CONCATENATE("ap_",Scores!B15)</f>
        <v>ap_3a</v>
      </c>
      <c r="C19" s="35" t="s">
        <v>775</v>
      </c>
      <c r="D19" s="1">
        <f>Scores!C15</f>
        <v>0</v>
      </c>
      <c r="E19" s="35" t="s">
        <v>738</v>
      </c>
    </row>
    <row r="20" spans="1:5" ht="72.5" x14ac:dyDescent="0.35">
      <c r="A20" s="1" t="s">
        <v>26</v>
      </c>
      <c r="B20" s="1" t="str">
        <f>CONCATENATE("ap_",Scores!B16)</f>
        <v>ap_3bi</v>
      </c>
      <c r="C20" s="35" t="s">
        <v>403</v>
      </c>
      <c r="D20" s="1">
        <f>Scores!C16</f>
        <v>0</v>
      </c>
      <c r="E20" s="35" t="s">
        <v>738</v>
      </c>
    </row>
    <row r="21" spans="1:5" ht="72.5" x14ac:dyDescent="0.35">
      <c r="A21" s="1" t="s">
        <v>26</v>
      </c>
      <c r="B21" s="1" t="str">
        <f>CONCATENATE("ap_",Scores!B17)</f>
        <v>ap_3bii</v>
      </c>
      <c r="C21" s="35" t="s">
        <v>404</v>
      </c>
      <c r="D21" s="1">
        <f>Scores!C17</f>
        <v>0</v>
      </c>
      <c r="E21" s="35" t="s">
        <v>738</v>
      </c>
    </row>
    <row r="22" spans="1:5" ht="72.5" x14ac:dyDescent="0.35">
      <c r="A22" s="1" t="s">
        <v>26</v>
      </c>
      <c r="B22" s="1" t="str">
        <f>CONCATENATE("ap_",Scores!B18)</f>
        <v>ap_3biii</v>
      </c>
      <c r="C22" s="35" t="s">
        <v>405</v>
      </c>
      <c r="D22" s="1">
        <f>Scores!C18</f>
        <v>0</v>
      </c>
      <c r="E22" s="35" t="s">
        <v>738</v>
      </c>
    </row>
    <row r="23" spans="1:5" ht="72.5" x14ac:dyDescent="0.35">
      <c r="A23" s="1" t="s">
        <v>26</v>
      </c>
      <c r="B23" s="1" t="str">
        <f>CONCATENATE("ap_",Scores!B19)</f>
        <v>ap_3biv</v>
      </c>
      <c r="C23" s="35" t="s">
        <v>406</v>
      </c>
      <c r="D23" s="1">
        <f>Scores!C19</f>
        <v>0</v>
      </c>
      <c r="E23" s="35" t="s">
        <v>738</v>
      </c>
    </row>
    <row r="24" spans="1:5" ht="72.5" x14ac:dyDescent="0.35">
      <c r="A24" s="1" t="s">
        <v>26</v>
      </c>
      <c r="B24" s="1" t="str">
        <f>CONCATENATE("ap_",Scores!B20)</f>
        <v>ap_3bv</v>
      </c>
      <c r="C24" s="35" t="s">
        <v>407</v>
      </c>
      <c r="D24" s="1">
        <f>Scores!C20</f>
        <v>0</v>
      </c>
      <c r="E24" s="35" t="s">
        <v>738</v>
      </c>
    </row>
    <row r="25" spans="1:5" ht="72.5" x14ac:dyDescent="0.35">
      <c r="A25" s="1" t="s">
        <v>26</v>
      </c>
      <c r="B25" s="1" t="str">
        <f>CONCATENATE("ap_",Scores!B22)</f>
        <v>ap_4a</v>
      </c>
      <c r="C25" s="35" t="s">
        <v>408</v>
      </c>
      <c r="D25" s="1">
        <f>Scores!C22</f>
        <v>0</v>
      </c>
      <c r="E25" s="35" t="s">
        <v>738</v>
      </c>
    </row>
    <row r="26" spans="1:5" ht="29" x14ac:dyDescent="0.35">
      <c r="A26" s="1" t="s">
        <v>26</v>
      </c>
      <c r="B26" s="1" t="str">
        <f>CONCATENATE("ap_",Scores!B38)</f>
        <v>ap_4ai_1national</v>
      </c>
      <c r="C26" s="35" t="s">
        <v>409</v>
      </c>
      <c r="D26" s="1" t="b">
        <f>Scores!C38</f>
        <v>0</v>
      </c>
      <c r="E26" s="35" t="s">
        <v>660</v>
      </c>
    </row>
    <row r="27" spans="1:5" ht="29" x14ac:dyDescent="0.35">
      <c r="A27" s="1" t="s">
        <v>26</v>
      </c>
      <c r="B27" s="1" t="str">
        <f>CONCATENATE("ap_",Scores!B39)</f>
        <v>ap_4ai_2regional</v>
      </c>
      <c r="C27" s="35" t="s">
        <v>409</v>
      </c>
      <c r="D27" s="1" t="b">
        <f>Scores!C39</f>
        <v>0</v>
      </c>
      <c r="E27" s="35" t="s">
        <v>660</v>
      </c>
    </row>
    <row r="28" spans="1:5" ht="29" x14ac:dyDescent="0.35">
      <c r="A28" s="1" t="s">
        <v>26</v>
      </c>
      <c r="B28" s="1" t="str">
        <f>CONCATENATE("ap_",Scores!B40)</f>
        <v>ap_4ai_3city</v>
      </c>
      <c r="C28" s="35" t="s">
        <v>409</v>
      </c>
      <c r="D28" s="1" t="b">
        <f>Scores!C40</f>
        <v>0</v>
      </c>
      <c r="E28" s="35" t="s">
        <v>660</v>
      </c>
    </row>
    <row r="29" spans="1:5" ht="72.5" x14ac:dyDescent="0.35">
      <c r="A29" s="1" t="s">
        <v>26</v>
      </c>
      <c r="B29" s="1" t="str">
        <f>CONCATENATE("ap_",Scores!B23)</f>
        <v>ap_4b</v>
      </c>
      <c r="C29" s="35" t="s">
        <v>410</v>
      </c>
      <c r="D29" s="1">
        <f>Scores!C23</f>
        <v>0</v>
      </c>
      <c r="E29" s="35" t="s">
        <v>738</v>
      </c>
    </row>
    <row r="30" spans="1:5" ht="29" x14ac:dyDescent="0.35">
      <c r="A30" s="1" t="s">
        <v>26</v>
      </c>
      <c r="B30" s="1" t="str">
        <f>CONCATENATE("ap_",Scores!B42)</f>
        <v>ap_4bi_1pm25</v>
      </c>
      <c r="C30" s="35" t="s">
        <v>411</v>
      </c>
      <c r="D30" s="1" t="b">
        <f>Scores!C42</f>
        <v>0</v>
      </c>
      <c r="E30" s="35" t="s">
        <v>660</v>
      </c>
    </row>
    <row r="31" spans="1:5" ht="29" x14ac:dyDescent="0.35">
      <c r="A31" s="1" t="s">
        <v>26</v>
      </c>
      <c r="B31" s="1" t="str">
        <f>CONCATENATE("ap_",Scores!B43)</f>
        <v>ap_4bi_2pm10</v>
      </c>
      <c r="C31" s="35" t="s">
        <v>411</v>
      </c>
      <c r="D31" s="1" t="b">
        <f>Scores!C43</f>
        <v>0</v>
      </c>
      <c r="E31" s="35" t="s">
        <v>660</v>
      </c>
    </row>
    <row r="32" spans="1:5" ht="29" x14ac:dyDescent="0.35">
      <c r="A32" s="1" t="s">
        <v>26</v>
      </c>
      <c r="B32" s="1" t="str">
        <f>CONCATENATE("ap_",Scores!B44)</f>
        <v>ap_4bi_3no2</v>
      </c>
      <c r="C32" s="35" t="s">
        <v>411</v>
      </c>
      <c r="D32" s="1" t="b">
        <f>Scores!C44</f>
        <v>0</v>
      </c>
      <c r="E32" s="35" t="s">
        <v>660</v>
      </c>
    </row>
    <row r="33" spans="1:5" ht="29" x14ac:dyDescent="0.35">
      <c r="A33" s="1" t="s">
        <v>26</v>
      </c>
      <c r="B33" s="1" t="str">
        <f>CONCATENATE("ap_",Scores!B45)</f>
        <v>ap_4bi_4o3</v>
      </c>
      <c r="C33" s="35" t="s">
        <v>411</v>
      </c>
      <c r="D33" s="1" t="b">
        <f>Scores!C45</f>
        <v>0</v>
      </c>
      <c r="E33" s="35" t="s">
        <v>660</v>
      </c>
    </row>
    <row r="34" spans="1:5" ht="29" x14ac:dyDescent="0.35">
      <c r="A34" s="1" t="s">
        <v>26</v>
      </c>
      <c r="B34" s="1" t="str">
        <f>CONCATENATE("ap_",Scores!B46)</f>
        <v>ap_4bi_5other</v>
      </c>
      <c r="C34" s="35" t="s">
        <v>411</v>
      </c>
      <c r="D34" s="1" t="b">
        <f>Scores!C46</f>
        <v>0</v>
      </c>
      <c r="E34" s="35" t="s">
        <v>660</v>
      </c>
    </row>
    <row r="35" spans="1:5" ht="29" x14ac:dyDescent="0.35">
      <c r="A35" s="1" t="s">
        <v>26</v>
      </c>
      <c r="B35" s="1" t="str">
        <f>CONCATENATE("ap_",Scores!B47)</f>
        <v>ap_4bi_6otherspecify</v>
      </c>
      <c r="C35" s="35" t="s">
        <v>411</v>
      </c>
      <c r="D35" s="1" t="str">
        <f>Scores!C47</f>
        <v>____________</v>
      </c>
      <c r="E35" s="1" t="s">
        <v>741</v>
      </c>
    </row>
    <row r="36" spans="1:5" ht="72.5" x14ac:dyDescent="0.35">
      <c r="A36" s="1" t="s">
        <v>26</v>
      </c>
      <c r="B36" s="1" t="str">
        <f>CONCATENATE("ap_",Scores!B24)</f>
        <v>ap_4c</v>
      </c>
      <c r="C36" s="35" t="s">
        <v>412</v>
      </c>
      <c r="D36" s="1">
        <f>Scores!C24</f>
        <v>0</v>
      </c>
      <c r="E36" s="35" t="s">
        <v>738</v>
      </c>
    </row>
    <row r="37" spans="1:5" ht="29" x14ac:dyDescent="0.35">
      <c r="A37" s="1" t="s">
        <v>26</v>
      </c>
      <c r="B37" s="1" t="str">
        <f>CONCATENATE("ap_",Scores!B49)</f>
        <v>ap_4ci_1pm25</v>
      </c>
      <c r="C37" s="35" t="s">
        <v>413</v>
      </c>
      <c r="D37" s="1" t="b">
        <f>Scores!C49</f>
        <v>0</v>
      </c>
      <c r="E37" s="35" t="s">
        <v>660</v>
      </c>
    </row>
    <row r="38" spans="1:5" ht="29" x14ac:dyDescent="0.35">
      <c r="A38" s="1" t="s">
        <v>26</v>
      </c>
      <c r="B38" s="1" t="str">
        <f>CONCATENATE("ap_",Scores!B50)</f>
        <v>ap_4ci_2pm10</v>
      </c>
      <c r="C38" s="35" t="s">
        <v>413</v>
      </c>
      <c r="D38" s="1" t="b">
        <f>Scores!C50</f>
        <v>0</v>
      </c>
      <c r="E38" s="35" t="s">
        <v>660</v>
      </c>
    </row>
    <row r="39" spans="1:5" ht="29" x14ac:dyDescent="0.35">
      <c r="A39" s="1" t="s">
        <v>26</v>
      </c>
      <c r="B39" s="1" t="str">
        <f>CONCATENATE("ap_",Scores!B51)</f>
        <v>ap_4ci_3no2</v>
      </c>
      <c r="C39" s="35" t="s">
        <v>413</v>
      </c>
      <c r="D39" s="1" t="b">
        <f>Scores!C51</f>
        <v>0</v>
      </c>
      <c r="E39" s="35" t="s">
        <v>660</v>
      </c>
    </row>
    <row r="40" spans="1:5" ht="29" x14ac:dyDescent="0.35">
      <c r="A40" s="1" t="s">
        <v>26</v>
      </c>
      <c r="B40" s="1" t="str">
        <f>CONCATENATE("ap_",Scores!B52)</f>
        <v>ap_4ci_4o3</v>
      </c>
      <c r="C40" s="35" t="s">
        <v>413</v>
      </c>
      <c r="D40" s="1" t="b">
        <f>Scores!C52</f>
        <v>0</v>
      </c>
      <c r="E40" s="35" t="s">
        <v>660</v>
      </c>
    </row>
    <row r="41" spans="1:5" ht="29" x14ac:dyDescent="0.35">
      <c r="A41" s="1" t="s">
        <v>26</v>
      </c>
      <c r="B41" s="1" t="str">
        <f>CONCATENATE("ap_",Scores!B53)</f>
        <v>ap_4ci_5other</v>
      </c>
      <c r="C41" s="35" t="s">
        <v>413</v>
      </c>
      <c r="D41" s="1" t="b">
        <f>Scores!C53</f>
        <v>0</v>
      </c>
      <c r="E41" s="35" t="s">
        <v>660</v>
      </c>
    </row>
    <row r="42" spans="1:5" ht="29" x14ac:dyDescent="0.35">
      <c r="A42" s="1" t="s">
        <v>26</v>
      </c>
      <c r="B42" s="1" t="str">
        <f>CONCATENATE("ap_",Scores!B54)</f>
        <v>ap_4ci_6otherspecify</v>
      </c>
      <c r="C42" s="35" t="s">
        <v>413</v>
      </c>
      <c r="D42" s="1" t="str">
        <f>Scores!C54</f>
        <v>____________</v>
      </c>
      <c r="E42" s="1" t="s">
        <v>741</v>
      </c>
    </row>
    <row r="43" spans="1:5" ht="72.5" x14ac:dyDescent="0.35">
      <c r="A43" s="1" t="s">
        <v>26</v>
      </c>
      <c r="B43" s="1" t="str">
        <f>CONCATENATE("ap_",Scores!B25)</f>
        <v>ap_4d</v>
      </c>
      <c r="C43" s="35" t="s">
        <v>414</v>
      </c>
      <c r="D43" s="1">
        <f>Scores!C25</f>
        <v>0</v>
      </c>
      <c r="E43" s="35" t="s">
        <v>738</v>
      </c>
    </row>
    <row r="44" spans="1:5" ht="72.5" x14ac:dyDescent="0.35">
      <c r="A44" s="1" t="s">
        <v>26</v>
      </c>
      <c r="B44" s="1" t="str">
        <f>CONCATENATE("ap_",Scores!B26)</f>
        <v>ap_4e</v>
      </c>
      <c r="C44" s="35" t="s">
        <v>415</v>
      </c>
      <c r="D44" s="1">
        <f>Scores!C26</f>
        <v>0</v>
      </c>
      <c r="E44" s="35" t="s">
        <v>738</v>
      </c>
    </row>
    <row r="45" spans="1:5" ht="72.5" x14ac:dyDescent="0.35">
      <c r="A45" s="1" t="s">
        <v>26</v>
      </c>
      <c r="B45" s="1" t="str">
        <f>CONCATENATE("ap_",Scores!B27)</f>
        <v>ap_4f</v>
      </c>
      <c r="C45" s="35" t="s">
        <v>416</v>
      </c>
      <c r="D45" s="1">
        <f>Scores!C27</f>
        <v>0</v>
      </c>
      <c r="E45" s="35" t="s">
        <v>738</v>
      </c>
    </row>
    <row r="46" spans="1:5" ht="72.5" x14ac:dyDescent="0.35">
      <c r="A46" s="1" t="s">
        <v>26</v>
      </c>
      <c r="B46" s="1" t="str">
        <f>CONCATENATE("ap_",Scores!B28)</f>
        <v>ap_4gi</v>
      </c>
      <c r="C46" s="35" t="s">
        <v>417</v>
      </c>
      <c r="D46" s="1">
        <f>Scores!C28</f>
        <v>0</v>
      </c>
      <c r="E46" s="35" t="s">
        <v>738</v>
      </c>
    </row>
    <row r="47" spans="1:5" ht="72.5" x14ac:dyDescent="0.35">
      <c r="A47" s="1" t="s">
        <v>26</v>
      </c>
      <c r="B47" s="1" t="str">
        <f>CONCATENATE("ap_",Scores!B29)</f>
        <v>ap_4gii</v>
      </c>
      <c r="C47" s="35" t="s">
        <v>418</v>
      </c>
      <c r="D47" s="1">
        <f>Scores!C29</f>
        <v>0</v>
      </c>
      <c r="E47" s="35" t="s">
        <v>738</v>
      </c>
    </row>
    <row r="48" spans="1:5" ht="72.5" x14ac:dyDescent="0.35">
      <c r="A48" s="1" t="s">
        <v>27</v>
      </c>
      <c r="B48" s="1" t="str">
        <f>CONCATENATE("ac_",Scores!F2)</f>
        <v>ac_1a</v>
      </c>
      <c r="C48" s="35" t="s">
        <v>787</v>
      </c>
      <c r="D48" s="1">
        <f>Scores!G2</f>
        <v>0</v>
      </c>
      <c r="E48" s="35" t="s">
        <v>738</v>
      </c>
    </row>
    <row r="49" spans="1:5" ht="72.5" x14ac:dyDescent="0.35">
      <c r="A49" s="1" t="s">
        <v>27</v>
      </c>
      <c r="B49" s="1" t="str">
        <f>CONCATENATE("ac_",Scores!F3)</f>
        <v>ac_1b</v>
      </c>
      <c r="C49" s="35" t="s">
        <v>78</v>
      </c>
      <c r="D49" s="1">
        <f>Scores!G3</f>
        <v>0</v>
      </c>
      <c r="E49" s="35" t="s">
        <v>738</v>
      </c>
    </row>
    <row r="50" spans="1:5" ht="72.5" x14ac:dyDescent="0.35">
      <c r="A50" s="1" t="s">
        <v>27</v>
      </c>
      <c r="B50" s="1" t="str">
        <f>CONCATENATE("ac_",Scores!F4)</f>
        <v>ac_1c</v>
      </c>
      <c r="C50" s="35" t="s">
        <v>79</v>
      </c>
      <c r="D50" s="1">
        <f>Scores!G4</f>
        <v>0</v>
      </c>
      <c r="E50" s="35" t="s">
        <v>738</v>
      </c>
    </row>
    <row r="51" spans="1:5" ht="72.5" x14ac:dyDescent="0.35">
      <c r="A51" s="1" t="s">
        <v>27</v>
      </c>
      <c r="B51" s="1" t="str">
        <f>CONCATENATE("ac_",Scores!F5)</f>
        <v>ac_1d</v>
      </c>
      <c r="C51" s="35" t="s">
        <v>80</v>
      </c>
      <c r="D51" s="1">
        <f>Scores!G5</f>
        <v>0</v>
      </c>
      <c r="E51" s="35" t="s">
        <v>738</v>
      </c>
    </row>
    <row r="52" spans="1:5" ht="101.5" x14ac:dyDescent="0.35">
      <c r="A52" s="1" t="s">
        <v>27</v>
      </c>
      <c r="B52" s="1" t="str">
        <f>CONCATENATE("ac_",Scores!F6)</f>
        <v>ac_1e</v>
      </c>
      <c r="C52" s="35" t="s">
        <v>81</v>
      </c>
      <c r="D52" s="1">
        <f>Scores!G6</f>
        <v>0</v>
      </c>
      <c r="E52" s="35" t="s">
        <v>738</v>
      </c>
    </row>
    <row r="53" spans="1:5" ht="87" x14ac:dyDescent="0.35">
      <c r="A53" s="1" t="s">
        <v>27</v>
      </c>
      <c r="B53" s="1" t="str">
        <f>CONCATENATE("ac_",Scores!F8)</f>
        <v>ac_2a</v>
      </c>
      <c r="C53" s="35" t="s">
        <v>788</v>
      </c>
      <c r="D53" s="1">
        <f>Scores!G8</f>
        <v>0</v>
      </c>
      <c r="E53" s="35" t="s">
        <v>738</v>
      </c>
    </row>
    <row r="54" spans="1:5" ht="43.5" x14ac:dyDescent="0.35">
      <c r="A54" s="1" t="s">
        <v>27</v>
      </c>
      <c r="B54" s="1" t="str">
        <f>CONCATENATE("ac_",Scores!F65)</f>
        <v>ac_2ai_1national</v>
      </c>
      <c r="C54" s="35" t="s">
        <v>82</v>
      </c>
      <c r="D54" s="1" t="b">
        <f>Scores!G65</f>
        <v>0</v>
      </c>
      <c r="E54" s="35" t="s">
        <v>660</v>
      </c>
    </row>
    <row r="55" spans="1:5" ht="43.5" x14ac:dyDescent="0.35">
      <c r="A55" s="1" t="s">
        <v>27</v>
      </c>
      <c r="B55" s="1" t="str">
        <f>CONCATENATE("ac_",Scores!F66)</f>
        <v>ac_2ai_2regional</v>
      </c>
      <c r="C55" s="35" t="s">
        <v>82</v>
      </c>
      <c r="D55" s="1" t="b">
        <f>Scores!G66</f>
        <v>0</v>
      </c>
      <c r="E55" s="35" t="s">
        <v>660</v>
      </c>
    </row>
    <row r="56" spans="1:5" ht="43.5" x14ac:dyDescent="0.35">
      <c r="A56" s="1" t="s">
        <v>27</v>
      </c>
      <c r="B56" s="1" t="str">
        <f>CONCATENATE("ac_",Scores!F67)</f>
        <v>ac_2ai_3city</v>
      </c>
      <c r="C56" s="35" t="s">
        <v>82</v>
      </c>
      <c r="D56" s="1" t="b">
        <f>Scores!G67</f>
        <v>0</v>
      </c>
      <c r="E56" s="35" t="s">
        <v>660</v>
      </c>
    </row>
    <row r="57" spans="1:5" ht="72.5" x14ac:dyDescent="0.35">
      <c r="A57" s="1" t="s">
        <v>27</v>
      </c>
      <c r="B57" s="1" t="str">
        <f>CONCATENATE("ac_",Scores!F9)</f>
        <v>ac_2bi</v>
      </c>
      <c r="C57" s="35" t="s">
        <v>84</v>
      </c>
      <c r="D57" s="1">
        <f>Scores!G9</f>
        <v>0</v>
      </c>
      <c r="E57" s="35" t="s">
        <v>738</v>
      </c>
    </row>
    <row r="58" spans="1:5" ht="72.5" x14ac:dyDescent="0.35">
      <c r="A58" s="1" t="s">
        <v>27</v>
      </c>
      <c r="B58" s="1" t="str">
        <f>CONCATENATE("ac_",Scores!F10)</f>
        <v>ac_2bii</v>
      </c>
      <c r="C58" s="35" t="s">
        <v>83</v>
      </c>
      <c r="D58" s="1">
        <f>Scores!G10</f>
        <v>0</v>
      </c>
      <c r="E58" s="35" t="s">
        <v>738</v>
      </c>
    </row>
    <row r="59" spans="1:5" ht="72.5" x14ac:dyDescent="0.35">
      <c r="A59" s="1" t="s">
        <v>27</v>
      </c>
      <c r="B59" s="1" t="str">
        <f>CONCATENATE("ac_",Scores!F11)</f>
        <v>ac_2c</v>
      </c>
      <c r="C59" s="35" t="s">
        <v>85</v>
      </c>
      <c r="D59" s="1">
        <f>Scores!G11</f>
        <v>0</v>
      </c>
      <c r="E59" s="35" t="s">
        <v>738</v>
      </c>
    </row>
    <row r="60" spans="1:5" ht="72.5" x14ac:dyDescent="0.35">
      <c r="A60" s="1" t="s">
        <v>27</v>
      </c>
      <c r="B60" s="1" t="str">
        <f>CONCATENATE("ac_",Scores!F12)</f>
        <v>ac_2d</v>
      </c>
      <c r="C60" s="35" t="s">
        <v>86</v>
      </c>
      <c r="D60" s="1">
        <f>Scores!G12</f>
        <v>0</v>
      </c>
      <c r="E60" s="35" t="s">
        <v>738</v>
      </c>
    </row>
    <row r="61" spans="1:5" ht="72.5" x14ac:dyDescent="0.35">
      <c r="A61" s="1" t="s">
        <v>27</v>
      </c>
      <c r="B61" s="1" t="str">
        <f>CONCATENATE("ac_",Scores!F13)</f>
        <v>ac_2e</v>
      </c>
      <c r="C61" s="35" t="s">
        <v>87</v>
      </c>
      <c r="D61" s="1">
        <f>Scores!G13</f>
        <v>0</v>
      </c>
      <c r="E61" s="35" t="s">
        <v>738</v>
      </c>
    </row>
    <row r="62" spans="1:5" ht="72.5" x14ac:dyDescent="0.35">
      <c r="A62" s="1" t="s">
        <v>27</v>
      </c>
      <c r="B62" s="1" t="str">
        <f>CONCATENATE("ac_",Scores!F14)</f>
        <v>ac_2f</v>
      </c>
      <c r="C62" s="35" t="s">
        <v>88</v>
      </c>
      <c r="D62" s="1">
        <f>Scores!G14</f>
        <v>0</v>
      </c>
      <c r="E62" s="35" t="s">
        <v>738</v>
      </c>
    </row>
    <row r="63" spans="1:5" ht="72.5" x14ac:dyDescent="0.35">
      <c r="A63" s="1" t="s">
        <v>27</v>
      </c>
      <c r="B63" s="1" t="str">
        <f>CONCATENATE("ac_",Scores!F15)</f>
        <v>ac_2gi</v>
      </c>
      <c r="C63" s="35" t="s">
        <v>170</v>
      </c>
      <c r="D63" s="1">
        <f>Scores!G15</f>
        <v>0</v>
      </c>
      <c r="E63" s="35" t="s">
        <v>738</v>
      </c>
    </row>
    <row r="64" spans="1:5" ht="72.5" x14ac:dyDescent="0.35">
      <c r="A64" s="1" t="s">
        <v>27</v>
      </c>
      <c r="B64" s="1" t="str">
        <f>CONCATENATE("ac_",Scores!F16)</f>
        <v>ac_2gii</v>
      </c>
      <c r="C64" s="35" t="s">
        <v>89</v>
      </c>
      <c r="D64" s="1">
        <f>Scores!G16</f>
        <v>0</v>
      </c>
      <c r="E64" s="35" t="s">
        <v>738</v>
      </c>
    </row>
    <row r="65" spans="1:5" ht="72.5" x14ac:dyDescent="0.35">
      <c r="A65" s="1" t="s">
        <v>27</v>
      </c>
      <c r="B65" s="1" t="str">
        <f>CONCATENATE("ac_",Scores!F17)</f>
        <v>ac_2giii</v>
      </c>
      <c r="C65" s="35" t="s">
        <v>90</v>
      </c>
      <c r="D65" s="1">
        <f>Scores!G17</f>
        <v>0</v>
      </c>
      <c r="E65" s="35" t="s">
        <v>738</v>
      </c>
    </row>
    <row r="66" spans="1:5" ht="72.5" x14ac:dyDescent="0.35">
      <c r="A66" s="1" t="s">
        <v>27</v>
      </c>
      <c r="B66" s="1" t="str">
        <f>CONCATENATE("ac_",Scores!F18)</f>
        <v>ac_2giv</v>
      </c>
      <c r="C66" s="35" t="s">
        <v>91</v>
      </c>
      <c r="D66" s="1">
        <f>Scores!G18</f>
        <v>0</v>
      </c>
      <c r="E66" s="35" t="s">
        <v>738</v>
      </c>
    </row>
    <row r="67" spans="1:5" ht="72.5" x14ac:dyDescent="0.35">
      <c r="A67" s="1" t="s">
        <v>27</v>
      </c>
      <c r="B67" s="1" t="str">
        <f>CONCATENATE("ac_",Scores!F23)</f>
        <v>ac_2gix</v>
      </c>
      <c r="C67" s="35" t="s">
        <v>96</v>
      </c>
      <c r="D67" s="1">
        <f>Scores!G23</f>
        <v>0</v>
      </c>
      <c r="E67" s="35" t="s">
        <v>738</v>
      </c>
    </row>
    <row r="68" spans="1:5" ht="72.5" x14ac:dyDescent="0.35">
      <c r="A68" s="1" t="s">
        <v>27</v>
      </c>
      <c r="B68" s="1" t="str">
        <f>CONCATENATE("ac_",Scores!F19)</f>
        <v>ac_2gv</v>
      </c>
      <c r="C68" s="35" t="s">
        <v>92</v>
      </c>
      <c r="D68" s="1">
        <f>Scores!G19</f>
        <v>0</v>
      </c>
      <c r="E68" s="35" t="s">
        <v>738</v>
      </c>
    </row>
    <row r="69" spans="1:5" ht="72.5" x14ac:dyDescent="0.35">
      <c r="A69" s="1" t="s">
        <v>27</v>
      </c>
      <c r="B69" s="1" t="str">
        <f>CONCATENATE("ac_",Scores!F20)</f>
        <v>ac_2gvi</v>
      </c>
      <c r="C69" s="35" t="s">
        <v>93</v>
      </c>
      <c r="D69" s="1">
        <f>Scores!G20</f>
        <v>0</v>
      </c>
      <c r="E69" s="35" t="s">
        <v>738</v>
      </c>
    </row>
    <row r="70" spans="1:5" ht="72.5" x14ac:dyDescent="0.35">
      <c r="A70" s="1" t="s">
        <v>27</v>
      </c>
      <c r="B70" s="1" t="str">
        <f>CONCATENATE("ac_",Scores!F21)</f>
        <v>ac_2gvii</v>
      </c>
      <c r="C70" s="35" t="s">
        <v>94</v>
      </c>
      <c r="D70" s="1">
        <f>Scores!G21</f>
        <v>0</v>
      </c>
      <c r="E70" s="35" t="s">
        <v>738</v>
      </c>
    </row>
    <row r="71" spans="1:5" ht="72.5" x14ac:dyDescent="0.35">
      <c r="A71" s="1" t="s">
        <v>27</v>
      </c>
      <c r="B71" s="1" t="str">
        <f>CONCATENATE("ac_",Scores!F22)</f>
        <v>ac_2gviii</v>
      </c>
      <c r="C71" s="35" t="s">
        <v>95</v>
      </c>
      <c r="D71" s="1">
        <f>Scores!G22</f>
        <v>0</v>
      </c>
      <c r="E71" s="35" t="s">
        <v>738</v>
      </c>
    </row>
    <row r="72" spans="1:5" ht="72.5" x14ac:dyDescent="0.35">
      <c r="A72" s="1" t="s">
        <v>27</v>
      </c>
      <c r="B72" s="1" t="str">
        <f>CONCATENATE("ac_",Scores!F24)</f>
        <v>ac_2h</v>
      </c>
      <c r="C72" s="35" t="s">
        <v>97</v>
      </c>
      <c r="D72" s="1">
        <f>Scores!G24</f>
        <v>0</v>
      </c>
      <c r="E72" s="35" t="s">
        <v>738</v>
      </c>
    </row>
    <row r="73" spans="1:5" ht="72.5" x14ac:dyDescent="0.35">
      <c r="A73" s="1" t="s">
        <v>27</v>
      </c>
      <c r="B73" s="1" t="str">
        <f>CONCATENATE("ac_",Scores!F25)</f>
        <v>ac_2i</v>
      </c>
      <c r="C73" s="35" t="s">
        <v>98</v>
      </c>
      <c r="D73" s="1">
        <f>Scores!G25</f>
        <v>0</v>
      </c>
      <c r="E73" s="35" t="s">
        <v>738</v>
      </c>
    </row>
    <row r="74" spans="1:5" ht="72.5" x14ac:dyDescent="0.35">
      <c r="A74" s="1" t="s">
        <v>27</v>
      </c>
      <c r="B74" s="1" t="str">
        <f>CONCATENATE("ac_",Scores!F26)</f>
        <v>ac_2j</v>
      </c>
      <c r="C74" s="35" t="s">
        <v>99</v>
      </c>
      <c r="D74" s="1">
        <f>Scores!G26</f>
        <v>0</v>
      </c>
      <c r="E74" s="35" t="s">
        <v>738</v>
      </c>
    </row>
    <row r="75" spans="1:5" ht="72.5" x14ac:dyDescent="0.35">
      <c r="A75" s="1" t="s">
        <v>27</v>
      </c>
      <c r="B75" s="1" t="str">
        <f>CONCATENATE("ac_",Scores!F30)</f>
        <v>ac_3a</v>
      </c>
      <c r="C75" s="37" t="s">
        <v>789</v>
      </c>
      <c r="D75" s="1">
        <f>Scores!G30</f>
        <v>0</v>
      </c>
      <c r="E75" s="35" t="s">
        <v>738</v>
      </c>
    </row>
    <row r="76" spans="1:5" ht="43.5" x14ac:dyDescent="0.35">
      <c r="A76" s="1" t="s">
        <v>27</v>
      </c>
      <c r="B76" s="1" t="str">
        <f>CONCATENATE("ac_",Scores!F69)</f>
        <v>ac_3ai_1national</v>
      </c>
      <c r="C76" s="35" t="s">
        <v>387</v>
      </c>
      <c r="D76" s="1" t="b">
        <f>Scores!G69</f>
        <v>0</v>
      </c>
      <c r="E76" s="35" t="s">
        <v>660</v>
      </c>
    </row>
    <row r="77" spans="1:5" ht="43.5" x14ac:dyDescent="0.35">
      <c r="A77" s="1" t="s">
        <v>27</v>
      </c>
      <c r="B77" s="1" t="str">
        <f>CONCATENATE("ac_",Scores!F70)</f>
        <v>ac_3ai_2regional</v>
      </c>
      <c r="C77" s="35" t="s">
        <v>387</v>
      </c>
      <c r="D77" s="1" t="b">
        <f>Scores!G70</f>
        <v>0</v>
      </c>
      <c r="E77" s="35" t="s">
        <v>660</v>
      </c>
    </row>
    <row r="78" spans="1:5" ht="43.5" x14ac:dyDescent="0.35">
      <c r="A78" s="1" t="s">
        <v>27</v>
      </c>
      <c r="B78" s="1" t="str">
        <f>CONCATENATE("ac_",Scores!F71)</f>
        <v>ac_3ai_3city</v>
      </c>
      <c r="C78" s="35" t="s">
        <v>387</v>
      </c>
      <c r="D78" s="1" t="b">
        <f>Scores!G71</f>
        <v>0</v>
      </c>
      <c r="E78" s="35" t="s">
        <v>660</v>
      </c>
    </row>
    <row r="79" spans="1:5" ht="72.5" x14ac:dyDescent="0.35">
      <c r="A79" s="1" t="s">
        <v>27</v>
      </c>
      <c r="B79" s="1" t="str">
        <f>CONCATENATE("ac_",Scores!F31)</f>
        <v>ac_3b</v>
      </c>
      <c r="C79" s="35" t="s">
        <v>101</v>
      </c>
      <c r="D79" s="1">
        <f>Scores!G31</f>
        <v>0</v>
      </c>
      <c r="E79" s="35" t="s">
        <v>738</v>
      </c>
    </row>
    <row r="80" spans="1:5" ht="72.5" x14ac:dyDescent="0.35">
      <c r="A80" s="1" t="s">
        <v>27</v>
      </c>
      <c r="B80" s="1" t="str">
        <f>CONCATENATE("ac_",Scores!F32)</f>
        <v>ac_3c</v>
      </c>
      <c r="C80" s="35" t="s">
        <v>102</v>
      </c>
      <c r="D80" s="1">
        <f>Scores!G32</f>
        <v>0</v>
      </c>
      <c r="E80" s="35" t="s">
        <v>738</v>
      </c>
    </row>
    <row r="81" spans="1:5" ht="72.5" x14ac:dyDescent="0.35">
      <c r="A81" s="1" t="s">
        <v>27</v>
      </c>
      <c r="B81" s="1" t="str">
        <f>CONCATENATE("ac_",Scores!F33)</f>
        <v>ac_3d</v>
      </c>
      <c r="C81" s="35" t="s">
        <v>103</v>
      </c>
      <c r="D81" s="1">
        <f>Scores!G33</f>
        <v>0</v>
      </c>
      <c r="E81" s="35" t="s">
        <v>738</v>
      </c>
    </row>
    <row r="82" spans="1:5" ht="72.5" x14ac:dyDescent="0.35">
      <c r="A82" s="1" t="s">
        <v>27</v>
      </c>
      <c r="B82" s="1" t="str">
        <f>CONCATENATE("ac_",Scores!F34)</f>
        <v>ac_3e</v>
      </c>
      <c r="C82" s="35" t="s">
        <v>104</v>
      </c>
      <c r="D82" s="1">
        <f>Scores!G34</f>
        <v>0</v>
      </c>
      <c r="E82" s="35" t="s">
        <v>738</v>
      </c>
    </row>
    <row r="83" spans="1:5" ht="72.5" x14ac:dyDescent="0.35">
      <c r="A83" s="1" t="s">
        <v>27</v>
      </c>
      <c r="B83" s="1" t="str">
        <f>CONCATENATE("ac_",Scores!F35)</f>
        <v>ac_3f</v>
      </c>
      <c r="C83" s="35" t="s">
        <v>105</v>
      </c>
      <c r="D83" s="1">
        <f>Scores!G35</f>
        <v>0</v>
      </c>
      <c r="E83" s="35" t="s">
        <v>738</v>
      </c>
    </row>
    <row r="84" spans="1:5" ht="72.5" x14ac:dyDescent="0.35">
      <c r="A84" s="1" t="s">
        <v>27</v>
      </c>
      <c r="B84" s="1" t="str">
        <f>CONCATENATE("ac_",Scores!F36)</f>
        <v>ac_3g</v>
      </c>
      <c r="C84" s="35" t="s">
        <v>106</v>
      </c>
      <c r="D84" s="1">
        <f>Scores!G36</f>
        <v>0</v>
      </c>
      <c r="E84" s="35" t="s">
        <v>738</v>
      </c>
    </row>
    <row r="85" spans="1:5" ht="72.5" x14ac:dyDescent="0.35">
      <c r="A85" s="1" t="s">
        <v>27</v>
      </c>
      <c r="B85" s="1" t="str">
        <f>CONCATENATE("ac_",Scores!F38)</f>
        <v>ac_4a</v>
      </c>
      <c r="C85" s="35" t="s">
        <v>790</v>
      </c>
      <c r="D85" s="1">
        <f>Scores!G38</f>
        <v>0</v>
      </c>
      <c r="E85" s="35" t="s">
        <v>738</v>
      </c>
    </row>
    <row r="86" spans="1:5" ht="43.5" x14ac:dyDescent="0.35">
      <c r="A86" s="1" t="s">
        <v>27</v>
      </c>
      <c r="B86" s="1" t="str">
        <f>CONCATENATE("ac_",Scores!F73)</f>
        <v>ac_4ai_1national</v>
      </c>
      <c r="C86" s="35" t="s">
        <v>388</v>
      </c>
      <c r="D86" s="1" t="b">
        <f>Scores!G73</f>
        <v>0</v>
      </c>
      <c r="E86" s="35" t="s">
        <v>660</v>
      </c>
    </row>
    <row r="87" spans="1:5" ht="43.5" x14ac:dyDescent="0.35">
      <c r="A87" s="1" t="s">
        <v>27</v>
      </c>
      <c r="B87" s="1" t="str">
        <f>CONCATENATE("ac_",Scores!F74)</f>
        <v>ac_4ai_2regional</v>
      </c>
      <c r="C87" s="35" t="s">
        <v>388</v>
      </c>
      <c r="D87" s="1" t="b">
        <f>Scores!G74</f>
        <v>0</v>
      </c>
      <c r="E87" s="35" t="s">
        <v>660</v>
      </c>
    </row>
    <row r="88" spans="1:5" ht="43.5" x14ac:dyDescent="0.35">
      <c r="A88" s="1" t="s">
        <v>27</v>
      </c>
      <c r="B88" s="1" t="str">
        <f>CONCATENATE("ac_",Scores!F75)</f>
        <v>ac_4ai_3city</v>
      </c>
      <c r="C88" s="35" t="s">
        <v>388</v>
      </c>
      <c r="D88" s="1" t="b">
        <f>Scores!G75</f>
        <v>0</v>
      </c>
      <c r="E88" s="35" t="s">
        <v>660</v>
      </c>
    </row>
    <row r="89" spans="1:5" ht="72.5" x14ac:dyDescent="0.35">
      <c r="A89" s="1" t="s">
        <v>27</v>
      </c>
      <c r="B89" s="1" t="str">
        <f>CONCATENATE("ac_",Scores!F39)</f>
        <v>ac_4bi</v>
      </c>
      <c r="C89" s="35" t="s">
        <v>171</v>
      </c>
      <c r="D89" s="1">
        <f>Scores!G39</f>
        <v>0</v>
      </c>
      <c r="E89" s="35" t="s">
        <v>738</v>
      </c>
    </row>
    <row r="90" spans="1:5" ht="72.5" x14ac:dyDescent="0.35">
      <c r="A90" s="1" t="s">
        <v>27</v>
      </c>
      <c r="B90" s="1" t="str">
        <f>CONCATENATE("ac_",Scores!F40)</f>
        <v>ac_4bii</v>
      </c>
      <c r="C90" s="35" t="s">
        <v>172</v>
      </c>
      <c r="D90" s="1">
        <f>Scores!G40</f>
        <v>0</v>
      </c>
      <c r="E90" s="35" t="s">
        <v>738</v>
      </c>
    </row>
    <row r="91" spans="1:5" ht="72.5" x14ac:dyDescent="0.35">
      <c r="A91" s="1" t="s">
        <v>27</v>
      </c>
      <c r="B91" s="1" t="str">
        <f>CONCATENATE("ac_",Scores!F41)</f>
        <v>ac_4biii</v>
      </c>
      <c r="C91" s="35" t="s">
        <v>173</v>
      </c>
      <c r="D91" s="1">
        <f>Scores!G41</f>
        <v>0</v>
      </c>
      <c r="E91" s="35" t="s">
        <v>738</v>
      </c>
    </row>
    <row r="92" spans="1:5" ht="101.5" x14ac:dyDescent="0.35">
      <c r="A92" s="1" t="s">
        <v>27</v>
      </c>
      <c r="B92" s="1" t="str">
        <f>CONCATENATE("ac_",Scores!F42)</f>
        <v>ac_4ci</v>
      </c>
      <c r="C92" s="35" t="s">
        <v>174</v>
      </c>
      <c r="D92" s="1">
        <f>Scores!G42</f>
        <v>0</v>
      </c>
      <c r="E92" s="35" t="s">
        <v>738</v>
      </c>
    </row>
    <row r="93" spans="1:5" ht="72.5" x14ac:dyDescent="0.35">
      <c r="A93" s="1" t="s">
        <v>27</v>
      </c>
      <c r="B93" s="1" t="str">
        <f>CONCATENATE("ac_",Scores!F43)</f>
        <v>ac_4cii</v>
      </c>
      <c r="C93" s="35" t="s">
        <v>175</v>
      </c>
      <c r="D93" s="1">
        <f>Scores!G43</f>
        <v>0</v>
      </c>
      <c r="E93" s="35" t="s">
        <v>738</v>
      </c>
    </row>
    <row r="94" spans="1:5" ht="72.5" x14ac:dyDescent="0.35">
      <c r="A94" s="1" t="s">
        <v>27</v>
      </c>
      <c r="B94" s="1" t="str">
        <f>CONCATENATE("ac_",Scores!F44)</f>
        <v>ac_4d</v>
      </c>
      <c r="C94" s="35" t="s">
        <v>108</v>
      </c>
      <c r="D94" s="1">
        <f>Scores!G44</f>
        <v>0</v>
      </c>
      <c r="E94" s="35" t="s">
        <v>738</v>
      </c>
    </row>
    <row r="95" spans="1:5" ht="72.5" x14ac:dyDescent="0.35">
      <c r="A95" s="1" t="s">
        <v>27</v>
      </c>
      <c r="B95" s="1" t="str">
        <f>CONCATENATE("ac_",Scores!F45)</f>
        <v>ac_4e</v>
      </c>
      <c r="C95" s="35" t="s">
        <v>109</v>
      </c>
      <c r="D95" s="1">
        <f>Scores!G45</f>
        <v>0</v>
      </c>
      <c r="E95" s="35" t="s">
        <v>738</v>
      </c>
    </row>
    <row r="96" spans="1:5" ht="72.5" x14ac:dyDescent="0.35">
      <c r="A96" s="1" t="s">
        <v>27</v>
      </c>
      <c r="B96" s="1" t="str">
        <f>CONCATENATE("ac_",Scores!F46)</f>
        <v>ac_4f</v>
      </c>
      <c r="C96" s="35" t="s">
        <v>110</v>
      </c>
      <c r="D96" s="1">
        <f>Scores!G46</f>
        <v>0</v>
      </c>
      <c r="E96" s="35" t="s">
        <v>738</v>
      </c>
    </row>
    <row r="97" spans="1:5" ht="72.5" x14ac:dyDescent="0.35">
      <c r="A97" s="1" t="s">
        <v>27</v>
      </c>
      <c r="B97" s="1" t="str">
        <f>CONCATENATE("ac_",Scores!F47)</f>
        <v>ac_4g</v>
      </c>
      <c r="C97" s="35" t="s">
        <v>111</v>
      </c>
      <c r="D97" s="1">
        <f>Scores!G47</f>
        <v>0</v>
      </c>
      <c r="E97" s="35" t="s">
        <v>738</v>
      </c>
    </row>
    <row r="98" spans="1:5" ht="72.5" x14ac:dyDescent="0.35">
      <c r="A98" s="1" t="s">
        <v>27</v>
      </c>
      <c r="B98" s="1" t="str">
        <f>CONCATENATE("ac_",Scores!F50)</f>
        <v>ac_5ai</v>
      </c>
      <c r="C98" s="35" t="s">
        <v>113</v>
      </c>
      <c r="D98" s="1">
        <f>Scores!G50</f>
        <v>0</v>
      </c>
      <c r="E98" s="35" t="s">
        <v>738</v>
      </c>
    </row>
    <row r="99" spans="1:5" ht="72.5" x14ac:dyDescent="0.35">
      <c r="A99" s="1" t="s">
        <v>27</v>
      </c>
      <c r="B99" s="1" t="str">
        <f>CONCATENATE("ac_",Scores!F51)</f>
        <v>ac_5aii</v>
      </c>
      <c r="C99" s="35" t="s">
        <v>114</v>
      </c>
      <c r="D99" s="1">
        <f>Scores!G51</f>
        <v>0</v>
      </c>
      <c r="E99" s="35" t="s">
        <v>738</v>
      </c>
    </row>
    <row r="100" spans="1:5" ht="72.5" x14ac:dyDescent="0.35">
      <c r="A100" s="1" t="s">
        <v>27</v>
      </c>
      <c r="B100" s="1" t="str">
        <f>CONCATENATE("ac_",Scores!F52)</f>
        <v>ac_5aiii</v>
      </c>
      <c r="C100" s="35" t="s">
        <v>115</v>
      </c>
      <c r="D100" s="1">
        <f>Scores!G52</f>
        <v>0</v>
      </c>
      <c r="E100" s="35" t="s">
        <v>738</v>
      </c>
    </row>
    <row r="101" spans="1:5" ht="72.5" x14ac:dyDescent="0.35">
      <c r="A101" s="1" t="s">
        <v>27</v>
      </c>
      <c r="B101" s="1" t="str">
        <f>CONCATENATE("ac_",Scores!F53)</f>
        <v>ac_5aiv</v>
      </c>
      <c r="C101" s="35" t="s">
        <v>116</v>
      </c>
      <c r="D101" s="1">
        <f>Scores!G53</f>
        <v>0</v>
      </c>
      <c r="E101" s="35" t="s">
        <v>738</v>
      </c>
    </row>
    <row r="102" spans="1:5" ht="72.5" x14ac:dyDescent="0.35">
      <c r="A102" s="1" t="s">
        <v>27</v>
      </c>
      <c r="B102" s="1" t="str">
        <f>CONCATENATE("ac_",Scores!F54)</f>
        <v>ac_5av</v>
      </c>
      <c r="C102" s="35" t="s">
        <v>117</v>
      </c>
      <c r="D102" s="1">
        <f>Scores!G54</f>
        <v>0</v>
      </c>
      <c r="E102" s="35" t="s">
        <v>738</v>
      </c>
    </row>
    <row r="103" spans="1:5" ht="72.5" x14ac:dyDescent="0.35">
      <c r="A103" s="1" t="s">
        <v>27</v>
      </c>
      <c r="B103" s="1" t="str">
        <f>CONCATENATE("ac_",Scores!F56)</f>
        <v>ac_6a</v>
      </c>
      <c r="C103" s="35" t="s">
        <v>119</v>
      </c>
      <c r="D103" s="1">
        <f>Scores!G56</f>
        <v>0</v>
      </c>
      <c r="E103" s="35" t="s">
        <v>738</v>
      </c>
    </row>
    <row r="104" spans="1:5" ht="72.5" x14ac:dyDescent="0.35">
      <c r="A104" s="1" t="s">
        <v>27</v>
      </c>
      <c r="B104" s="1" t="str">
        <f>CONCATENATE("ac_",Scores!F57)</f>
        <v>ac_6b</v>
      </c>
      <c r="C104" s="35" t="s">
        <v>120</v>
      </c>
      <c r="D104" s="1">
        <f>Scores!G57</f>
        <v>0</v>
      </c>
      <c r="E104" s="35" t="s">
        <v>738</v>
      </c>
    </row>
    <row r="105" spans="1:5" ht="116" x14ac:dyDescent="0.35">
      <c r="A105" s="1" t="s">
        <v>27</v>
      </c>
      <c r="B105" s="1" t="str">
        <f>CONCATENATE("ac_",Scores!F60)</f>
        <v>ac_7a</v>
      </c>
      <c r="C105" s="35" t="s">
        <v>683</v>
      </c>
      <c r="D105" s="1" t="str">
        <f>Scores!G60</f>
        <v>__________</v>
      </c>
      <c r="E105" s="1" t="s">
        <v>740</v>
      </c>
    </row>
    <row r="106" spans="1:5" ht="29" x14ac:dyDescent="0.35">
      <c r="A106" s="1" t="s">
        <v>27</v>
      </c>
      <c r="B106" s="1" t="str">
        <f>CONCATENATE("ac_",Scores!F61)</f>
        <v>ac_8a</v>
      </c>
      <c r="C106" s="35" t="s">
        <v>176</v>
      </c>
      <c r="D106" s="1" t="str">
        <f>Scores!G61</f>
        <v>__________</v>
      </c>
      <c r="E106" s="1" t="s">
        <v>740</v>
      </c>
    </row>
    <row r="107" spans="1:5" ht="29" x14ac:dyDescent="0.35">
      <c r="A107" s="1" t="s">
        <v>27</v>
      </c>
      <c r="B107" s="1" t="str">
        <f>CONCATENATE("ac_",Scores!F62)</f>
        <v>ac_8b</v>
      </c>
      <c r="C107" s="35" t="s">
        <v>177</v>
      </c>
      <c r="D107" s="1" t="str">
        <f>Scores!G62</f>
        <v>__________</v>
      </c>
      <c r="E107" s="1" t="s">
        <v>740</v>
      </c>
    </row>
    <row r="108" spans="1:5" ht="29" x14ac:dyDescent="0.35">
      <c r="A108" s="1" t="s">
        <v>27</v>
      </c>
      <c r="B108" s="1" t="str">
        <f>CONCATENATE("ac_",Scores!F63)</f>
        <v>ac_8c</v>
      </c>
      <c r="C108" s="35" t="s">
        <v>178</v>
      </c>
      <c r="D108" s="1" t="str">
        <f>Scores!G63</f>
        <v>__________</v>
      </c>
      <c r="E108" s="1" t="s">
        <v>740</v>
      </c>
    </row>
    <row r="109" spans="1:5" ht="72.5" x14ac:dyDescent="0.35">
      <c r="A109" s="1" t="s">
        <v>29</v>
      </c>
      <c r="B109" s="1" t="str">
        <f>CONCATENATE("op_",Scores!J2)</f>
        <v>op_1ai</v>
      </c>
      <c r="C109" s="39" t="s">
        <v>126</v>
      </c>
      <c r="D109" s="1">
        <f>Scores!K2</f>
        <v>0</v>
      </c>
      <c r="E109" s="35" t="s">
        <v>738</v>
      </c>
    </row>
    <row r="110" spans="1:5" ht="72.5" x14ac:dyDescent="0.35">
      <c r="A110" s="1" t="s">
        <v>29</v>
      </c>
      <c r="B110" s="1" t="str">
        <f>CONCATENATE("op_",Scores!J3)</f>
        <v>op_1aii</v>
      </c>
      <c r="C110" s="39" t="s">
        <v>127</v>
      </c>
      <c r="D110" s="1">
        <f>Scores!K3</f>
        <v>0</v>
      </c>
      <c r="E110" s="35" t="s">
        <v>738</v>
      </c>
    </row>
    <row r="111" spans="1:5" ht="72.5" x14ac:dyDescent="0.35">
      <c r="A111" s="1" t="s">
        <v>29</v>
      </c>
      <c r="B111" s="1" t="str">
        <f>CONCATENATE("op_",Scores!J4)</f>
        <v>op_1aiii</v>
      </c>
      <c r="C111" s="39" t="s">
        <v>128</v>
      </c>
      <c r="D111" s="1">
        <f>Scores!K4</f>
        <v>0</v>
      </c>
      <c r="E111" s="35" t="s">
        <v>738</v>
      </c>
    </row>
    <row r="112" spans="1:5" ht="72.5" x14ac:dyDescent="0.35">
      <c r="A112" s="1" t="s">
        <v>29</v>
      </c>
      <c r="B112" s="1" t="str">
        <f>CONCATENATE("op_",Scores!J82)</f>
        <v>op_1aiv</v>
      </c>
      <c r="C112" s="39" t="s">
        <v>129</v>
      </c>
      <c r="D112" s="1">
        <f>Scores!K82</f>
        <v>0</v>
      </c>
      <c r="E112" s="35" t="s">
        <v>738</v>
      </c>
    </row>
    <row r="113" spans="1:5" ht="72.5" x14ac:dyDescent="0.35">
      <c r="A113" s="1" t="s">
        <v>29</v>
      </c>
      <c r="B113" s="1" t="str">
        <f>CONCATENATE("op_",Scores!J83)</f>
        <v>op_1av</v>
      </c>
      <c r="C113" s="39" t="s">
        <v>130</v>
      </c>
      <c r="D113" s="1">
        <f>Scores!K83</f>
        <v>0</v>
      </c>
      <c r="E113" s="35" t="s">
        <v>738</v>
      </c>
    </row>
    <row r="114" spans="1:5" ht="72.5" x14ac:dyDescent="0.35">
      <c r="A114" s="1" t="s">
        <v>29</v>
      </c>
      <c r="B114" s="1" t="str">
        <f>CONCATENATE("op_",Scores!J5)</f>
        <v>op_1bi</v>
      </c>
      <c r="C114" s="39" t="s">
        <v>179</v>
      </c>
      <c r="D114" s="1">
        <f>Scores!K5</f>
        <v>0</v>
      </c>
      <c r="E114" s="35" t="s">
        <v>738</v>
      </c>
    </row>
    <row r="115" spans="1:5" ht="72.5" x14ac:dyDescent="0.35">
      <c r="A115" s="1" t="s">
        <v>29</v>
      </c>
      <c r="B115" s="1" t="str">
        <f>CONCATENATE("op_",Scores!J6)</f>
        <v>op_1bii</v>
      </c>
      <c r="C115" s="39" t="s">
        <v>131</v>
      </c>
      <c r="D115" s="1">
        <f>Scores!K6</f>
        <v>0</v>
      </c>
      <c r="E115" s="35" t="s">
        <v>738</v>
      </c>
    </row>
    <row r="116" spans="1:5" ht="72.5" x14ac:dyDescent="0.35">
      <c r="A116" s="1" t="s">
        <v>29</v>
      </c>
      <c r="B116" s="1" t="str">
        <f>CONCATENATE("op_",Scores!J7)</f>
        <v>op_1biii</v>
      </c>
      <c r="C116" s="39" t="s">
        <v>132</v>
      </c>
      <c r="D116" s="1">
        <f>Scores!K7</f>
        <v>0</v>
      </c>
      <c r="E116" s="35" t="s">
        <v>738</v>
      </c>
    </row>
    <row r="117" spans="1:5" ht="72.5" x14ac:dyDescent="0.35">
      <c r="A117" s="1" t="s">
        <v>29</v>
      </c>
      <c r="B117" s="1" t="str">
        <f>CONCATENATE("op_",Scores!J84)</f>
        <v>op_1biv</v>
      </c>
      <c r="C117" s="39" t="s">
        <v>133</v>
      </c>
      <c r="D117" s="1">
        <f>Scores!K84</f>
        <v>0</v>
      </c>
      <c r="E117" s="35" t="s">
        <v>738</v>
      </c>
    </row>
    <row r="118" spans="1:5" ht="72.5" x14ac:dyDescent="0.35">
      <c r="A118" s="1" t="s">
        <v>29</v>
      </c>
      <c r="B118" s="1" t="str">
        <f>CONCATENATE("op_",Scores!J85)</f>
        <v>op_1bv</v>
      </c>
      <c r="C118" s="39" t="s">
        <v>134</v>
      </c>
      <c r="D118" s="1">
        <f>Scores!K85</f>
        <v>0</v>
      </c>
      <c r="E118" s="35" t="s">
        <v>738</v>
      </c>
    </row>
    <row r="119" spans="1:5" ht="72.5" x14ac:dyDescent="0.35">
      <c r="A119" s="1" t="s">
        <v>29</v>
      </c>
      <c r="B119" s="1" t="str">
        <f>CONCATENATE("op_",Scores!J8)</f>
        <v>op_1ci</v>
      </c>
      <c r="C119" s="39" t="s">
        <v>135</v>
      </c>
      <c r="D119" s="1">
        <f>Scores!K8</f>
        <v>0</v>
      </c>
      <c r="E119" s="35" t="s">
        <v>738</v>
      </c>
    </row>
    <row r="120" spans="1:5" ht="72.5" x14ac:dyDescent="0.35">
      <c r="A120" s="1" t="s">
        <v>29</v>
      </c>
      <c r="B120" s="1" t="str">
        <f>CONCATENATE("op_",Scores!J9)</f>
        <v>op_1cii</v>
      </c>
      <c r="C120" s="39" t="s">
        <v>136</v>
      </c>
      <c r="D120" s="1">
        <f>Scores!K9</f>
        <v>0</v>
      </c>
      <c r="E120" s="35" t="s">
        <v>738</v>
      </c>
    </row>
    <row r="121" spans="1:5" ht="72.5" x14ac:dyDescent="0.35">
      <c r="A121" s="1" t="s">
        <v>29</v>
      </c>
      <c r="B121" s="1" t="str">
        <f>CONCATENATE("op_",Scores!J10)</f>
        <v>op_1ciii</v>
      </c>
      <c r="C121" s="39" t="s">
        <v>137</v>
      </c>
      <c r="D121" s="1">
        <f>Scores!K10</f>
        <v>0</v>
      </c>
      <c r="E121" s="35" t="s">
        <v>738</v>
      </c>
    </row>
    <row r="122" spans="1:5" ht="72.5" x14ac:dyDescent="0.35">
      <c r="A122" s="1" t="s">
        <v>29</v>
      </c>
      <c r="B122" s="1" t="str">
        <f>CONCATENATE("op_",Scores!J86)</f>
        <v>op_1civ</v>
      </c>
      <c r="C122" s="39" t="s">
        <v>138</v>
      </c>
      <c r="D122" s="1">
        <f>Scores!K86</f>
        <v>0</v>
      </c>
      <c r="E122" s="35" t="s">
        <v>738</v>
      </c>
    </row>
    <row r="123" spans="1:5" ht="72.5" x14ac:dyDescent="0.35">
      <c r="A123" s="1" t="s">
        <v>29</v>
      </c>
      <c r="B123" s="1" t="str">
        <f>CONCATENATE("op_",Scores!J87)</f>
        <v>op_1cv</v>
      </c>
      <c r="C123" s="39" t="s">
        <v>139</v>
      </c>
      <c r="D123" s="1">
        <f>Scores!K87</f>
        <v>0</v>
      </c>
      <c r="E123" s="35" t="s">
        <v>738</v>
      </c>
    </row>
    <row r="124" spans="1:5" ht="72.5" x14ac:dyDescent="0.35">
      <c r="A124" s="1" t="s">
        <v>29</v>
      </c>
      <c r="B124" s="1" t="str">
        <f>CONCATENATE("op_",Scores!J12)</f>
        <v>op_2a</v>
      </c>
      <c r="C124" s="39" t="s">
        <v>791</v>
      </c>
      <c r="D124" s="1">
        <f>Scores!K12</f>
        <v>0</v>
      </c>
      <c r="E124" s="35" t="s">
        <v>738</v>
      </c>
    </row>
    <row r="125" spans="1:5" ht="43.5" x14ac:dyDescent="0.35">
      <c r="A125" s="1" t="s">
        <v>29</v>
      </c>
      <c r="B125" s="1" t="str">
        <f>CONCATENATE("op_",Scores!J89)</f>
        <v>op_2ai_1national</v>
      </c>
      <c r="C125" s="39" t="s">
        <v>389</v>
      </c>
      <c r="D125" s="1" t="b">
        <f>Scores!K89</f>
        <v>0</v>
      </c>
      <c r="E125" s="35" t="s">
        <v>660</v>
      </c>
    </row>
    <row r="126" spans="1:5" ht="43.5" x14ac:dyDescent="0.35">
      <c r="A126" s="1" t="s">
        <v>29</v>
      </c>
      <c r="B126" s="1" t="str">
        <f>CONCATENATE("op_",Scores!J90)</f>
        <v>op_2ai_2regional</v>
      </c>
      <c r="C126" s="39" t="s">
        <v>389</v>
      </c>
      <c r="D126" s="1" t="b">
        <f>Scores!K90</f>
        <v>0</v>
      </c>
      <c r="E126" s="35" t="s">
        <v>660</v>
      </c>
    </row>
    <row r="127" spans="1:5" ht="43.5" x14ac:dyDescent="0.35">
      <c r="A127" s="1" t="s">
        <v>29</v>
      </c>
      <c r="B127" s="1" t="str">
        <f>CONCATENATE("op_",Scores!J91)</f>
        <v>op_2ai_3city</v>
      </c>
      <c r="C127" s="39" t="s">
        <v>389</v>
      </c>
      <c r="D127" s="1" t="b">
        <f>Scores!K91</f>
        <v>0</v>
      </c>
      <c r="E127" s="35" t="s">
        <v>660</v>
      </c>
    </row>
    <row r="128" spans="1:5" ht="101.5" x14ac:dyDescent="0.35">
      <c r="A128" s="1" t="s">
        <v>29</v>
      </c>
      <c r="B128" s="1" t="str">
        <f>CONCATENATE("op_",Scores!J13)</f>
        <v>op_2b</v>
      </c>
      <c r="C128" s="39" t="s">
        <v>792</v>
      </c>
      <c r="D128" s="1">
        <f>Scores!K13</f>
        <v>0</v>
      </c>
      <c r="E128" s="35" t="s">
        <v>738</v>
      </c>
    </row>
    <row r="129" spans="1:5" ht="43.5" x14ac:dyDescent="0.35">
      <c r="A129" s="1" t="s">
        <v>29</v>
      </c>
      <c r="B129" s="1" t="str">
        <f>CONCATENATE("op_",Scores!J93)</f>
        <v>op_2bi_1national</v>
      </c>
      <c r="C129" s="39" t="s">
        <v>390</v>
      </c>
      <c r="D129" s="1" t="b">
        <f>Scores!K93</f>
        <v>0</v>
      </c>
      <c r="E129" s="35" t="s">
        <v>660</v>
      </c>
    </row>
    <row r="130" spans="1:5" ht="43.5" x14ac:dyDescent="0.35">
      <c r="A130" s="1" t="s">
        <v>29</v>
      </c>
      <c r="B130" s="1" t="str">
        <f>CONCATENATE("op_",Scores!J94)</f>
        <v>op_2bi_2regional</v>
      </c>
      <c r="C130" s="39" t="s">
        <v>390</v>
      </c>
      <c r="D130" s="1" t="b">
        <f>Scores!K94</f>
        <v>0</v>
      </c>
      <c r="E130" s="35" t="s">
        <v>660</v>
      </c>
    </row>
    <row r="131" spans="1:5" ht="43.5" x14ac:dyDescent="0.35">
      <c r="A131" s="1" t="s">
        <v>29</v>
      </c>
      <c r="B131" s="1" t="str">
        <f>CONCATENATE("op_",Scores!J95)</f>
        <v>op_2bi_3city</v>
      </c>
      <c r="C131" s="39" t="s">
        <v>390</v>
      </c>
      <c r="D131" s="1" t="b">
        <f>Scores!K95</f>
        <v>0</v>
      </c>
      <c r="E131" s="35" t="s">
        <v>660</v>
      </c>
    </row>
    <row r="132" spans="1:5" ht="101.5" x14ac:dyDescent="0.35">
      <c r="A132" s="1" t="s">
        <v>29</v>
      </c>
      <c r="B132" s="1" t="str">
        <f>CONCATENATE("op_",Scores!J14)</f>
        <v>op_2c</v>
      </c>
      <c r="C132" s="39" t="s">
        <v>793</v>
      </c>
      <c r="D132" s="1">
        <f>Scores!K14</f>
        <v>0</v>
      </c>
      <c r="E132" s="35" t="s">
        <v>738</v>
      </c>
    </row>
    <row r="133" spans="1:5" ht="43.5" x14ac:dyDescent="0.35">
      <c r="A133" s="1" t="s">
        <v>29</v>
      </c>
      <c r="B133" s="1" t="str">
        <f>CONCATENATE("op_",Scores!J97)</f>
        <v>op_2ci_1national</v>
      </c>
      <c r="C133" s="39" t="s">
        <v>391</v>
      </c>
      <c r="D133" s="1" t="b">
        <f>Scores!K97</f>
        <v>0</v>
      </c>
      <c r="E133" s="35" t="s">
        <v>660</v>
      </c>
    </row>
    <row r="134" spans="1:5" ht="43.5" x14ac:dyDescent="0.35">
      <c r="A134" s="1" t="s">
        <v>29</v>
      </c>
      <c r="B134" s="1" t="str">
        <f>CONCATENATE("op_",Scores!J98)</f>
        <v>op_2ci_2regional</v>
      </c>
      <c r="C134" s="39" t="s">
        <v>391</v>
      </c>
      <c r="D134" s="1" t="b">
        <f>Scores!K98</f>
        <v>0</v>
      </c>
      <c r="E134" s="35" t="s">
        <v>660</v>
      </c>
    </row>
    <row r="135" spans="1:5" ht="43.5" x14ac:dyDescent="0.35">
      <c r="A135" s="1" t="s">
        <v>29</v>
      </c>
      <c r="B135" s="1" t="str">
        <f>CONCATENATE("op_",Scores!J99)</f>
        <v>op_2ci_3city</v>
      </c>
      <c r="C135" s="39" t="s">
        <v>391</v>
      </c>
      <c r="D135" s="1" t="b">
        <f>Scores!K99</f>
        <v>0</v>
      </c>
      <c r="E135" s="35" t="s">
        <v>660</v>
      </c>
    </row>
    <row r="136" spans="1:5" ht="72.5" x14ac:dyDescent="0.35">
      <c r="A136" s="1" t="s">
        <v>29</v>
      </c>
      <c r="B136" s="1" t="str">
        <f>CONCATENATE("op_",Scores!J16)</f>
        <v>op_3a</v>
      </c>
      <c r="C136" s="39" t="s">
        <v>142</v>
      </c>
      <c r="D136" s="1">
        <f>Scores!K16</f>
        <v>0</v>
      </c>
      <c r="E136" s="35" t="s">
        <v>738</v>
      </c>
    </row>
    <row r="137" spans="1:5" ht="72.5" x14ac:dyDescent="0.35">
      <c r="A137" s="1" t="s">
        <v>29</v>
      </c>
      <c r="B137" s="1" t="str">
        <f>CONCATENATE("op_",Scores!J17)</f>
        <v>op_3bi</v>
      </c>
      <c r="C137" s="39" t="s">
        <v>181</v>
      </c>
      <c r="D137" s="1">
        <f>Scores!K17</f>
        <v>0</v>
      </c>
      <c r="E137" s="35" t="s">
        <v>738</v>
      </c>
    </row>
    <row r="138" spans="1:5" ht="72.5" x14ac:dyDescent="0.35">
      <c r="A138" s="1" t="s">
        <v>29</v>
      </c>
      <c r="B138" s="1" t="str">
        <f>CONCATENATE("op_",Scores!J18)</f>
        <v>op_3bii</v>
      </c>
      <c r="C138" s="39" t="s">
        <v>143</v>
      </c>
      <c r="D138" s="1">
        <f>Scores!K18</f>
        <v>0</v>
      </c>
      <c r="E138" s="35" t="s">
        <v>738</v>
      </c>
    </row>
    <row r="139" spans="1:5" ht="72.5" x14ac:dyDescent="0.35">
      <c r="A139" s="1" t="s">
        <v>29</v>
      </c>
      <c r="B139" s="1" t="str">
        <f>CONCATENATE("op_",Scores!J19)</f>
        <v>op_3biii</v>
      </c>
      <c r="C139" s="39" t="s">
        <v>144</v>
      </c>
      <c r="D139" s="1">
        <f>Scores!K19</f>
        <v>0</v>
      </c>
      <c r="E139" s="35" t="s">
        <v>738</v>
      </c>
    </row>
    <row r="140" spans="1:5" ht="72.5" x14ac:dyDescent="0.35">
      <c r="A140" s="1" t="s">
        <v>29</v>
      </c>
      <c r="B140" s="1" t="str">
        <f>CONCATENATE("op_",Scores!J20)</f>
        <v>op_3biv</v>
      </c>
      <c r="C140" s="39" t="s">
        <v>145</v>
      </c>
      <c r="D140" s="1">
        <f>Scores!K20</f>
        <v>0</v>
      </c>
      <c r="E140" s="35" t="s">
        <v>738</v>
      </c>
    </row>
    <row r="141" spans="1:5" ht="72.5" x14ac:dyDescent="0.35">
      <c r="A141" s="1" t="s">
        <v>29</v>
      </c>
      <c r="B141" s="1" t="str">
        <f>CONCATENATE("op_",Scores!J21)</f>
        <v>op_3bv</v>
      </c>
      <c r="C141" s="39" t="s">
        <v>180</v>
      </c>
      <c r="D141" s="1">
        <f>Scores!K21</f>
        <v>0</v>
      </c>
      <c r="E141" s="35" t="s">
        <v>738</v>
      </c>
    </row>
    <row r="142" spans="1:5" ht="72.5" x14ac:dyDescent="0.35">
      <c r="A142" s="1" t="s">
        <v>29</v>
      </c>
      <c r="B142" s="1" t="str">
        <f>CONCATENATE("op_",Scores!J22)</f>
        <v>op_3bvi</v>
      </c>
      <c r="C142" s="39" t="s">
        <v>146</v>
      </c>
      <c r="D142" s="1">
        <f>Scores!K22</f>
        <v>0</v>
      </c>
      <c r="E142" s="35" t="s">
        <v>738</v>
      </c>
    </row>
    <row r="143" spans="1:5" ht="72.5" x14ac:dyDescent="0.35">
      <c r="A143" s="1" t="s">
        <v>29</v>
      </c>
      <c r="B143" s="1" t="str">
        <f>CONCATENATE("op_",Scores!J23)</f>
        <v>op_3bvii</v>
      </c>
      <c r="C143" s="39" t="s">
        <v>147</v>
      </c>
      <c r="D143" s="1">
        <f>Scores!K23</f>
        <v>0</v>
      </c>
      <c r="E143" s="35" t="s">
        <v>738</v>
      </c>
    </row>
    <row r="144" spans="1:5" ht="72.5" x14ac:dyDescent="0.35">
      <c r="A144" s="1" t="s">
        <v>29</v>
      </c>
      <c r="B144" s="1" t="str">
        <f>CONCATENATE("op_",Scores!J25)</f>
        <v>op_4a</v>
      </c>
      <c r="C144" s="39" t="s">
        <v>149</v>
      </c>
      <c r="D144" s="1">
        <f>Scores!K25</f>
        <v>0</v>
      </c>
      <c r="E144" s="35" t="s">
        <v>738</v>
      </c>
    </row>
    <row r="145" spans="1:5" ht="72.5" x14ac:dyDescent="0.35">
      <c r="A145" s="1" t="s">
        <v>29</v>
      </c>
      <c r="B145" s="1" t="str">
        <f>CONCATENATE("op_",Scores!J26)</f>
        <v>op_4bi</v>
      </c>
      <c r="C145" s="39" t="s">
        <v>150</v>
      </c>
      <c r="D145" s="1">
        <f>Scores!K26</f>
        <v>0</v>
      </c>
      <c r="E145" s="35" t="s">
        <v>738</v>
      </c>
    </row>
    <row r="146" spans="1:5" ht="72.5" x14ac:dyDescent="0.35">
      <c r="A146" s="1" t="s">
        <v>29</v>
      </c>
      <c r="B146" s="1" t="str">
        <f>CONCATENATE("op_",Scores!J27)</f>
        <v>op_4bii</v>
      </c>
      <c r="C146" s="39" t="s">
        <v>151</v>
      </c>
      <c r="D146" s="1">
        <f>Scores!K27</f>
        <v>0</v>
      </c>
      <c r="E146" s="35" t="s">
        <v>738</v>
      </c>
    </row>
    <row r="147" spans="1:5" ht="72.5" x14ac:dyDescent="0.35">
      <c r="A147" s="1" t="s">
        <v>29</v>
      </c>
      <c r="B147" s="1" t="str">
        <f>CONCATENATE("op_",Scores!J28)</f>
        <v>op_4biii</v>
      </c>
      <c r="C147" s="39" t="s">
        <v>152</v>
      </c>
      <c r="D147" s="1">
        <f>Scores!K28</f>
        <v>0</v>
      </c>
      <c r="E147" s="35" t="s">
        <v>738</v>
      </c>
    </row>
    <row r="148" spans="1:5" ht="72.5" x14ac:dyDescent="0.35">
      <c r="A148" s="1" t="s">
        <v>29</v>
      </c>
      <c r="B148" s="1" t="str">
        <f>CONCATENATE("op_",Scores!J29)</f>
        <v>op_4biv</v>
      </c>
      <c r="C148" s="39" t="s">
        <v>153</v>
      </c>
      <c r="D148" s="1">
        <f>Scores!K29</f>
        <v>0</v>
      </c>
      <c r="E148" s="35" t="s">
        <v>738</v>
      </c>
    </row>
    <row r="149" spans="1:5" ht="72.5" x14ac:dyDescent="0.35">
      <c r="A149" s="1" t="s">
        <v>29</v>
      </c>
      <c r="B149" s="1" t="str">
        <f>CONCATENATE("op_",Scores!J31)</f>
        <v>op_4biv</v>
      </c>
      <c r="C149" s="39" t="s">
        <v>154</v>
      </c>
      <c r="D149" s="1">
        <f>Scores!K31</f>
        <v>0</v>
      </c>
      <c r="E149" s="35" t="s">
        <v>738</v>
      </c>
    </row>
    <row r="150" spans="1:5" ht="72.5" x14ac:dyDescent="0.35">
      <c r="A150" s="1" t="s">
        <v>29</v>
      </c>
      <c r="B150" s="1" t="str">
        <f>CONCATENATE("op_",Scores!J30)</f>
        <v>op_4bv</v>
      </c>
      <c r="C150" s="39" t="s">
        <v>155</v>
      </c>
      <c r="D150" s="1">
        <f>Scores!K30</f>
        <v>0</v>
      </c>
      <c r="E150" s="35" t="s">
        <v>738</v>
      </c>
    </row>
    <row r="151" spans="1:5" ht="72.5" x14ac:dyDescent="0.35">
      <c r="A151" s="1" t="s">
        <v>29</v>
      </c>
      <c r="B151" s="1" t="str">
        <f>CONCATENATE("op_",Scores!J32)</f>
        <v>op_4bvii</v>
      </c>
      <c r="C151" s="39" t="s">
        <v>156</v>
      </c>
      <c r="D151" s="1">
        <f>Scores!K32</f>
        <v>0</v>
      </c>
      <c r="E151" s="35" t="s">
        <v>738</v>
      </c>
    </row>
    <row r="152" spans="1:5" ht="72.5" x14ac:dyDescent="0.35">
      <c r="A152" s="1" t="s">
        <v>29</v>
      </c>
      <c r="B152" s="1" t="str">
        <f>CONCATENATE("op_",Scores!J33)</f>
        <v>op_4bviii</v>
      </c>
      <c r="C152" s="39" t="s">
        <v>157</v>
      </c>
      <c r="D152" s="1">
        <f>Scores!K33</f>
        <v>0</v>
      </c>
      <c r="E152" s="35" t="s">
        <v>738</v>
      </c>
    </row>
    <row r="153" spans="1:5" ht="72.5" x14ac:dyDescent="0.35">
      <c r="A153" s="1" t="s">
        <v>29</v>
      </c>
      <c r="B153" s="1" t="str">
        <f>CONCATENATE("op_",Scores!J36)</f>
        <v>op_5a</v>
      </c>
      <c r="C153" s="39" t="s">
        <v>159</v>
      </c>
      <c r="D153" s="1">
        <f>Scores!K36</f>
        <v>0</v>
      </c>
      <c r="E153" s="35" t="s">
        <v>738</v>
      </c>
    </row>
    <row r="154" spans="1:5" ht="72.5" x14ac:dyDescent="0.35">
      <c r="A154" s="1" t="s">
        <v>29</v>
      </c>
      <c r="B154" s="1" t="str">
        <f>CONCATENATE("op_",Scores!J37)</f>
        <v>op_5bi</v>
      </c>
      <c r="C154" s="39" t="s">
        <v>160</v>
      </c>
      <c r="D154" s="1">
        <f>Scores!K37</f>
        <v>0</v>
      </c>
      <c r="E154" s="35" t="s">
        <v>738</v>
      </c>
    </row>
    <row r="155" spans="1:5" ht="72.5" x14ac:dyDescent="0.35">
      <c r="A155" s="1" t="s">
        <v>29</v>
      </c>
      <c r="B155" s="1" t="str">
        <f>CONCATENATE("op_",Scores!J38)</f>
        <v>op_5bii</v>
      </c>
      <c r="C155" s="39" t="s">
        <v>161</v>
      </c>
      <c r="D155" s="1">
        <f>Scores!K38</f>
        <v>0</v>
      </c>
      <c r="E155" s="35" t="s">
        <v>738</v>
      </c>
    </row>
    <row r="156" spans="1:5" ht="72.5" x14ac:dyDescent="0.35">
      <c r="A156" s="1" t="s">
        <v>29</v>
      </c>
      <c r="B156" s="1" t="str">
        <f>CONCATENATE("op_",Scores!J39)</f>
        <v>op_5biii</v>
      </c>
      <c r="C156" s="39" t="s">
        <v>162</v>
      </c>
      <c r="D156" s="1">
        <f>Scores!K39</f>
        <v>0</v>
      </c>
      <c r="E156" s="35" t="s">
        <v>738</v>
      </c>
    </row>
    <row r="157" spans="1:5" ht="72.5" x14ac:dyDescent="0.35">
      <c r="A157" s="1" t="s">
        <v>29</v>
      </c>
      <c r="B157" s="1" t="str">
        <f>CONCATENATE("op_",Scores!J40)</f>
        <v>op_5biv</v>
      </c>
      <c r="C157" s="39" t="s">
        <v>163</v>
      </c>
      <c r="D157" s="1">
        <f>Scores!K40</f>
        <v>0</v>
      </c>
      <c r="E157" s="35" t="s">
        <v>738</v>
      </c>
    </row>
    <row r="158" spans="1:5" ht="72.5" x14ac:dyDescent="0.35">
      <c r="A158" s="1" t="s">
        <v>29</v>
      </c>
      <c r="B158" s="1" t="str">
        <f>CONCATENATE("op_",Scores!J41)</f>
        <v>op_5bv</v>
      </c>
      <c r="C158" s="39" t="s">
        <v>164</v>
      </c>
      <c r="D158" s="1">
        <f>Scores!K41</f>
        <v>0</v>
      </c>
      <c r="E158" s="35" t="s">
        <v>738</v>
      </c>
    </row>
    <row r="159" spans="1:5" ht="72.5" x14ac:dyDescent="0.35">
      <c r="A159" s="1" t="s">
        <v>29</v>
      </c>
      <c r="B159" s="1" t="str">
        <f>CONCATENATE("op_",Scores!J42)</f>
        <v>op_5c</v>
      </c>
      <c r="C159" s="39" t="s">
        <v>165</v>
      </c>
      <c r="D159" s="1">
        <f>Scores!K42</f>
        <v>0</v>
      </c>
      <c r="E159" s="35" t="s">
        <v>738</v>
      </c>
    </row>
    <row r="160" spans="1:5" ht="72.5" x14ac:dyDescent="0.35">
      <c r="A160" s="1" t="s">
        <v>29</v>
      </c>
      <c r="B160" s="1" t="str">
        <f>CONCATENATE("op_",Scores!J45)</f>
        <v>op_6a</v>
      </c>
      <c r="C160" s="39" t="s">
        <v>794</v>
      </c>
      <c r="D160" s="1">
        <f>Scores!K45</f>
        <v>0</v>
      </c>
      <c r="E160" s="35" t="s">
        <v>738</v>
      </c>
    </row>
    <row r="161" spans="1:5" ht="72.5" x14ac:dyDescent="0.35">
      <c r="A161" s="1" t="s">
        <v>29</v>
      </c>
      <c r="B161" s="1" t="str">
        <f>CONCATENATE("op_",Scores!J46)</f>
        <v>op_6bi</v>
      </c>
      <c r="C161" s="39" t="s">
        <v>182</v>
      </c>
      <c r="D161" s="1">
        <f>Scores!K46</f>
        <v>0</v>
      </c>
      <c r="E161" s="35" t="s">
        <v>738</v>
      </c>
    </row>
    <row r="162" spans="1:5" ht="72.5" x14ac:dyDescent="0.35">
      <c r="A162" s="1" t="s">
        <v>29</v>
      </c>
      <c r="B162" s="1" t="str">
        <f>CONCATENATE("op_",Scores!J47)</f>
        <v>op_6bii</v>
      </c>
      <c r="C162" s="39" t="s">
        <v>167</v>
      </c>
      <c r="D162" s="1">
        <f>Scores!K47</f>
        <v>0</v>
      </c>
      <c r="E162" s="35" t="s">
        <v>738</v>
      </c>
    </row>
    <row r="163" spans="1:5" ht="72.5" x14ac:dyDescent="0.35">
      <c r="A163" s="1" t="s">
        <v>29</v>
      </c>
      <c r="B163" s="1" t="str">
        <f>CONCATENATE("op_",Scores!J48)</f>
        <v>op_6biii</v>
      </c>
      <c r="C163" s="39" t="s">
        <v>168</v>
      </c>
      <c r="D163" s="1">
        <f>Scores!K48</f>
        <v>0</v>
      </c>
      <c r="E163" s="35" t="s">
        <v>738</v>
      </c>
    </row>
    <row r="164" spans="1:5" ht="72.5" x14ac:dyDescent="0.35">
      <c r="A164" s="1" t="s">
        <v>29</v>
      </c>
      <c r="B164" s="1" t="str">
        <f>CONCATENATE("op_",Scores!J49)</f>
        <v>op_6biv</v>
      </c>
      <c r="C164" s="39" t="s">
        <v>169</v>
      </c>
      <c r="D164" s="1">
        <f>Scores!K49</f>
        <v>0</v>
      </c>
      <c r="E164" s="35" t="s">
        <v>738</v>
      </c>
    </row>
    <row r="165" spans="1:5" ht="72.5" x14ac:dyDescent="0.35">
      <c r="A165" s="1" t="s">
        <v>29</v>
      </c>
      <c r="B165" s="1" t="str">
        <f>CONCATENATE("op_",Scores!J50)</f>
        <v>op_6ci</v>
      </c>
      <c r="C165" s="39" t="s">
        <v>795</v>
      </c>
      <c r="D165" s="1">
        <f>Scores!K50</f>
        <v>0</v>
      </c>
      <c r="E165" s="35" t="s">
        <v>738</v>
      </c>
    </row>
    <row r="166" spans="1:5" ht="72.5" x14ac:dyDescent="0.35">
      <c r="A166" s="1" t="s">
        <v>29</v>
      </c>
      <c r="B166" s="1" t="str">
        <f>CONCATENATE("op_",Scores!J51)</f>
        <v>op_6cii</v>
      </c>
      <c r="C166" s="39" t="s">
        <v>183</v>
      </c>
      <c r="D166" s="1">
        <f>Scores!K51</f>
        <v>0</v>
      </c>
      <c r="E166" s="35" t="s">
        <v>738</v>
      </c>
    </row>
    <row r="167" spans="1:5" ht="72.5" x14ac:dyDescent="0.35">
      <c r="A167" s="1" t="s">
        <v>29</v>
      </c>
      <c r="B167" s="1" t="str">
        <f>CONCATENATE("op_",Scores!J52)</f>
        <v>op_6ciii</v>
      </c>
      <c r="C167" s="39" t="s">
        <v>184</v>
      </c>
      <c r="D167" s="1">
        <f>Scores!K52</f>
        <v>0</v>
      </c>
      <c r="E167" s="35" t="s">
        <v>738</v>
      </c>
    </row>
    <row r="168" spans="1:5" ht="72.5" x14ac:dyDescent="0.35">
      <c r="A168" s="1" t="s">
        <v>29</v>
      </c>
      <c r="B168" s="1" t="str">
        <f>CONCATENATE("op_",Scores!J53)</f>
        <v>op_6civ</v>
      </c>
      <c r="C168" s="39" t="s">
        <v>185</v>
      </c>
      <c r="D168" s="1">
        <f>Scores!K53</f>
        <v>0</v>
      </c>
      <c r="E168" s="35" t="s">
        <v>738</v>
      </c>
    </row>
    <row r="169" spans="1:5" ht="72.5" x14ac:dyDescent="0.35">
      <c r="A169" s="1" t="s">
        <v>29</v>
      </c>
      <c r="B169" s="1" t="str">
        <f>CONCATENATE("op_",Scores!J54)</f>
        <v>op_6cv</v>
      </c>
      <c r="C169" s="39" t="s">
        <v>186</v>
      </c>
      <c r="D169" s="1">
        <f>Scores!K54</f>
        <v>0</v>
      </c>
      <c r="E169" s="35" t="s">
        <v>738</v>
      </c>
    </row>
    <row r="170" spans="1:5" ht="72.5" x14ac:dyDescent="0.35">
      <c r="A170" s="1" t="s">
        <v>29</v>
      </c>
      <c r="B170" s="1" t="str">
        <f>CONCATENATE("op_",Scores!J55)</f>
        <v>op_6di</v>
      </c>
      <c r="C170" s="39" t="s">
        <v>796</v>
      </c>
      <c r="D170" s="1">
        <f>Scores!K55</f>
        <v>0</v>
      </c>
      <c r="E170" s="35" t="s">
        <v>738</v>
      </c>
    </row>
    <row r="171" spans="1:5" ht="72.5" x14ac:dyDescent="0.35">
      <c r="A171" s="1" t="s">
        <v>29</v>
      </c>
      <c r="B171" s="1" t="str">
        <f>CONCATENATE("op_",Scores!J56)</f>
        <v>op_6dii</v>
      </c>
      <c r="C171" s="39" t="s">
        <v>187</v>
      </c>
      <c r="D171" s="1">
        <f>Scores!K56</f>
        <v>0</v>
      </c>
      <c r="E171" s="35" t="s">
        <v>738</v>
      </c>
    </row>
    <row r="172" spans="1:5" ht="72.5" x14ac:dyDescent="0.35">
      <c r="A172" s="1" t="s">
        <v>29</v>
      </c>
      <c r="B172" s="1" t="str">
        <f>CONCATENATE("op_",Scores!J57)</f>
        <v>op_6diii</v>
      </c>
      <c r="C172" s="39" t="s">
        <v>188</v>
      </c>
      <c r="D172" s="1">
        <f>Scores!K57</f>
        <v>0</v>
      </c>
      <c r="E172" s="35" t="s">
        <v>738</v>
      </c>
    </row>
    <row r="173" spans="1:5" ht="72.5" x14ac:dyDescent="0.35">
      <c r="A173" s="1" t="s">
        <v>29</v>
      </c>
      <c r="B173" s="1" t="str">
        <f>CONCATENATE("op_",Scores!J58)</f>
        <v>op_6div</v>
      </c>
      <c r="C173" s="39" t="s">
        <v>195</v>
      </c>
      <c r="D173" s="1">
        <f>Scores!K58</f>
        <v>0</v>
      </c>
      <c r="E173" s="35" t="s">
        <v>738</v>
      </c>
    </row>
    <row r="174" spans="1:5" ht="72.5" x14ac:dyDescent="0.35">
      <c r="A174" s="1" t="s">
        <v>29</v>
      </c>
      <c r="B174" s="1" t="str">
        <f>CONCATENATE("op_",Scores!J59)</f>
        <v>op_6dv</v>
      </c>
      <c r="C174" s="39" t="s">
        <v>196</v>
      </c>
      <c r="D174" s="1">
        <f>Scores!K59</f>
        <v>0</v>
      </c>
      <c r="E174" s="35" t="s">
        <v>738</v>
      </c>
    </row>
    <row r="175" spans="1:5" ht="72.5" x14ac:dyDescent="0.35">
      <c r="A175" s="1" t="s">
        <v>29</v>
      </c>
      <c r="B175" s="1" t="str">
        <f>CONCATENATE("op_",Scores!J60)</f>
        <v>op_6ei</v>
      </c>
      <c r="C175" s="39" t="s">
        <v>797</v>
      </c>
      <c r="D175" s="1">
        <f>Scores!K60</f>
        <v>0</v>
      </c>
      <c r="E175" s="35" t="s">
        <v>738</v>
      </c>
    </row>
    <row r="176" spans="1:5" ht="72.5" x14ac:dyDescent="0.35">
      <c r="A176" s="1" t="s">
        <v>29</v>
      </c>
      <c r="B176" s="1" t="str">
        <f>CONCATENATE("op_",Scores!J61)</f>
        <v>op_6eii</v>
      </c>
      <c r="C176" s="39" t="s">
        <v>197</v>
      </c>
      <c r="D176" s="1">
        <f>Scores!K61</f>
        <v>0</v>
      </c>
      <c r="E176" s="35" t="s">
        <v>738</v>
      </c>
    </row>
    <row r="177" spans="1:5" ht="72.5" x14ac:dyDescent="0.35">
      <c r="A177" s="1" t="s">
        <v>29</v>
      </c>
      <c r="B177" s="1" t="str">
        <f>CONCATENATE("op_",Scores!J62)</f>
        <v>op_6eiii</v>
      </c>
      <c r="C177" s="39" t="s">
        <v>198</v>
      </c>
      <c r="D177" s="1">
        <f>Scores!K62</f>
        <v>0</v>
      </c>
      <c r="E177" s="35" t="s">
        <v>738</v>
      </c>
    </row>
    <row r="178" spans="1:5" ht="72.5" x14ac:dyDescent="0.35">
      <c r="A178" s="1" t="s">
        <v>29</v>
      </c>
      <c r="B178" s="1" t="str">
        <f>CONCATENATE("op_",Scores!J63)</f>
        <v>op_6eiv</v>
      </c>
      <c r="C178" s="39" t="s">
        <v>199</v>
      </c>
      <c r="D178" s="1">
        <f>Scores!K63</f>
        <v>0</v>
      </c>
      <c r="E178" s="35" t="s">
        <v>738</v>
      </c>
    </row>
    <row r="179" spans="1:5" ht="72.5" x14ac:dyDescent="0.35">
      <c r="A179" s="1" t="s">
        <v>29</v>
      </c>
      <c r="B179" s="1" t="str">
        <f>CONCATENATE("op_",Scores!J64)</f>
        <v>op_6ev</v>
      </c>
      <c r="C179" s="39" t="s">
        <v>200</v>
      </c>
      <c r="D179" s="1">
        <f>Scores!K64</f>
        <v>0</v>
      </c>
      <c r="E179" s="35" t="s">
        <v>738</v>
      </c>
    </row>
    <row r="180" spans="1:5" ht="72.5" x14ac:dyDescent="0.35">
      <c r="A180" s="1" t="s">
        <v>29</v>
      </c>
      <c r="B180" s="1" t="str">
        <f>CONCATENATE("op_",Scores!J65)</f>
        <v>op_6evi</v>
      </c>
      <c r="C180" s="39" t="s">
        <v>189</v>
      </c>
      <c r="D180" s="1">
        <f>Scores!K65</f>
        <v>0</v>
      </c>
      <c r="E180" s="35" t="s">
        <v>738</v>
      </c>
    </row>
    <row r="181" spans="1:5" ht="72.5" x14ac:dyDescent="0.35">
      <c r="A181" s="1" t="s">
        <v>29</v>
      </c>
      <c r="B181" s="1" t="str">
        <f>CONCATENATE("op_",Scores!J66)</f>
        <v>op_6fi</v>
      </c>
      <c r="C181" s="39" t="s">
        <v>798</v>
      </c>
      <c r="D181" s="1">
        <f>Scores!K66</f>
        <v>0</v>
      </c>
      <c r="E181" s="35" t="s">
        <v>738</v>
      </c>
    </row>
    <row r="182" spans="1:5" ht="72.5" x14ac:dyDescent="0.35">
      <c r="A182" s="1" t="s">
        <v>29</v>
      </c>
      <c r="B182" s="1" t="str">
        <f>CONCATENATE("op_",Scores!J67)</f>
        <v>op_6fii</v>
      </c>
      <c r="C182" s="39" t="s">
        <v>190</v>
      </c>
      <c r="D182" s="1">
        <f>Scores!K67</f>
        <v>0</v>
      </c>
      <c r="E182" s="35" t="s">
        <v>738</v>
      </c>
    </row>
    <row r="183" spans="1:5" ht="72.5" x14ac:dyDescent="0.35">
      <c r="A183" s="1" t="s">
        <v>29</v>
      </c>
      <c r="B183" s="1" t="str">
        <f>CONCATENATE("op_",Scores!J68)</f>
        <v>op_6fiii</v>
      </c>
      <c r="C183" s="39" t="s">
        <v>191</v>
      </c>
      <c r="D183" s="1">
        <f>Scores!K68</f>
        <v>0</v>
      </c>
      <c r="E183" s="35" t="s">
        <v>738</v>
      </c>
    </row>
    <row r="184" spans="1:5" ht="72.5" x14ac:dyDescent="0.35">
      <c r="A184" s="1" t="s">
        <v>29</v>
      </c>
      <c r="B184" s="1" t="str">
        <f>CONCATENATE("op_",Scores!J69)</f>
        <v>op_6fiv</v>
      </c>
      <c r="C184" s="39" t="s">
        <v>192</v>
      </c>
      <c r="D184" s="1">
        <f>Scores!K69</f>
        <v>0</v>
      </c>
      <c r="E184" s="35" t="s">
        <v>738</v>
      </c>
    </row>
    <row r="185" spans="1:5" ht="72.5" x14ac:dyDescent="0.35">
      <c r="A185" s="1" t="s">
        <v>29</v>
      </c>
      <c r="B185" s="1" t="str">
        <f>CONCATENATE("op_",Scores!J70)</f>
        <v>op_6fv</v>
      </c>
      <c r="C185" s="39" t="s">
        <v>193</v>
      </c>
      <c r="D185" s="1">
        <f>Scores!K70</f>
        <v>0</v>
      </c>
      <c r="E185" s="35" t="s">
        <v>738</v>
      </c>
    </row>
    <row r="186" spans="1:5" ht="72.5" x14ac:dyDescent="0.35">
      <c r="A186" s="1" t="s">
        <v>29</v>
      </c>
      <c r="B186" s="1" t="str">
        <f>CONCATENATE("op_",Scores!J71)</f>
        <v>op_6fvi</v>
      </c>
      <c r="C186" s="39" t="s">
        <v>194</v>
      </c>
      <c r="D186" s="1">
        <f>Scores!K71</f>
        <v>0</v>
      </c>
      <c r="E186" s="35" t="s">
        <v>738</v>
      </c>
    </row>
    <row r="187" spans="1:5" ht="72.5" x14ac:dyDescent="0.35">
      <c r="A187" s="1" t="s">
        <v>29</v>
      </c>
      <c r="B187" s="1" t="str">
        <f>CONCATENATE("op_",Scores!J78)</f>
        <v>op_7a</v>
      </c>
      <c r="C187" s="39" t="s">
        <v>202</v>
      </c>
      <c r="D187" s="1">
        <f>Scores!K78</f>
        <v>0</v>
      </c>
      <c r="E187" s="35" t="s">
        <v>738</v>
      </c>
    </row>
    <row r="188" spans="1:5" ht="72.5" x14ac:dyDescent="0.35">
      <c r="A188" s="1" t="s">
        <v>29</v>
      </c>
      <c r="B188" s="1" t="str">
        <f>CONCATENATE("op_",Scores!J79)</f>
        <v>op_7b</v>
      </c>
      <c r="C188" s="39" t="s">
        <v>203</v>
      </c>
      <c r="D188" s="1">
        <f>Scores!K79</f>
        <v>0</v>
      </c>
      <c r="E188" s="35" t="s">
        <v>738</v>
      </c>
    </row>
    <row r="189" spans="1:5" ht="58" x14ac:dyDescent="0.35">
      <c r="A189" s="1" t="s">
        <v>29</v>
      </c>
      <c r="B189" s="1" t="str">
        <f>CONCATENATE("op_",Scores!J101)</f>
        <v>op_8a</v>
      </c>
      <c r="C189" s="39" t="s">
        <v>707</v>
      </c>
      <c r="D189" s="1" t="str">
        <f>Scores!K101</f>
        <v>___________</v>
      </c>
      <c r="E189" s="1" t="s">
        <v>740</v>
      </c>
    </row>
    <row r="190" spans="1:5" x14ac:dyDescent="0.35">
      <c r="A190" s="1" t="s">
        <v>29</v>
      </c>
      <c r="B190" s="1" t="str">
        <f>CONCATENATE("op_",Scores!J102)</f>
        <v>op_9a</v>
      </c>
      <c r="C190" s="39" t="s">
        <v>206</v>
      </c>
      <c r="D190" s="1" t="str">
        <f>Scores!K102</f>
        <v>___________</v>
      </c>
      <c r="E190" s="1" t="s">
        <v>740</v>
      </c>
    </row>
    <row r="191" spans="1:5" ht="72.5" x14ac:dyDescent="0.35">
      <c r="A191" s="1" t="s">
        <v>31</v>
      </c>
      <c r="B191" s="1" t="str">
        <f>CONCATENATE("hd_",Scores!N2)</f>
        <v>hd_1a</v>
      </c>
      <c r="C191" s="35" t="s">
        <v>799</v>
      </c>
      <c r="D191" s="1">
        <f>Scores!O2</f>
        <v>0</v>
      </c>
      <c r="E191" s="35" t="s">
        <v>738</v>
      </c>
    </row>
    <row r="192" spans="1:5" ht="43.5" x14ac:dyDescent="0.35">
      <c r="A192" s="1" t="s">
        <v>31</v>
      </c>
      <c r="B192" s="1" t="str">
        <f>CONCATENATE("hd_",Scores!N90)</f>
        <v>hd_1ai_1national</v>
      </c>
      <c r="C192" s="35" t="s">
        <v>382</v>
      </c>
      <c r="D192" s="1" t="b">
        <f>Scores!O90</f>
        <v>0</v>
      </c>
      <c r="E192" s="35" t="s">
        <v>660</v>
      </c>
    </row>
    <row r="193" spans="1:5" ht="58" x14ac:dyDescent="0.35">
      <c r="A193" s="1" t="s">
        <v>31</v>
      </c>
      <c r="B193" s="1" t="str">
        <f>CONCATENATE("hd_",Scores!N91)</f>
        <v>hd_1ai_2regional</v>
      </c>
      <c r="C193" s="35" t="s">
        <v>799</v>
      </c>
      <c r="D193" s="1" t="b">
        <f>Scores!O91</f>
        <v>0</v>
      </c>
      <c r="E193" s="35" t="s">
        <v>660</v>
      </c>
    </row>
    <row r="194" spans="1:5" ht="43.5" x14ac:dyDescent="0.35">
      <c r="A194" s="1" t="s">
        <v>31</v>
      </c>
      <c r="B194" s="1" t="str">
        <f>CONCATENATE("hd_",Scores!N92)</f>
        <v>hd_1ai_3city</v>
      </c>
      <c r="C194" s="35" t="s">
        <v>382</v>
      </c>
      <c r="D194" s="1" t="b">
        <f>Scores!O92</f>
        <v>0</v>
      </c>
      <c r="E194" s="35" t="s">
        <v>660</v>
      </c>
    </row>
    <row r="195" spans="1:5" ht="72.5" x14ac:dyDescent="0.35">
      <c r="A195" s="1" t="s">
        <v>31</v>
      </c>
      <c r="B195" s="1" t="str">
        <f>CONCATENATE("hd_",Scores!N43)</f>
        <v>hd_1bi</v>
      </c>
      <c r="C195" s="35" t="s">
        <v>212</v>
      </c>
      <c r="D195" s="1">
        <f>Scores!O43</f>
        <v>0</v>
      </c>
      <c r="E195" s="35" t="s">
        <v>738</v>
      </c>
    </row>
    <row r="196" spans="1:5" ht="72.5" x14ac:dyDescent="0.35">
      <c r="A196" s="1" t="s">
        <v>31</v>
      </c>
      <c r="B196" s="1" t="str">
        <f>CONCATENATE("hd_",Scores!N44)</f>
        <v>hd_1bii</v>
      </c>
      <c r="C196" s="35" t="s">
        <v>208</v>
      </c>
      <c r="D196" s="1">
        <f>Scores!O44</f>
        <v>0</v>
      </c>
      <c r="E196" s="35" t="s">
        <v>738</v>
      </c>
    </row>
    <row r="197" spans="1:5" ht="72.5" x14ac:dyDescent="0.35">
      <c r="A197" s="1" t="s">
        <v>31</v>
      </c>
      <c r="B197" s="1" t="str">
        <f>CONCATENATE("hd_",Scores!N45)</f>
        <v>hd_1biii</v>
      </c>
      <c r="C197" s="35" t="s">
        <v>213</v>
      </c>
      <c r="D197" s="1">
        <f>Scores!O45</f>
        <v>0</v>
      </c>
      <c r="E197" s="35" t="s">
        <v>738</v>
      </c>
    </row>
    <row r="198" spans="1:5" ht="72.5" x14ac:dyDescent="0.35">
      <c r="A198" s="1" t="s">
        <v>31</v>
      </c>
      <c r="B198" s="1" t="str">
        <f>CONCATENATE("hd_",Scores!N46)</f>
        <v>hd_1biv</v>
      </c>
      <c r="C198" s="35" t="s">
        <v>209</v>
      </c>
      <c r="D198" s="1">
        <f>Scores!O46</f>
        <v>0</v>
      </c>
      <c r="E198" s="35" t="s">
        <v>738</v>
      </c>
    </row>
    <row r="199" spans="1:5" ht="72.5" x14ac:dyDescent="0.35">
      <c r="A199" s="1" t="s">
        <v>31</v>
      </c>
      <c r="B199" s="1" t="str">
        <f>CONCATENATE("hd_",Scores!N47)</f>
        <v>hd_1bv</v>
      </c>
      <c r="C199" s="35" t="s">
        <v>210</v>
      </c>
      <c r="D199" s="1">
        <f>Scores!O47</f>
        <v>0</v>
      </c>
      <c r="E199" s="35" t="s">
        <v>738</v>
      </c>
    </row>
    <row r="200" spans="1:5" ht="72.5" x14ac:dyDescent="0.35">
      <c r="A200" s="1" t="s">
        <v>31</v>
      </c>
      <c r="B200" s="1" t="str">
        <f>CONCATENATE("hd_",Scores!N48)</f>
        <v>hd_1bvi</v>
      </c>
      <c r="C200" s="35" t="s">
        <v>211</v>
      </c>
      <c r="D200" s="1">
        <f>Scores!O48</f>
        <v>0</v>
      </c>
      <c r="E200" s="35" t="s">
        <v>738</v>
      </c>
    </row>
    <row r="201" spans="1:5" ht="72.5" x14ac:dyDescent="0.35">
      <c r="A201" s="1" t="s">
        <v>31</v>
      </c>
      <c r="B201" s="1" t="str">
        <f>CONCATENATE("hd_",Scores!N3)</f>
        <v>hd_1c</v>
      </c>
      <c r="C201" s="35" t="s">
        <v>214</v>
      </c>
      <c r="D201" s="1">
        <f>Scores!O3</f>
        <v>0</v>
      </c>
      <c r="E201" s="35" t="s">
        <v>738</v>
      </c>
    </row>
    <row r="202" spans="1:5" ht="72.5" x14ac:dyDescent="0.35">
      <c r="A202" s="1" t="s">
        <v>31</v>
      </c>
      <c r="B202" s="1" t="str">
        <f>CONCATENATE("hd_",Scores!N4)</f>
        <v>hd_1d</v>
      </c>
      <c r="C202" s="35" t="s">
        <v>296</v>
      </c>
      <c r="D202" s="1">
        <f>Scores!O4</f>
        <v>0</v>
      </c>
      <c r="E202" s="35" t="s">
        <v>738</v>
      </c>
    </row>
    <row r="203" spans="1:5" ht="72.5" x14ac:dyDescent="0.35">
      <c r="A203" s="1" t="s">
        <v>31</v>
      </c>
      <c r="B203" s="1" t="str">
        <f>CONCATENATE("hd_",Scores!N6)</f>
        <v>hd_2a</v>
      </c>
      <c r="C203" s="35" t="s">
        <v>800</v>
      </c>
      <c r="D203" s="1">
        <f>Scores!O6</f>
        <v>0</v>
      </c>
      <c r="E203" s="35" t="s">
        <v>738</v>
      </c>
    </row>
    <row r="204" spans="1:5" ht="43.5" x14ac:dyDescent="0.35">
      <c r="A204" s="1" t="s">
        <v>31</v>
      </c>
      <c r="B204" s="1" t="str">
        <f>CONCATENATE("hd_",Scores!N94)</f>
        <v>hd_2ai_1national</v>
      </c>
      <c r="C204" s="35" t="s">
        <v>383</v>
      </c>
      <c r="D204" s="1" t="b">
        <f>Scores!O94</f>
        <v>0</v>
      </c>
      <c r="E204" s="35" t="s">
        <v>660</v>
      </c>
    </row>
    <row r="205" spans="1:5" ht="43.5" x14ac:dyDescent="0.35">
      <c r="A205" s="1" t="s">
        <v>31</v>
      </c>
      <c r="B205" s="1" t="str">
        <f>CONCATENATE("hd_",Scores!N95)</f>
        <v>hd_2ai_2regional</v>
      </c>
      <c r="C205" s="35" t="s">
        <v>383</v>
      </c>
      <c r="D205" s="1" t="b">
        <f>Scores!O95</f>
        <v>0</v>
      </c>
      <c r="E205" s="35" t="s">
        <v>660</v>
      </c>
    </row>
    <row r="206" spans="1:5" ht="43.5" x14ac:dyDescent="0.35">
      <c r="A206" s="1" t="s">
        <v>31</v>
      </c>
      <c r="B206" s="1" t="str">
        <f>CONCATENATE("hd_",Scores!N96)</f>
        <v>hd_2ai_3city</v>
      </c>
      <c r="C206" s="35" t="s">
        <v>383</v>
      </c>
      <c r="D206" s="1" t="b">
        <f>Scores!O96</f>
        <v>0</v>
      </c>
      <c r="E206" s="35" t="s">
        <v>660</v>
      </c>
    </row>
    <row r="207" spans="1:5" ht="72.5" x14ac:dyDescent="0.35">
      <c r="A207" s="1" t="s">
        <v>31</v>
      </c>
      <c r="B207" s="1" t="str">
        <f>CONCATENATE("hd_",Scores!N7)</f>
        <v>hd_2bi</v>
      </c>
      <c r="C207" s="35" t="s">
        <v>216</v>
      </c>
      <c r="D207" s="1">
        <f>Scores!O7</f>
        <v>0</v>
      </c>
      <c r="E207" s="35" t="s">
        <v>738</v>
      </c>
    </row>
    <row r="208" spans="1:5" ht="72.5" x14ac:dyDescent="0.35">
      <c r="A208" s="1" t="s">
        <v>31</v>
      </c>
      <c r="B208" s="1" t="str">
        <f>CONCATENATE("hd_",Scores!N8)</f>
        <v>hd_2bii</v>
      </c>
      <c r="C208" s="35" t="s">
        <v>217</v>
      </c>
      <c r="D208" s="1">
        <f>Scores!O8</f>
        <v>0</v>
      </c>
      <c r="E208" s="35" t="s">
        <v>738</v>
      </c>
    </row>
    <row r="209" spans="1:5" ht="72.5" x14ac:dyDescent="0.35">
      <c r="A209" s="1" t="s">
        <v>31</v>
      </c>
      <c r="B209" s="1" t="str">
        <f>CONCATENATE("hd_",Scores!N9)</f>
        <v>hd_2biii</v>
      </c>
      <c r="C209" s="35" t="s">
        <v>218</v>
      </c>
      <c r="D209" s="1">
        <f>Scores!O9</f>
        <v>0</v>
      </c>
      <c r="E209" s="35" t="s">
        <v>738</v>
      </c>
    </row>
    <row r="210" spans="1:5" ht="72.5" x14ac:dyDescent="0.35">
      <c r="A210" s="1" t="s">
        <v>31</v>
      </c>
      <c r="B210" s="1" t="str">
        <f>CONCATENATE("hd_",Scores!N10)</f>
        <v>hd_2biv</v>
      </c>
      <c r="C210" s="35" t="s">
        <v>219</v>
      </c>
      <c r="D210" s="1">
        <f>Scores!O10</f>
        <v>0</v>
      </c>
      <c r="E210" s="35" t="s">
        <v>738</v>
      </c>
    </row>
    <row r="211" spans="1:5" ht="72.5" x14ac:dyDescent="0.35">
      <c r="A211" s="1" t="s">
        <v>31</v>
      </c>
      <c r="B211" s="1" t="str">
        <f>CONCATENATE("hd_",Scores!N11)</f>
        <v>hd_2bv</v>
      </c>
      <c r="C211" s="35" t="s">
        <v>220</v>
      </c>
      <c r="D211" s="1">
        <f>Scores!O11</f>
        <v>0</v>
      </c>
      <c r="E211" s="35" t="s">
        <v>738</v>
      </c>
    </row>
    <row r="212" spans="1:5" ht="72.5" x14ac:dyDescent="0.35">
      <c r="A212" s="1" t="s">
        <v>31</v>
      </c>
      <c r="B212" s="1" t="str">
        <f>CONCATENATE("hd_",Scores!N12)</f>
        <v>hd_2bvi</v>
      </c>
      <c r="C212" s="35" t="s">
        <v>221</v>
      </c>
      <c r="D212" s="1">
        <f>Scores!O12</f>
        <v>0</v>
      </c>
      <c r="E212" s="35" t="s">
        <v>738</v>
      </c>
    </row>
    <row r="213" spans="1:5" ht="72.5" x14ac:dyDescent="0.35">
      <c r="A213" s="1" t="s">
        <v>31</v>
      </c>
      <c r="B213" s="1" t="str">
        <f>CONCATENATE("hd_",Scores!N50)</f>
        <v>hd_2c</v>
      </c>
      <c r="C213" s="35" t="s">
        <v>222</v>
      </c>
      <c r="D213" s="1">
        <f>Scores!O50</f>
        <v>0</v>
      </c>
      <c r="E213" s="35" t="s">
        <v>738</v>
      </c>
    </row>
    <row r="214" spans="1:5" ht="72.5" x14ac:dyDescent="0.35">
      <c r="A214" s="1" t="s">
        <v>31</v>
      </c>
      <c r="B214" s="1" t="str">
        <f>CONCATENATE("hd_",Scores!N51)</f>
        <v>hd_2di</v>
      </c>
      <c r="C214" s="35" t="s">
        <v>223</v>
      </c>
      <c r="D214" s="1">
        <f>Scores!O51</f>
        <v>0</v>
      </c>
      <c r="E214" s="35" t="s">
        <v>738</v>
      </c>
    </row>
    <row r="215" spans="1:5" ht="72.5" x14ac:dyDescent="0.35">
      <c r="A215" s="1" t="s">
        <v>31</v>
      </c>
      <c r="B215" s="1" t="str">
        <f>CONCATENATE("hd_",Scores!N52)</f>
        <v>hd_2dii</v>
      </c>
      <c r="C215" s="35" t="s">
        <v>224</v>
      </c>
      <c r="D215" s="1">
        <f>Scores!O52</f>
        <v>0</v>
      </c>
      <c r="E215" s="35" t="s">
        <v>738</v>
      </c>
    </row>
    <row r="216" spans="1:5" ht="72.5" x14ac:dyDescent="0.35">
      <c r="A216" s="1" t="s">
        <v>31</v>
      </c>
      <c r="B216" s="1" t="str">
        <f>CONCATENATE("hd_",Scores!N53)</f>
        <v>hd_2diii</v>
      </c>
      <c r="C216" s="35" t="s">
        <v>225</v>
      </c>
      <c r="D216" s="1">
        <f>Scores!O53</f>
        <v>0</v>
      </c>
      <c r="E216" s="35" t="s">
        <v>738</v>
      </c>
    </row>
    <row r="217" spans="1:5" ht="72.5" x14ac:dyDescent="0.35">
      <c r="A217" s="1" t="s">
        <v>31</v>
      </c>
      <c r="B217" s="1" t="str">
        <f>CONCATENATE("hd_",Scores!N54)</f>
        <v>hd_2div</v>
      </c>
      <c r="C217" s="35" t="s">
        <v>226</v>
      </c>
      <c r="D217" s="1">
        <f>Scores!O54</f>
        <v>0</v>
      </c>
      <c r="E217" s="35" t="s">
        <v>738</v>
      </c>
    </row>
    <row r="218" spans="1:5" ht="72.5" x14ac:dyDescent="0.35">
      <c r="A218" s="1" t="s">
        <v>31</v>
      </c>
      <c r="B218" s="1" t="str">
        <f>CONCATENATE("hd_",Scores!N55)</f>
        <v>hd_2ei</v>
      </c>
      <c r="C218" s="35" t="s">
        <v>227</v>
      </c>
      <c r="D218" s="1">
        <f>Scores!O55</f>
        <v>0</v>
      </c>
      <c r="E218" s="35" t="s">
        <v>738</v>
      </c>
    </row>
    <row r="219" spans="1:5" ht="72.5" x14ac:dyDescent="0.35">
      <c r="A219" s="1" t="s">
        <v>31</v>
      </c>
      <c r="B219" s="1" t="str">
        <f>CONCATENATE("hd_",Scores!N56)</f>
        <v>hd_2eii</v>
      </c>
      <c r="C219" s="35" t="s">
        <v>228</v>
      </c>
      <c r="D219" s="1">
        <f>Scores!O56</f>
        <v>0</v>
      </c>
      <c r="E219" s="35" t="s">
        <v>738</v>
      </c>
    </row>
    <row r="220" spans="1:5" ht="72.5" x14ac:dyDescent="0.35">
      <c r="A220" s="1" t="s">
        <v>31</v>
      </c>
      <c r="B220" s="1" t="str">
        <f>CONCATENATE("hd_",Scores!N57)</f>
        <v>hd_2eiii</v>
      </c>
      <c r="C220" s="35" t="s">
        <v>229</v>
      </c>
      <c r="D220" s="1">
        <f>Scores!O57</f>
        <v>0</v>
      </c>
      <c r="E220" s="35" t="s">
        <v>738</v>
      </c>
    </row>
    <row r="221" spans="1:5" ht="72.5" x14ac:dyDescent="0.35">
      <c r="A221" s="1" t="s">
        <v>31</v>
      </c>
      <c r="B221" s="1" t="str">
        <f>CONCATENATE("hd_",Scores!N58)</f>
        <v>hd_2eiv</v>
      </c>
      <c r="C221" s="35" t="s">
        <v>230</v>
      </c>
      <c r="D221" s="1">
        <f>Scores!O58</f>
        <v>0</v>
      </c>
      <c r="E221" s="35" t="s">
        <v>738</v>
      </c>
    </row>
    <row r="222" spans="1:5" ht="72.5" x14ac:dyDescent="0.35">
      <c r="A222" s="1" t="s">
        <v>31</v>
      </c>
      <c r="B222" s="1" t="str">
        <f>CONCATENATE("hd_",Scores!N59)</f>
        <v>hd_2ev</v>
      </c>
      <c r="C222" s="35" t="s">
        <v>231</v>
      </c>
      <c r="D222" s="1">
        <f>Scores!O59</f>
        <v>0</v>
      </c>
      <c r="E222" s="35" t="s">
        <v>738</v>
      </c>
    </row>
    <row r="223" spans="1:5" ht="72.5" x14ac:dyDescent="0.35">
      <c r="A223" s="1" t="s">
        <v>31</v>
      </c>
      <c r="B223" s="1" t="str">
        <f>CONCATENATE("hd_",Scores!N60)</f>
        <v>hd_2evi</v>
      </c>
      <c r="C223" s="35" t="s">
        <v>232</v>
      </c>
      <c r="D223" s="1">
        <f>Scores!O60</f>
        <v>0</v>
      </c>
      <c r="E223" s="35" t="s">
        <v>738</v>
      </c>
    </row>
    <row r="224" spans="1:5" ht="72.5" x14ac:dyDescent="0.35">
      <c r="A224" s="1" t="s">
        <v>31</v>
      </c>
      <c r="B224" s="1" t="str">
        <f>CONCATENATE("hd_",Scores!N61)</f>
        <v>hd_2evii</v>
      </c>
      <c r="C224" s="35" t="s">
        <v>233</v>
      </c>
      <c r="D224" s="1">
        <f>Scores!O61</f>
        <v>0</v>
      </c>
      <c r="E224" s="35" t="s">
        <v>738</v>
      </c>
    </row>
    <row r="225" spans="1:5" x14ac:dyDescent="0.35">
      <c r="A225" s="1" t="s">
        <v>31</v>
      </c>
      <c r="B225" s="1" t="str">
        <f>CONCATENATE("hd_",Scores!N62)</f>
        <v>hd_2eviii</v>
      </c>
      <c r="C225" s="35" t="s">
        <v>709</v>
      </c>
      <c r="D225" s="1" t="str">
        <f>Scores!O62</f>
        <v>__________</v>
      </c>
      <c r="E225" s="1" t="s">
        <v>741</v>
      </c>
    </row>
    <row r="226" spans="1:5" ht="72.5" x14ac:dyDescent="0.35">
      <c r="A226" s="1" t="s">
        <v>31</v>
      </c>
      <c r="B226" s="1" t="str">
        <f>CONCATENATE("hd_",Scores!N13)</f>
        <v>hd_2f</v>
      </c>
      <c r="C226" s="35" t="s">
        <v>297</v>
      </c>
      <c r="D226" s="1">
        <f>Scores!O13</f>
        <v>0</v>
      </c>
      <c r="E226" s="35" t="s">
        <v>738</v>
      </c>
    </row>
    <row r="227" spans="1:5" ht="72.5" x14ac:dyDescent="0.35">
      <c r="A227" s="1" t="s">
        <v>31</v>
      </c>
      <c r="B227" s="1" t="str">
        <f>CONCATENATE("hd_",Scores!N15)</f>
        <v>hd_3a</v>
      </c>
      <c r="C227" s="35" t="s">
        <v>801</v>
      </c>
      <c r="D227" s="1">
        <f>Scores!O15</f>
        <v>0</v>
      </c>
      <c r="E227" s="35" t="s">
        <v>738</v>
      </c>
    </row>
    <row r="228" spans="1:5" ht="43.5" x14ac:dyDescent="0.35">
      <c r="A228" s="1" t="s">
        <v>31</v>
      </c>
      <c r="B228" s="1" t="str">
        <f>CONCATENATE("hd_",Scores!N98)</f>
        <v>hd_3ai_1national</v>
      </c>
      <c r="C228" s="35" t="s">
        <v>384</v>
      </c>
      <c r="D228" s="1" t="b">
        <f>Scores!O98</f>
        <v>0</v>
      </c>
      <c r="E228" s="35" t="s">
        <v>660</v>
      </c>
    </row>
    <row r="229" spans="1:5" ht="43.5" x14ac:dyDescent="0.35">
      <c r="A229" s="1" t="s">
        <v>31</v>
      </c>
      <c r="B229" s="1" t="str">
        <f>CONCATENATE("hd_",Scores!N99)</f>
        <v>hd_3ai_2regional</v>
      </c>
      <c r="C229" s="35" t="s">
        <v>384</v>
      </c>
      <c r="D229" s="1" t="b">
        <f>Scores!O99</f>
        <v>0</v>
      </c>
      <c r="E229" s="35" t="s">
        <v>660</v>
      </c>
    </row>
    <row r="230" spans="1:5" ht="43.5" x14ac:dyDescent="0.35">
      <c r="A230" s="1" t="s">
        <v>31</v>
      </c>
      <c r="B230" s="1" t="str">
        <f>CONCATENATE("hd_",Scores!N100)</f>
        <v>hd_3ai_3city</v>
      </c>
      <c r="C230" s="35" t="s">
        <v>384</v>
      </c>
      <c r="D230" s="1" t="b">
        <f>Scores!O100</f>
        <v>0</v>
      </c>
      <c r="E230" s="35" t="s">
        <v>660</v>
      </c>
    </row>
    <row r="231" spans="1:5" ht="72.5" x14ac:dyDescent="0.35">
      <c r="A231" s="1" t="s">
        <v>31</v>
      </c>
      <c r="B231" s="1" t="str">
        <f>CONCATENATE("hd_",Scores!N64)</f>
        <v>hd_3bi</v>
      </c>
      <c r="C231" s="35" t="s">
        <v>235</v>
      </c>
      <c r="D231" s="1">
        <f>Scores!O64</f>
        <v>0</v>
      </c>
      <c r="E231" s="35" t="s">
        <v>738</v>
      </c>
    </row>
    <row r="232" spans="1:5" ht="72.5" x14ac:dyDescent="0.35">
      <c r="A232" s="1" t="s">
        <v>31</v>
      </c>
      <c r="B232" s="1" t="str">
        <f>CONCATENATE("hd_",Scores!N65)</f>
        <v>hd_3bii</v>
      </c>
      <c r="C232" s="35" t="s">
        <v>236</v>
      </c>
      <c r="D232" s="1">
        <f>Scores!O65</f>
        <v>0</v>
      </c>
      <c r="E232" s="35" t="s">
        <v>738</v>
      </c>
    </row>
    <row r="233" spans="1:5" ht="72.5" x14ac:dyDescent="0.35">
      <c r="A233" s="1" t="s">
        <v>31</v>
      </c>
      <c r="B233" s="1" t="str">
        <f>CONCATENATE("hd_",Scores!N66)</f>
        <v>hd_3biii</v>
      </c>
      <c r="C233" s="35" t="s">
        <v>243</v>
      </c>
      <c r="D233" s="1">
        <f>Scores!O66</f>
        <v>0</v>
      </c>
      <c r="E233" s="35" t="s">
        <v>738</v>
      </c>
    </row>
    <row r="234" spans="1:5" ht="72.5" x14ac:dyDescent="0.35">
      <c r="A234" s="1" t="s">
        <v>31</v>
      </c>
      <c r="B234" s="1" t="str">
        <f>CONCATENATE("hd_",Scores!N67)</f>
        <v>hd_3biv</v>
      </c>
      <c r="C234" s="35" t="s">
        <v>244</v>
      </c>
      <c r="D234" s="1">
        <f>Scores!O67</f>
        <v>0</v>
      </c>
      <c r="E234" s="35" t="s">
        <v>738</v>
      </c>
    </row>
    <row r="235" spans="1:5" ht="72.5" x14ac:dyDescent="0.35">
      <c r="A235" s="1" t="s">
        <v>31</v>
      </c>
      <c r="B235" s="1" t="str">
        <f>CONCATENATE("hd_",Scores!N68)</f>
        <v>hd_3bv</v>
      </c>
      <c r="C235" s="35" t="s">
        <v>245</v>
      </c>
      <c r="D235" s="1">
        <f>Scores!O68</f>
        <v>0</v>
      </c>
      <c r="E235" s="35" t="s">
        <v>738</v>
      </c>
    </row>
    <row r="236" spans="1:5" ht="72.5" x14ac:dyDescent="0.35">
      <c r="A236" s="1" t="s">
        <v>31</v>
      </c>
      <c r="B236" s="1" t="str">
        <f>CONCATENATE("hd_",Scores!N69)</f>
        <v>hd_3bvi</v>
      </c>
      <c r="C236" s="35" t="s">
        <v>246</v>
      </c>
      <c r="D236" s="1">
        <f>Scores!O69</f>
        <v>0</v>
      </c>
      <c r="E236" s="35" t="s">
        <v>738</v>
      </c>
    </row>
    <row r="237" spans="1:5" ht="72.5" x14ac:dyDescent="0.35">
      <c r="A237" s="1" t="s">
        <v>31</v>
      </c>
      <c r="B237" s="1" t="str">
        <f>CONCATENATE("hd_",Scores!N70)</f>
        <v>hd_3ci</v>
      </c>
      <c r="C237" s="35" t="s">
        <v>802</v>
      </c>
      <c r="D237" s="1">
        <f>Scores!O70</f>
        <v>0</v>
      </c>
      <c r="E237" s="35" t="s">
        <v>738</v>
      </c>
    </row>
    <row r="238" spans="1:5" ht="72.5" x14ac:dyDescent="0.35">
      <c r="A238" s="1" t="s">
        <v>31</v>
      </c>
      <c r="B238" s="1" t="str">
        <f>CONCATENATE("hd_",Scores!N71)</f>
        <v>hd_3cii</v>
      </c>
      <c r="C238" s="35" t="s">
        <v>237</v>
      </c>
      <c r="D238" s="1">
        <f>Scores!O71</f>
        <v>0</v>
      </c>
      <c r="E238" s="35" t="s">
        <v>738</v>
      </c>
    </row>
    <row r="239" spans="1:5" ht="72.5" x14ac:dyDescent="0.35">
      <c r="A239" s="1" t="s">
        <v>31</v>
      </c>
      <c r="B239" s="1" t="str">
        <f>CONCATENATE("hd_",Scores!N72)</f>
        <v>hd_3ciii</v>
      </c>
      <c r="C239" s="35" t="s">
        <v>238</v>
      </c>
      <c r="D239" s="1">
        <f>Scores!O72</f>
        <v>0</v>
      </c>
      <c r="E239" s="35" t="s">
        <v>738</v>
      </c>
    </row>
    <row r="240" spans="1:5" ht="72.5" x14ac:dyDescent="0.35">
      <c r="A240" s="1" t="s">
        <v>31</v>
      </c>
      <c r="B240" s="1" t="str">
        <f>CONCATENATE("hd_",Scores!N73)</f>
        <v>hd_3civ</v>
      </c>
      <c r="C240" s="35" t="s">
        <v>239</v>
      </c>
      <c r="D240" s="1">
        <f>Scores!O73</f>
        <v>0</v>
      </c>
      <c r="E240" s="35" t="s">
        <v>738</v>
      </c>
    </row>
    <row r="241" spans="1:5" ht="72.5" x14ac:dyDescent="0.35">
      <c r="A241" s="1" t="s">
        <v>31</v>
      </c>
      <c r="B241" s="1" t="str">
        <f>CONCATENATE("hd_",Scores!N74)</f>
        <v>hd_3cv</v>
      </c>
      <c r="C241" s="35" t="s">
        <v>240</v>
      </c>
      <c r="D241" s="1">
        <f>Scores!O74</f>
        <v>0</v>
      </c>
      <c r="E241" s="35" t="s">
        <v>738</v>
      </c>
    </row>
    <row r="242" spans="1:5" ht="72.5" x14ac:dyDescent="0.35">
      <c r="A242" s="1" t="s">
        <v>31</v>
      </c>
      <c r="B242" s="1" t="str">
        <f>CONCATENATE("hd_",Scores!N75)</f>
        <v>hd_3cvi</v>
      </c>
      <c r="C242" s="35" t="s">
        <v>241</v>
      </c>
      <c r="D242" s="1">
        <f>Scores!O75</f>
        <v>0</v>
      </c>
      <c r="E242" s="35" t="s">
        <v>738</v>
      </c>
    </row>
    <row r="243" spans="1:5" ht="72.5" x14ac:dyDescent="0.35">
      <c r="A243" s="1" t="s">
        <v>31</v>
      </c>
      <c r="B243" s="1" t="str">
        <f>CONCATENATE("hd_",Scores!N16)</f>
        <v>hd_3d</v>
      </c>
      <c r="C243" s="35" t="s">
        <v>298</v>
      </c>
      <c r="D243" s="1">
        <f>Scores!O16</f>
        <v>0</v>
      </c>
      <c r="E243" s="35" t="s">
        <v>738</v>
      </c>
    </row>
    <row r="244" spans="1:5" ht="72.5" x14ac:dyDescent="0.35">
      <c r="A244" s="1" t="s">
        <v>31</v>
      </c>
      <c r="B244" s="1" t="str">
        <f>CONCATENATE("hd_",Scores!N18)</f>
        <v>hd_4a</v>
      </c>
      <c r="C244" s="35" t="s">
        <v>803</v>
      </c>
      <c r="D244" s="1">
        <f>Scores!O18</f>
        <v>0</v>
      </c>
      <c r="E244" s="35" t="s">
        <v>738</v>
      </c>
    </row>
    <row r="245" spans="1:5" ht="43.5" x14ac:dyDescent="0.35">
      <c r="A245" s="1" t="s">
        <v>31</v>
      </c>
      <c r="B245" s="1" t="str">
        <f>CONCATENATE("hd_",Scores!N102)</f>
        <v>hd_4ai_1national</v>
      </c>
      <c r="C245" s="35" t="s">
        <v>385</v>
      </c>
      <c r="D245" s="1" t="b">
        <f>Scores!O102</f>
        <v>0</v>
      </c>
      <c r="E245" s="35" t="s">
        <v>660</v>
      </c>
    </row>
    <row r="246" spans="1:5" ht="43.5" x14ac:dyDescent="0.35">
      <c r="A246" s="1" t="s">
        <v>31</v>
      </c>
      <c r="B246" s="1" t="str">
        <f>CONCATENATE("hd_",Scores!N103)</f>
        <v>hd_4ai_2regional</v>
      </c>
      <c r="C246" s="35" t="s">
        <v>385</v>
      </c>
      <c r="D246" s="1" t="b">
        <f>Scores!O103</f>
        <v>0</v>
      </c>
      <c r="E246" s="35" t="s">
        <v>660</v>
      </c>
    </row>
    <row r="247" spans="1:5" ht="43.5" x14ac:dyDescent="0.35">
      <c r="A247" s="1" t="s">
        <v>31</v>
      </c>
      <c r="B247" s="1" t="str">
        <f>CONCATENATE("hd_",Scores!N104)</f>
        <v>hd_4ai_3city</v>
      </c>
      <c r="C247" s="35" t="s">
        <v>385</v>
      </c>
      <c r="D247" s="1" t="b">
        <f>Scores!O104</f>
        <v>0</v>
      </c>
      <c r="E247" s="35" t="s">
        <v>660</v>
      </c>
    </row>
    <row r="248" spans="1:5" ht="72.5" x14ac:dyDescent="0.35">
      <c r="A248" s="1" t="s">
        <v>31</v>
      </c>
      <c r="B248" s="1" t="str">
        <f>CONCATENATE("hd_",Scores!N77)</f>
        <v>hd_4bi</v>
      </c>
      <c r="C248" s="35" t="s">
        <v>247</v>
      </c>
      <c r="D248" s="1">
        <f>Scores!O77</f>
        <v>0</v>
      </c>
      <c r="E248" s="35" t="s">
        <v>738</v>
      </c>
    </row>
    <row r="249" spans="1:5" ht="72.5" x14ac:dyDescent="0.35">
      <c r="A249" s="1" t="s">
        <v>31</v>
      </c>
      <c r="B249" s="1" t="str">
        <f>CONCATENATE("hd_",Scores!N78)</f>
        <v>hd_4bii</v>
      </c>
      <c r="C249" s="35" t="s">
        <v>248</v>
      </c>
      <c r="D249" s="1">
        <f>Scores!O78</f>
        <v>0</v>
      </c>
      <c r="E249" s="35" t="s">
        <v>738</v>
      </c>
    </row>
    <row r="250" spans="1:5" ht="72.5" x14ac:dyDescent="0.35">
      <c r="A250" s="1" t="s">
        <v>31</v>
      </c>
      <c r="B250" s="1" t="str">
        <f>CONCATENATE("hd_",Scores!N79)</f>
        <v>hd_4ci</v>
      </c>
      <c r="C250" s="14" t="s">
        <v>249</v>
      </c>
      <c r="D250" s="1">
        <f>Scores!O79</f>
        <v>0</v>
      </c>
      <c r="E250" s="35" t="s">
        <v>738</v>
      </c>
    </row>
    <row r="251" spans="1:5" ht="72.5" x14ac:dyDescent="0.35">
      <c r="A251" s="1" t="s">
        <v>31</v>
      </c>
      <c r="B251" s="1" t="str">
        <f>CONCATENATE("hd_",Scores!N80)</f>
        <v>hd_4cii</v>
      </c>
      <c r="C251" s="35" t="s">
        <v>250</v>
      </c>
      <c r="D251" s="1">
        <f>Scores!O80</f>
        <v>0</v>
      </c>
      <c r="E251" s="35" t="s">
        <v>738</v>
      </c>
    </row>
    <row r="252" spans="1:5" ht="72.5" x14ac:dyDescent="0.35">
      <c r="A252" s="1" t="s">
        <v>31</v>
      </c>
      <c r="B252" s="1" t="str">
        <f>CONCATENATE("hd_",Scores!N81)</f>
        <v>hd_4d</v>
      </c>
      <c r="C252" s="35" t="s">
        <v>251</v>
      </c>
      <c r="D252" s="1">
        <f>Scores!O81</f>
        <v>0</v>
      </c>
      <c r="E252" s="35" t="s">
        <v>738</v>
      </c>
    </row>
    <row r="253" spans="1:5" ht="72.5" x14ac:dyDescent="0.35">
      <c r="A253" s="1" t="s">
        <v>31</v>
      </c>
      <c r="B253" s="1" t="str">
        <f>CONCATENATE("hd_",Scores!N19)</f>
        <v>hd_4e</v>
      </c>
      <c r="C253" s="35" t="s">
        <v>299</v>
      </c>
      <c r="D253" s="1">
        <f>Scores!O19</f>
        <v>0</v>
      </c>
      <c r="E253" s="35" t="s">
        <v>738</v>
      </c>
    </row>
    <row r="254" spans="1:5" ht="72.5" x14ac:dyDescent="0.35">
      <c r="A254" s="1" t="s">
        <v>31</v>
      </c>
      <c r="B254" s="1" t="str">
        <f>CONCATENATE("hd_",Scores!N21)</f>
        <v>hd_5a</v>
      </c>
      <c r="C254" s="35" t="s">
        <v>804</v>
      </c>
      <c r="D254" s="1">
        <f>Scores!O21</f>
        <v>0</v>
      </c>
      <c r="E254" s="35" t="s">
        <v>738</v>
      </c>
    </row>
    <row r="255" spans="1:5" ht="43.5" x14ac:dyDescent="0.35">
      <c r="A255" s="1" t="s">
        <v>31</v>
      </c>
      <c r="B255" s="1" t="str">
        <f>CONCATENATE("hd_",Scores!N106)</f>
        <v>hd_5ai_1national</v>
      </c>
      <c r="C255" s="35" t="s">
        <v>386</v>
      </c>
      <c r="D255" s="1" t="b">
        <f>Scores!O106</f>
        <v>0</v>
      </c>
      <c r="E255" s="35" t="s">
        <v>660</v>
      </c>
    </row>
    <row r="256" spans="1:5" ht="43.5" x14ac:dyDescent="0.35">
      <c r="A256" s="1" t="s">
        <v>31</v>
      </c>
      <c r="B256" s="1" t="str">
        <f>CONCATENATE("hd_",Scores!N107)</f>
        <v>hd_5ai_2regional</v>
      </c>
      <c r="C256" s="35" t="s">
        <v>386</v>
      </c>
      <c r="D256" s="1" t="b">
        <f>Scores!O107</f>
        <v>0</v>
      </c>
      <c r="E256" s="35" t="s">
        <v>660</v>
      </c>
    </row>
    <row r="257" spans="1:5" ht="43.5" x14ac:dyDescent="0.35">
      <c r="A257" s="1" t="s">
        <v>31</v>
      </c>
      <c r="B257" s="1" t="str">
        <f>CONCATENATE("hd_",Scores!N108)</f>
        <v>hd_5ai_3city</v>
      </c>
      <c r="C257" s="35" t="s">
        <v>386</v>
      </c>
      <c r="D257" s="1" t="b">
        <f>Scores!O108</f>
        <v>0</v>
      </c>
      <c r="E257" s="35" t="s">
        <v>660</v>
      </c>
    </row>
    <row r="258" spans="1:5" ht="72.5" x14ac:dyDescent="0.35">
      <c r="A258" s="1" t="s">
        <v>31</v>
      </c>
      <c r="B258" s="1" t="str">
        <f>CONCATENATE("hd_",Scores!N22)</f>
        <v>hd_5b</v>
      </c>
      <c r="C258" s="35" t="s">
        <v>253</v>
      </c>
      <c r="D258" s="1">
        <f>Scores!O22</f>
        <v>0</v>
      </c>
      <c r="E258" s="35" t="s">
        <v>738</v>
      </c>
    </row>
    <row r="259" spans="1:5" ht="72.5" x14ac:dyDescent="0.35">
      <c r="A259" s="1" t="s">
        <v>31</v>
      </c>
      <c r="B259" s="1" t="str">
        <f>CONCATENATE("hd_",Scores!N23)</f>
        <v>hd_5c</v>
      </c>
      <c r="C259" s="35" t="s">
        <v>254</v>
      </c>
      <c r="D259" s="1">
        <f>Scores!O23</f>
        <v>0</v>
      </c>
      <c r="E259" s="35" t="s">
        <v>738</v>
      </c>
    </row>
    <row r="260" spans="1:5" ht="72.5" x14ac:dyDescent="0.35">
      <c r="A260" s="1" t="s">
        <v>31</v>
      </c>
      <c r="B260" s="1" t="str">
        <f>CONCATENATE("hd_",Scores!N24)</f>
        <v>hd_5di</v>
      </c>
      <c r="C260" s="35" t="s">
        <v>255</v>
      </c>
      <c r="D260" s="1">
        <f>Scores!O24</f>
        <v>0</v>
      </c>
      <c r="E260" s="35" t="s">
        <v>738</v>
      </c>
    </row>
    <row r="261" spans="1:5" ht="72.5" x14ac:dyDescent="0.35">
      <c r="A261" s="1" t="s">
        <v>31</v>
      </c>
      <c r="B261" s="1" t="str">
        <f>CONCATENATE("hd_",Scores!N25)</f>
        <v>hd_5dii</v>
      </c>
      <c r="C261" s="35" t="s">
        <v>256</v>
      </c>
      <c r="D261" s="1">
        <f>Scores!O25</f>
        <v>0</v>
      </c>
      <c r="E261" s="35" t="s">
        <v>738</v>
      </c>
    </row>
    <row r="262" spans="1:5" ht="72.5" x14ac:dyDescent="0.35">
      <c r="A262" s="1" t="s">
        <v>31</v>
      </c>
      <c r="B262" s="1" t="str">
        <f>CONCATENATE("hd_",Scores!N26)</f>
        <v>hd_5diii</v>
      </c>
      <c r="C262" s="35" t="s">
        <v>257</v>
      </c>
      <c r="D262" s="1">
        <f>Scores!O26</f>
        <v>0</v>
      </c>
      <c r="E262" s="35" t="s">
        <v>738</v>
      </c>
    </row>
    <row r="263" spans="1:5" ht="72.5" x14ac:dyDescent="0.35">
      <c r="A263" s="1" t="s">
        <v>31</v>
      </c>
      <c r="B263" s="1" t="str">
        <f>CONCATENATE("hd_",Scores!N27)</f>
        <v>hd_5div</v>
      </c>
      <c r="C263" s="35" t="s">
        <v>258</v>
      </c>
      <c r="D263" s="1">
        <f>Scores!O27</f>
        <v>0</v>
      </c>
      <c r="E263" s="35" t="s">
        <v>738</v>
      </c>
    </row>
    <row r="264" spans="1:5" ht="72.5" x14ac:dyDescent="0.35">
      <c r="A264" s="1" t="s">
        <v>31</v>
      </c>
      <c r="B264" s="1" t="str">
        <f>CONCATENATE("hd_",Scores!N28)</f>
        <v>hd_5dv</v>
      </c>
      <c r="C264" s="35" t="s">
        <v>259</v>
      </c>
      <c r="D264" s="1">
        <f>Scores!O28</f>
        <v>0</v>
      </c>
      <c r="E264" s="35" t="s">
        <v>738</v>
      </c>
    </row>
    <row r="265" spans="1:5" ht="72.5" x14ac:dyDescent="0.35">
      <c r="A265" s="1" t="s">
        <v>31</v>
      </c>
      <c r="B265" s="1" t="str">
        <f>CONCATENATE("hd_",Scores!N29)</f>
        <v>hd_5dvi</v>
      </c>
      <c r="C265" s="35" t="s">
        <v>260</v>
      </c>
      <c r="D265" s="1">
        <f>Scores!O29</f>
        <v>0</v>
      </c>
      <c r="E265" s="35" t="s">
        <v>738</v>
      </c>
    </row>
    <row r="266" spans="1:5" ht="72.5" x14ac:dyDescent="0.35">
      <c r="A266" s="1" t="s">
        <v>31</v>
      </c>
      <c r="B266" s="1" t="str">
        <f>CONCATENATE("hd_",Scores!N30)</f>
        <v>hd_5e</v>
      </c>
      <c r="C266" s="35" t="s">
        <v>717</v>
      </c>
      <c r="D266" s="1">
        <f>Scores!O30</f>
        <v>0</v>
      </c>
      <c r="E266" s="35" t="s">
        <v>738</v>
      </c>
    </row>
    <row r="267" spans="1:5" ht="72.5" x14ac:dyDescent="0.35">
      <c r="A267" s="1" t="s">
        <v>31</v>
      </c>
      <c r="B267" s="1" t="str">
        <f>CONCATENATE("hd_",Scores!N31)</f>
        <v>hd_6a</v>
      </c>
      <c r="C267" s="14" t="s">
        <v>262</v>
      </c>
      <c r="D267" s="1">
        <f>Scores!O31</f>
        <v>0</v>
      </c>
      <c r="E267" s="35" t="s">
        <v>738</v>
      </c>
    </row>
    <row r="268" spans="1:5" ht="72.5" x14ac:dyDescent="0.35">
      <c r="A268" s="1" t="s">
        <v>31</v>
      </c>
      <c r="B268" s="1" t="str">
        <f>CONCATENATE("hd_",Scores!N32)</f>
        <v>hd_6b</v>
      </c>
      <c r="C268" s="14" t="s">
        <v>450</v>
      </c>
      <c r="D268" s="1">
        <f>Scores!O32</f>
        <v>0</v>
      </c>
      <c r="E268" s="35" t="s">
        <v>738</v>
      </c>
    </row>
    <row r="269" spans="1:5" ht="72.5" x14ac:dyDescent="0.35">
      <c r="A269" s="1" t="s">
        <v>31</v>
      </c>
      <c r="B269" s="1" t="str">
        <f>CONCATENATE("hd_",Scores!N33)</f>
        <v>hd_6ci</v>
      </c>
      <c r="C269" s="35" t="s">
        <v>458</v>
      </c>
      <c r="D269" s="1">
        <f>Scores!O33</f>
        <v>0</v>
      </c>
      <c r="E269" s="35" t="s">
        <v>738</v>
      </c>
    </row>
    <row r="270" spans="1:5" ht="72.5" x14ac:dyDescent="0.35">
      <c r="A270" s="1" t="s">
        <v>31</v>
      </c>
      <c r="B270" s="1" t="str">
        <f>CONCATENATE("hd_",Scores!N34)</f>
        <v>hd_6cii</v>
      </c>
      <c r="C270" s="35" t="s">
        <v>451</v>
      </c>
      <c r="D270" s="1">
        <f>Scores!O34</f>
        <v>0</v>
      </c>
      <c r="E270" s="35" t="s">
        <v>738</v>
      </c>
    </row>
    <row r="271" spans="1:5" ht="72.5" x14ac:dyDescent="0.35">
      <c r="A271" s="1" t="s">
        <v>31</v>
      </c>
      <c r="B271" s="1" t="str">
        <f>CONCATENATE("hd_",Scores!N35)</f>
        <v>hd_6ciii</v>
      </c>
      <c r="C271" s="35" t="s">
        <v>452</v>
      </c>
      <c r="D271" s="1">
        <f>Scores!O35</f>
        <v>0</v>
      </c>
      <c r="E271" s="35" t="s">
        <v>738</v>
      </c>
    </row>
    <row r="272" spans="1:5" ht="72.5" x14ac:dyDescent="0.35">
      <c r="A272" s="1" t="s">
        <v>31</v>
      </c>
      <c r="B272" s="1" t="str">
        <f>CONCATENATE("hd_",Scores!N36)</f>
        <v>hd_6civ</v>
      </c>
      <c r="C272" s="35" t="s">
        <v>453</v>
      </c>
      <c r="D272" s="1">
        <f>Scores!O36</f>
        <v>0</v>
      </c>
      <c r="E272" s="35" t="s">
        <v>738</v>
      </c>
    </row>
    <row r="273" spans="1:5" ht="72.5" x14ac:dyDescent="0.35">
      <c r="A273" s="1" t="s">
        <v>31</v>
      </c>
      <c r="B273" s="1" t="str">
        <f>CONCATENATE("hd_",Scores!N37)</f>
        <v>hd_6cv</v>
      </c>
      <c r="C273" s="35" t="s">
        <v>454</v>
      </c>
      <c r="D273" s="1">
        <f>Scores!O37</f>
        <v>0</v>
      </c>
      <c r="E273" s="35" t="s">
        <v>738</v>
      </c>
    </row>
    <row r="274" spans="1:5" ht="72.5" x14ac:dyDescent="0.35">
      <c r="A274" s="1" t="s">
        <v>31</v>
      </c>
      <c r="B274" s="1" t="str">
        <f>CONCATENATE("hd_",Scores!N38)</f>
        <v>hd_6cvi</v>
      </c>
      <c r="C274" s="35" t="s">
        <v>455</v>
      </c>
      <c r="D274" s="1">
        <f>Scores!O38</f>
        <v>0</v>
      </c>
      <c r="E274" s="35" t="s">
        <v>738</v>
      </c>
    </row>
    <row r="275" spans="1:5" ht="72.5" x14ac:dyDescent="0.35">
      <c r="A275" s="1" t="s">
        <v>31</v>
      </c>
      <c r="B275" s="1" t="str">
        <f>CONCATENATE("hd_",Scores!N39)</f>
        <v>hd_6cvii</v>
      </c>
      <c r="C275" s="35" t="s">
        <v>456</v>
      </c>
      <c r="D275" s="1">
        <f>Scores!O39</f>
        <v>0</v>
      </c>
      <c r="E275" s="35" t="s">
        <v>738</v>
      </c>
    </row>
    <row r="276" spans="1:5" x14ac:dyDescent="0.35">
      <c r="A276" s="1" t="s">
        <v>31</v>
      </c>
      <c r="B276" s="1" t="str">
        <f>CONCATENATE("hd_",Scores!N40)</f>
        <v>hd_6cviii</v>
      </c>
      <c r="C276" s="35" t="s">
        <v>457</v>
      </c>
      <c r="D276" s="1" t="str">
        <f>Scores!O40</f>
        <v>__________</v>
      </c>
      <c r="E276" s="1" t="s">
        <v>741</v>
      </c>
    </row>
    <row r="277" spans="1:5" ht="43.5" x14ac:dyDescent="0.35">
      <c r="A277" s="1" t="s">
        <v>31</v>
      </c>
      <c r="B277" s="1" t="str">
        <f>CONCATENATE("hd_",Scores!N83)</f>
        <v>hd_7</v>
      </c>
      <c r="C277" s="35" t="s">
        <v>714</v>
      </c>
      <c r="D277" s="1" t="str">
        <f>Scores!O83</f>
        <v>__________</v>
      </c>
      <c r="E277" s="1" t="s">
        <v>740</v>
      </c>
    </row>
    <row r="278" spans="1:5" ht="43.5" x14ac:dyDescent="0.35">
      <c r="A278" s="1" t="s">
        <v>31</v>
      </c>
      <c r="B278" s="1" t="str">
        <f>CONCATENATE("hd_",Scores!N84)</f>
        <v>hd_8</v>
      </c>
      <c r="C278" s="35" t="s">
        <v>715</v>
      </c>
      <c r="D278" s="1" t="str">
        <f>Scores!O84</f>
        <v>__________</v>
      </c>
      <c r="E278" s="1" t="s">
        <v>740</v>
      </c>
    </row>
    <row r="279" spans="1:5" ht="29" x14ac:dyDescent="0.35">
      <c r="A279" s="1" t="s">
        <v>31</v>
      </c>
      <c r="B279" s="1" t="str">
        <f>CONCATENATE("hd_",Scores!N85)</f>
        <v>hd_9a</v>
      </c>
      <c r="C279" s="35" t="s">
        <v>710</v>
      </c>
      <c r="D279" s="1" t="str">
        <f>Scores!O85</f>
        <v>__________</v>
      </c>
      <c r="E279" s="1" t="s">
        <v>740</v>
      </c>
    </row>
    <row r="280" spans="1:5" ht="29" x14ac:dyDescent="0.35">
      <c r="A280" s="1" t="s">
        <v>31</v>
      </c>
      <c r="B280" s="1" t="str">
        <f>CONCATENATE("hd_",Scores!N86)</f>
        <v>hd_9b</v>
      </c>
      <c r="C280" s="35" t="s">
        <v>711</v>
      </c>
      <c r="D280" s="1" t="str">
        <f>Scores!O86</f>
        <v>__________</v>
      </c>
      <c r="E280" s="1" t="s">
        <v>740</v>
      </c>
    </row>
    <row r="281" spans="1:5" ht="29" x14ac:dyDescent="0.35">
      <c r="A281" s="1" t="s">
        <v>31</v>
      </c>
      <c r="B281" s="1" t="str">
        <f>CONCATENATE("hd_",Scores!N87)</f>
        <v>hd_9c</v>
      </c>
      <c r="C281" s="35" t="s">
        <v>712</v>
      </c>
      <c r="D281" s="1" t="str">
        <f>Scores!O87</f>
        <v>__________</v>
      </c>
      <c r="E281" s="1" t="s">
        <v>740</v>
      </c>
    </row>
    <row r="282" spans="1:5" x14ac:dyDescent="0.35">
      <c r="A282" s="1" t="s">
        <v>31</v>
      </c>
      <c r="B282" s="1" t="str">
        <f>CONCATENATE("hd_",Scores!N88)</f>
        <v>hd_9d</v>
      </c>
      <c r="C282" s="35" t="s">
        <v>713</v>
      </c>
      <c r="D282" s="1" t="str">
        <f>Scores!O88</f>
        <v>__________</v>
      </c>
      <c r="E282" s="1" t="s">
        <v>740</v>
      </c>
    </row>
    <row r="283" spans="1:5" ht="72.5" x14ac:dyDescent="0.35">
      <c r="A283" s="1" t="s">
        <v>32</v>
      </c>
      <c r="B283" s="1" t="str">
        <f>CONCATENATE("rs_",Scores!R2)</f>
        <v>rs_1a</v>
      </c>
      <c r="C283" s="35" t="s">
        <v>776</v>
      </c>
      <c r="D283" s="1">
        <f>Scores!S2</f>
        <v>0</v>
      </c>
      <c r="E283" s="35" t="s">
        <v>738</v>
      </c>
    </row>
    <row r="284" spans="1:5" ht="43.5" x14ac:dyDescent="0.35">
      <c r="A284" s="1" t="s">
        <v>32</v>
      </c>
      <c r="B284" s="1" t="str">
        <f>CONCATENATE("rs_",Scores!R53)</f>
        <v>rs_1ai_1national</v>
      </c>
      <c r="C284" s="35" t="s">
        <v>377</v>
      </c>
      <c r="D284" s="1" t="b">
        <f>Scores!S53</f>
        <v>0</v>
      </c>
      <c r="E284" s="35" t="s">
        <v>660</v>
      </c>
    </row>
    <row r="285" spans="1:5" ht="43.5" x14ac:dyDescent="0.35">
      <c r="A285" s="1" t="s">
        <v>32</v>
      </c>
      <c r="B285" s="1" t="str">
        <f>CONCATENATE("rs_",Scores!R54)</f>
        <v>rs_1ai_2regional</v>
      </c>
      <c r="C285" s="35" t="s">
        <v>377</v>
      </c>
      <c r="D285" s="1" t="b">
        <f>Scores!S54</f>
        <v>0</v>
      </c>
      <c r="E285" s="35" t="s">
        <v>660</v>
      </c>
    </row>
    <row r="286" spans="1:5" ht="43.5" x14ac:dyDescent="0.35">
      <c r="A286" s="1" t="s">
        <v>32</v>
      </c>
      <c r="B286" s="1" t="str">
        <f>CONCATENATE("rs_",Scores!R55)</f>
        <v>rs_1ai_3city</v>
      </c>
      <c r="C286" s="35" t="s">
        <v>377</v>
      </c>
      <c r="D286" s="1" t="b">
        <f>Scores!S55</f>
        <v>0</v>
      </c>
      <c r="E286" s="35" t="s">
        <v>660</v>
      </c>
    </row>
    <row r="287" spans="1:5" ht="72.5" x14ac:dyDescent="0.35">
      <c r="A287" s="1" t="s">
        <v>32</v>
      </c>
      <c r="B287" s="1" t="str">
        <f>CONCATENATE("rs_",Scores!R3)</f>
        <v>rs_1aii</v>
      </c>
      <c r="C287" s="35" t="s">
        <v>601</v>
      </c>
      <c r="D287" s="1">
        <f>Scores!S3</f>
        <v>0</v>
      </c>
      <c r="E287" s="35" t="s">
        <v>738</v>
      </c>
    </row>
    <row r="288" spans="1:5" ht="72.5" x14ac:dyDescent="0.35">
      <c r="A288" s="1" t="s">
        <v>32</v>
      </c>
      <c r="B288" s="1" t="str">
        <f>CONCATENATE("rs_",Scores!R4)</f>
        <v>rs_1aiii</v>
      </c>
      <c r="C288" s="35" t="s">
        <v>602</v>
      </c>
      <c r="D288" s="1">
        <f>Scores!S4</f>
        <v>0</v>
      </c>
      <c r="E288" s="35" t="s">
        <v>738</v>
      </c>
    </row>
    <row r="289" spans="1:5" ht="72.5" x14ac:dyDescent="0.35">
      <c r="A289" s="1" t="s">
        <v>32</v>
      </c>
      <c r="B289" s="1" t="str">
        <f>CONCATENATE("rs_",Scores!R5)</f>
        <v>rs_1b</v>
      </c>
      <c r="C289" s="35" t="s">
        <v>777</v>
      </c>
      <c r="D289" s="1">
        <f>Scores!S5</f>
        <v>0</v>
      </c>
      <c r="E289" s="35" t="s">
        <v>738</v>
      </c>
    </row>
    <row r="290" spans="1:5" ht="72.5" x14ac:dyDescent="0.35">
      <c r="A290" s="1" t="s">
        <v>32</v>
      </c>
      <c r="B290" s="1" t="str">
        <f>CONCATENATE("rs_",Scores!R6)</f>
        <v>rs_1ci</v>
      </c>
      <c r="C290" s="35" t="s">
        <v>267</v>
      </c>
      <c r="D290" s="1">
        <f>Scores!S6</f>
        <v>0</v>
      </c>
      <c r="E290" s="35" t="s">
        <v>738</v>
      </c>
    </row>
    <row r="291" spans="1:5" ht="72.5" x14ac:dyDescent="0.35">
      <c r="A291" s="1" t="s">
        <v>32</v>
      </c>
      <c r="B291" s="1" t="str">
        <f>CONCATENATE("rs_",Scores!R7)</f>
        <v>rs_1cii</v>
      </c>
      <c r="C291" s="35" t="s">
        <v>295</v>
      </c>
      <c r="D291" s="1">
        <f>Scores!S7</f>
        <v>0</v>
      </c>
      <c r="E291" s="35" t="s">
        <v>738</v>
      </c>
    </row>
    <row r="292" spans="1:5" ht="72.5" x14ac:dyDescent="0.35">
      <c r="A292" s="1" t="s">
        <v>32</v>
      </c>
      <c r="B292" s="1" t="str">
        <f>CONCATENATE("rs_",Scores!R8)</f>
        <v>rs_1ciii</v>
      </c>
      <c r="C292" s="35" t="s">
        <v>268</v>
      </c>
      <c r="D292" s="1">
        <f>Scores!S8</f>
        <v>0</v>
      </c>
      <c r="E292" s="35" t="s">
        <v>738</v>
      </c>
    </row>
    <row r="293" spans="1:5" ht="72.5" x14ac:dyDescent="0.35">
      <c r="A293" s="1" t="s">
        <v>32</v>
      </c>
      <c r="B293" s="1" t="str">
        <f>CONCATENATE("rs_",Scores!R9)</f>
        <v>rs_1civ</v>
      </c>
      <c r="C293" s="35" t="s">
        <v>269</v>
      </c>
      <c r="D293" s="1">
        <f>Scores!S9</f>
        <v>0</v>
      </c>
      <c r="E293" s="35" t="s">
        <v>738</v>
      </c>
    </row>
    <row r="294" spans="1:5" ht="72.5" x14ac:dyDescent="0.35">
      <c r="A294" s="1" t="s">
        <v>32</v>
      </c>
      <c r="B294" s="1" t="str">
        <f>CONCATENATE("rs_",Scores!R10)</f>
        <v>rs_1cv</v>
      </c>
      <c r="C294" s="35" t="s">
        <v>270</v>
      </c>
      <c r="D294" s="1">
        <f>Scores!S10</f>
        <v>0</v>
      </c>
      <c r="E294" s="35" t="s">
        <v>738</v>
      </c>
    </row>
    <row r="295" spans="1:5" ht="72.5" x14ac:dyDescent="0.35">
      <c r="A295" s="1" t="s">
        <v>32</v>
      </c>
      <c r="B295" s="1" t="str">
        <f>CONCATENATE("rs_",Scores!R11)</f>
        <v>rs_1cvi</v>
      </c>
      <c r="C295" s="35" t="s">
        <v>271</v>
      </c>
      <c r="D295" s="1">
        <f>Scores!S11</f>
        <v>0</v>
      </c>
      <c r="E295" s="35" t="s">
        <v>738</v>
      </c>
    </row>
    <row r="296" spans="1:5" x14ac:dyDescent="0.35">
      <c r="A296" s="1" t="s">
        <v>32</v>
      </c>
      <c r="B296" s="1" t="str">
        <f>CONCATENATE("rs_",Scores!R12)</f>
        <v>rs_1cvii</v>
      </c>
      <c r="C296" s="35" t="s">
        <v>742</v>
      </c>
      <c r="D296" s="1" t="str">
        <f>Scores!S12</f>
        <v>__________</v>
      </c>
      <c r="E296" s="1" t="s">
        <v>741</v>
      </c>
    </row>
    <row r="297" spans="1:5" ht="72.5" x14ac:dyDescent="0.35">
      <c r="A297" s="1" t="s">
        <v>32</v>
      </c>
      <c r="B297" s="1" t="str">
        <f>CONCATENATE("rs_",Scores!R14)</f>
        <v>rs_2a</v>
      </c>
      <c r="C297" s="35" t="s">
        <v>778</v>
      </c>
      <c r="D297" s="1">
        <f>Scores!S14</f>
        <v>0</v>
      </c>
      <c r="E297" s="35" t="s">
        <v>738</v>
      </c>
    </row>
    <row r="298" spans="1:5" ht="72.5" x14ac:dyDescent="0.35">
      <c r="A298" s="1" t="s">
        <v>32</v>
      </c>
      <c r="B298" s="1" t="str">
        <f>CONCATENATE("rs_",Scores!R15)</f>
        <v>rs_2bi</v>
      </c>
      <c r="C298" s="35" t="s">
        <v>273</v>
      </c>
      <c r="D298" s="1">
        <f>Scores!S15</f>
        <v>0</v>
      </c>
      <c r="E298" s="35" t="s">
        <v>738</v>
      </c>
    </row>
    <row r="299" spans="1:5" ht="72.5" x14ac:dyDescent="0.35">
      <c r="A299" s="1" t="s">
        <v>32</v>
      </c>
      <c r="B299" s="1" t="str">
        <f>CONCATENATE("rs_",Scores!R16)</f>
        <v>rs_2bii</v>
      </c>
      <c r="C299" s="35" t="s">
        <v>274</v>
      </c>
      <c r="D299" s="1">
        <f>Scores!S16</f>
        <v>0</v>
      </c>
      <c r="E299" s="35" t="s">
        <v>738</v>
      </c>
    </row>
    <row r="300" spans="1:5" ht="72.5" x14ac:dyDescent="0.35">
      <c r="A300" s="1" t="s">
        <v>32</v>
      </c>
      <c r="B300" s="1" t="str">
        <f>CONCATENATE("rs_",Scores!R17)</f>
        <v>rs_2biii</v>
      </c>
      <c r="C300" s="35" t="s">
        <v>275</v>
      </c>
      <c r="D300" s="1">
        <f>Scores!S17</f>
        <v>0</v>
      </c>
      <c r="E300" s="35" t="s">
        <v>738</v>
      </c>
    </row>
    <row r="301" spans="1:5" ht="72.5" x14ac:dyDescent="0.35">
      <c r="A301" s="1" t="s">
        <v>32</v>
      </c>
      <c r="B301" s="1" t="str">
        <f>CONCATENATE("rs_",Scores!R18)</f>
        <v>rs_2c</v>
      </c>
      <c r="C301" s="35" t="s">
        <v>779</v>
      </c>
      <c r="D301" s="1">
        <f>Scores!S18</f>
        <v>0</v>
      </c>
      <c r="E301" s="35" t="s">
        <v>738</v>
      </c>
    </row>
    <row r="302" spans="1:5" ht="43.5" x14ac:dyDescent="0.35">
      <c r="A302" s="1" t="s">
        <v>32</v>
      </c>
      <c r="B302" s="1" t="str">
        <f>CONCATENATE("rs_",Scores!R19)</f>
        <v>rs_2d_1observationalstudy</v>
      </c>
      <c r="C302" s="35" t="s">
        <v>438</v>
      </c>
      <c r="D302" s="1" t="b">
        <f>Scores!S19</f>
        <v>0</v>
      </c>
      <c r="E302" s="35" t="s">
        <v>660</v>
      </c>
    </row>
    <row r="303" spans="1:5" ht="43.5" x14ac:dyDescent="0.35">
      <c r="A303" s="1" t="s">
        <v>32</v>
      </c>
      <c r="B303" s="1" t="str">
        <f>CONCATENATE("rs_",Scores!R20)</f>
        <v>rs_2d_2policereport</v>
      </c>
      <c r="C303" s="35" t="s">
        <v>438</v>
      </c>
      <c r="D303" s="1" t="b">
        <f>Scores!S20</f>
        <v>0</v>
      </c>
      <c r="E303" s="35" t="s">
        <v>660</v>
      </c>
    </row>
    <row r="304" spans="1:5" ht="43.5" x14ac:dyDescent="0.35">
      <c r="A304" s="1" t="s">
        <v>32</v>
      </c>
      <c r="B304" s="1" t="str">
        <f>CONCATENATE("rs_",Scores!R21)</f>
        <v>rs_2d_3research</v>
      </c>
      <c r="C304" s="35" t="s">
        <v>438</v>
      </c>
      <c r="D304" s="1" t="b">
        <f>Scores!S21</f>
        <v>0</v>
      </c>
      <c r="E304" s="35" t="s">
        <v>660</v>
      </c>
    </row>
    <row r="305" spans="1:5" ht="43.5" x14ac:dyDescent="0.35">
      <c r="A305" s="1" t="s">
        <v>32</v>
      </c>
      <c r="B305" s="1" t="str">
        <f>CONCATENATE("rs_",Scores!R22)</f>
        <v>rs_2d_4populationsurvey</v>
      </c>
      <c r="C305" s="35" t="s">
        <v>438</v>
      </c>
      <c r="D305" s="1" t="b">
        <f>Scores!S22</f>
        <v>0</v>
      </c>
      <c r="E305" s="35" t="s">
        <v>660</v>
      </c>
    </row>
    <row r="306" spans="1:5" ht="43.5" x14ac:dyDescent="0.35">
      <c r="A306" s="1" t="s">
        <v>32</v>
      </c>
      <c r="B306" s="1" t="str">
        <f>CONCATENATE("rs_",Scores!R23)</f>
        <v>rs_2d_5other</v>
      </c>
      <c r="C306" s="35" t="s">
        <v>438</v>
      </c>
      <c r="D306" s="1" t="b">
        <f>Scores!S23</f>
        <v>0</v>
      </c>
      <c r="E306" s="35" t="s">
        <v>660</v>
      </c>
    </row>
    <row r="307" spans="1:5" ht="43.5" x14ac:dyDescent="0.35">
      <c r="A307" s="1" t="s">
        <v>32</v>
      </c>
      <c r="B307" s="1" t="str">
        <f>CONCATENATE("rs_",Scores!R24)</f>
        <v>rs_2d_6otherspecify</v>
      </c>
      <c r="C307" s="35" t="s">
        <v>438</v>
      </c>
      <c r="D307" s="1" t="str">
        <f>Scores!S24</f>
        <v>__________</v>
      </c>
      <c r="E307" s="1" t="s">
        <v>741</v>
      </c>
    </row>
    <row r="308" spans="1:5" ht="72.5" x14ac:dyDescent="0.35">
      <c r="A308" s="1" t="s">
        <v>32</v>
      </c>
      <c r="B308" s="1" t="str">
        <f>CONCATENATE("rs_",Scores!R26)</f>
        <v>rs_3a</v>
      </c>
      <c r="C308" s="35" t="s">
        <v>780</v>
      </c>
      <c r="D308" s="1">
        <f>Scores!S26</f>
        <v>0</v>
      </c>
      <c r="E308" s="35" t="s">
        <v>738</v>
      </c>
    </row>
    <row r="309" spans="1:5" ht="43.5" x14ac:dyDescent="0.35">
      <c r="A309" s="1" t="s">
        <v>32</v>
      </c>
      <c r="B309" s="1" t="str">
        <f>CONCATENATE("rs_",Scores!R57)</f>
        <v>rs_3ai_1national</v>
      </c>
      <c r="C309" s="35" t="s">
        <v>380</v>
      </c>
      <c r="D309" s="1" t="b">
        <f>Scores!S57</f>
        <v>0</v>
      </c>
      <c r="E309" s="35" t="s">
        <v>660</v>
      </c>
    </row>
    <row r="310" spans="1:5" ht="43.5" x14ac:dyDescent="0.35">
      <c r="A310" s="1" t="s">
        <v>32</v>
      </c>
      <c r="B310" s="1" t="str">
        <f>CONCATENATE("rs_",Scores!R58)</f>
        <v>rs_3ai_2regional</v>
      </c>
      <c r="C310" s="35" t="s">
        <v>380</v>
      </c>
      <c r="D310" s="1" t="b">
        <f>Scores!S58</f>
        <v>0</v>
      </c>
      <c r="E310" s="35" t="s">
        <v>660</v>
      </c>
    </row>
    <row r="311" spans="1:5" ht="43.5" x14ac:dyDescent="0.35">
      <c r="A311" s="1" t="s">
        <v>32</v>
      </c>
      <c r="B311" s="1" t="str">
        <f>CONCATENATE("rs_",Scores!R59)</f>
        <v>rs_3ai_3city</v>
      </c>
      <c r="C311" s="35" t="s">
        <v>380</v>
      </c>
      <c r="D311" s="1" t="b">
        <f>Scores!S59</f>
        <v>0</v>
      </c>
      <c r="E311" s="35" t="s">
        <v>660</v>
      </c>
    </row>
    <row r="312" spans="1:5" ht="72.5" x14ac:dyDescent="0.35">
      <c r="A312" s="1" t="s">
        <v>32</v>
      </c>
      <c r="B312" s="1" t="str">
        <f>CONCATENATE("rs_",Scores!R27)</f>
        <v>rs_3b</v>
      </c>
      <c r="C312" s="35" t="s">
        <v>277</v>
      </c>
      <c r="D312" s="1">
        <f>Scores!S27</f>
        <v>0</v>
      </c>
      <c r="E312" s="35" t="s">
        <v>738</v>
      </c>
    </row>
    <row r="313" spans="1:5" ht="72.5" x14ac:dyDescent="0.35">
      <c r="A313" s="1" t="s">
        <v>32</v>
      </c>
      <c r="B313" s="1" t="str">
        <f>CONCATENATE("rs_",Scores!R28)</f>
        <v>rs_3ci</v>
      </c>
      <c r="C313" s="35" t="s">
        <v>278</v>
      </c>
      <c r="D313" s="1">
        <f>Scores!S28</f>
        <v>0</v>
      </c>
      <c r="E313" s="35" t="s">
        <v>738</v>
      </c>
    </row>
    <row r="314" spans="1:5" ht="72.5" x14ac:dyDescent="0.35">
      <c r="A314" s="1" t="s">
        <v>32</v>
      </c>
      <c r="B314" s="1" t="str">
        <f>CONCATENATE("rs_",Scores!R29)</f>
        <v>rs_3cii</v>
      </c>
      <c r="C314" s="35" t="s">
        <v>279</v>
      </c>
      <c r="D314" s="1">
        <f>Scores!S29</f>
        <v>0</v>
      </c>
      <c r="E314" s="35" t="s">
        <v>738</v>
      </c>
    </row>
    <row r="315" spans="1:5" ht="72.5" x14ac:dyDescent="0.35">
      <c r="A315" s="1" t="s">
        <v>32</v>
      </c>
      <c r="B315" s="1" t="str">
        <f>CONCATENATE("rs_",Scores!R30)</f>
        <v>rs_3ciii</v>
      </c>
      <c r="C315" s="35" t="s">
        <v>280</v>
      </c>
      <c r="D315" s="1">
        <f>Scores!S30</f>
        <v>0</v>
      </c>
      <c r="E315" s="35" t="s">
        <v>738</v>
      </c>
    </row>
    <row r="316" spans="1:5" ht="72.5" x14ac:dyDescent="0.35">
      <c r="A316" s="1" t="s">
        <v>32</v>
      </c>
      <c r="B316" s="1" t="str">
        <f>CONCATENATE("rs_",Scores!R31)</f>
        <v>rs_3d</v>
      </c>
      <c r="C316" s="35" t="s">
        <v>781</v>
      </c>
      <c r="D316" s="1">
        <f>Scores!S31</f>
        <v>0</v>
      </c>
      <c r="E316" s="35" t="s">
        <v>738</v>
      </c>
    </row>
    <row r="317" spans="1:5" ht="29" x14ac:dyDescent="0.35">
      <c r="A317" s="1" t="s">
        <v>32</v>
      </c>
      <c r="B317" s="1" t="str">
        <f>CONCATENATE("rs_",Scores!R32)</f>
        <v>rs_3e_1observationalstudy</v>
      </c>
      <c r="C317" s="35" t="s">
        <v>762</v>
      </c>
      <c r="D317" s="1" t="b">
        <f>Scores!S32</f>
        <v>0</v>
      </c>
      <c r="E317" s="35" t="s">
        <v>660</v>
      </c>
    </row>
    <row r="318" spans="1:5" ht="29" x14ac:dyDescent="0.35">
      <c r="A318" s="1" t="s">
        <v>32</v>
      </c>
      <c r="B318" s="1" t="str">
        <f>CONCATENATE("rs_",Scores!R33)</f>
        <v>rs_3e_2policereport</v>
      </c>
      <c r="C318" s="35" t="s">
        <v>762</v>
      </c>
      <c r="D318" s="1" t="b">
        <f>Scores!S33</f>
        <v>0</v>
      </c>
      <c r="E318" s="35" t="s">
        <v>660</v>
      </c>
    </row>
    <row r="319" spans="1:5" ht="29" x14ac:dyDescent="0.35">
      <c r="A319" s="1" t="s">
        <v>32</v>
      </c>
      <c r="B319" s="1" t="str">
        <f>CONCATENATE("rs_",Scores!R34)</f>
        <v>rs_3e_3research</v>
      </c>
      <c r="C319" s="35" t="s">
        <v>762</v>
      </c>
      <c r="D319" s="1" t="b">
        <f>Scores!S34</f>
        <v>0</v>
      </c>
      <c r="E319" s="35" t="s">
        <v>660</v>
      </c>
    </row>
    <row r="320" spans="1:5" ht="29" x14ac:dyDescent="0.35">
      <c r="A320" s="1" t="s">
        <v>32</v>
      </c>
      <c r="B320" s="1" t="str">
        <f>CONCATENATE("rs_",Scores!R35)</f>
        <v>rs_3e_4populationsurvey</v>
      </c>
      <c r="C320" s="35" t="s">
        <v>762</v>
      </c>
      <c r="D320" s="1" t="b">
        <f>Scores!S35</f>
        <v>0</v>
      </c>
      <c r="E320" s="35" t="s">
        <v>660</v>
      </c>
    </row>
    <row r="321" spans="1:5" ht="29" x14ac:dyDescent="0.35">
      <c r="A321" s="1" t="s">
        <v>32</v>
      </c>
      <c r="B321" s="1" t="str">
        <f>CONCATENATE("rs_",Scores!R36)</f>
        <v>rs_3e_5other</v>
      </c>
      <c r="C321" s="35" t="s">
        <v>762</v>
      </c>
      <c r="D321" s="1" t="b">
        <f>Scores!S36</f>
        <v>0</v>
      </c>
      <c r="E321" s="35" t="s">
        <v>660</v>
      </c>
    </row>
    <row r="322" spans="1:5" ht="29" x14ac:dyDescent="0.35">
      <c r="A322" s="1" t="s">
        <v>32</v>
      </c>
      <c r="B322" s="1" t="str">
        <f>CONCATENATE("rs_",Scores!R37)</f>
        <v>rs_3e_6otherspecify</v>
      </c>
      <c r="C322" s="35" t="s">
        <v>762</v>
      </c>
      <c r="D322" s="1" t="str">
        <f>Scores!S37</f>
        <v>__________</v>
      </c>
      <c r="E322" s="1" t="s">
        <v>741</v>
      </c>
    </row>
    <row r="323" spans="1:5" ht="72.5" x14ac:dyDescent="0.35">
      <c r="A323" s="1" t="s">
        <v>32</v>
      </c>
      <c r="B323" s="1" t="str">
        <f>CONCATENATE("rs_",Scores!R39)</f>
        <v>rs_4a</v>
      </c>
      <c r="C323" s="35" t="s">
        <v>782</v>
      </c>
      <c r="D323" s="1">
        <f>Scores!S39</f>
        <v>0</v>
      </c>
      <c r="E323" s="35" t="s">
        <v>738</v>
      </c>
    </row>
    <row r="324" spans="1:5" ht="43.5" x14ac:dyDescent="0.35">
      <c r="A324" s="1" t="s">
        <v>32</v>
      </c>
      <c r="B324" s="1" t="str">
        <f>CONCATENATE("rs_",Scores!R61)</f>
        <v>rs_4ai_1national</v>
      </c>
      <c r="C324" s="35" t="s">
        <v>381</v>
      </c>
      <c r="D324" s="1" t="b">
        <f>Scores!S61</f>
        <v>0</v>
      </c>
      <c r="E324" s="35" t="s">
        <v>660</v>
      </c>
    </row>
    <row r="325" spans="1:5" ht="43.5" x14ac:dyDescent="0.35">
      <c r="A325" s="1" t="s">
        <v>32</v>
      </c>
      <c r="B325" s="1" t="str">
        <f>CONCATENATE("rs_",Scores!R62)</f>
        <v>rs_4ai_2regional</v>
      </c>
      <c r="C325" s="35" t="s">
        <v>381</v>
      </c>
      <c r="D325" s="1" t="b">
        <f>Scores!S62</f>
        <v>0</v>
      </c>
      <c r="E325" s="35" t="s">
        <v>660</v>
      </c>
    </row>
    <row r="326" spans="1:5" ht="43.5" x14ac:dyDescent="0.35">
      <c r="A326" s="1" t="s">
        <v>32</v>
      </c>
      <c r="B326" s="1" t="str">
        <f>CONCATENATE("rs_",Scores!R63)</f>
        <v>rs_4ai_3city</v>
      </c>
      <c r="C326" s="35" t="s">
        <v>381</v>
      </c>
      <c r="D326" s="1" t="b">
        <f>Scores!S63</f>
        <v>0</v>
      </c>
      <c r="E326" s="35" t="s">
        <v>660</v>
      </c>
    </row>
    <row r="327" spans="1:5" ht="72.5" x14ac:dyDescent="0.35">
      <c r="A327" s="1" t="s">
        <v>32</v>
      </c>
      <c r="B327" s="1" t="str">
        <f>CONCATENATE("rs_",Scores!R40)</f>
        <v>rs_4b</v>
      </c>
      <c r="C327" s="35" t="s">
        <v>376</v>
      </c>
      <c r="D327" s="1">
        <f>Scores!S40</f>
        <v>0</v>
      </c>
      <c r="E327" s="35" t="s">
        <v>761</v>
      </c>
    </row>
    <row r="328" spans="1:5" ht="72.5" x14ac:dyDescent="0.35">
      <c r="A328" s="1" t="s">
        <v>32</v>
      </c>
      <c r="B328" s="1" t="str">
        <f>CONCATENATE("rs_",Scores!R41)</f>
        <v>rs_4c</v>
      </c>
      <c r="C328" s="35" t="s">
        <v>282</v>
      </c>
      <c r="D328" s="1">
        <f>Scores!S41</f>
        <v>0</v>
      </c>
      <c r="E328" s="35" t="s">
        <v>738</v>
      </c>
    </row>
    <row r="329" spans="1:5" ht="72.5" x14ac:dyDescent="0.35">
      <c r="A329" s="1" t="s">
        <v>32</v>
      </c>
      <c r="B329" s="1" t="str">
        <f>CONCATENATE("rs_",Scores!R42)</f>
        <v>rs_4d</v>
      </c>
      <c r="C329" s="35" t="s">
        <v>783</v>
      </c>
      <c r="D329" s="1">
        <f>Scores!S42</f>
        <v>0</v>
      </c>
      <c r="E329" s="35" t="s">
        <v>738</v>
      </c>
    </row>
    <row r="330" spans="1:5" ht="29" x14ac:dyDescent="0.35">
      <c r="A330" s="1" t="s">
        <v>32</v>
      </c>
      <c r="B330" s="1" t="str">
        <f>CONCATENATE("rs_",Scores!R43)</f>
        <v>rs_4e_1observationalstudy</v>
      </c>
      <c r="C330" s="35" t="s">
        <v>763</v>
      </c>
      <c r="D330" s="1" t="b">
        <f>Scores!S43</f>
        <v>0</v>
      </c>
      <c r="E330" s="35" t="s">
        <v>660</v>
      </c>
    </row>
    <row r="331" spans="1:5" ht="29" x14ac:dyDescent="0.35">
      <c r="A331" s="1" t="s">
        <v>32</v>
      </c>
      <c r="B331" s="1" t="str">
        <f>CONCATENATE("rs_",Scores!R44)</f>
        <v>rs_4e_2policereport</v>
      </c>
      <c r="C331" s="35" t="s">
        <v>763</v>
      </c>
      <c r="D331" s="1" t="b">
        <f>Scores!S44</f>
        <v>0</v>
      </c>
      <c r="E331" s="35" t="s">
        <v>660</v>
      </c>
    </row>
    <row r="332" spans="1:5" ht="29" x14ac:dyDescent="0.35">
      <c r="A332" s="1" t="s">
        <v>32</v>
      </c>
      <c r="B332" s="1" t="str">
        <f>CONCATENATE("rs_",Scores!R45)</f>
        <v>rs_4e_3research</v>
      </c>
      <c r="C332" s="35" t="s">
        <v>763</v>
      </c>
      <c r="D332" s="1" t="b">
        <f>Scores!S45</f>
        <v>0</v>
      </c>
      <c r="E332" s="35" t="s">
        <v>660</v>
      </c>
    </row>
    <row r="333" spans="1:5" ht="29" x14ac:dyDescent="0.35">
      <c r="A333" s="1" t="s">
        <v>32</v>
      </c>
      <c r="B333" s="1" t="str">
        <f>CONCATENATE("rs_",Scores!R46)</f>
        <v>rs_4e_4populationsurvey</v>
      </c>
      <c r="C333" s="35" t="s">
        <v>763</v>
      </c>
      <c r="D333" s="1" t="b">
        <f>Scores!S46</f>
        <v>0</v>
      </c>
      <c r="E333" s="35" t="s">
        <v>660</v>
      </c>
    </row>
    <row r="334" spans="1:5" ht="29" x14ac:dyDescent="0.35">
      <c r="A334" s="1" t="s">
        <v>32</v>
      </c>
      <c r="B334" s="1" t="str">
        <f>CONCATENATE("rs_",Scores!R47)</f>
        <v>rs_4e_5other</v>
      </c>
      <c r="C334" s="35" t="s">
        <v>763</v>
      </c>
      <c r="D334" s="1" t="b">
        <f>Scores!S47</f>
        <v>0</v>
      </c>
      <c r="E334" s="35" t="s">
        <v>660</v>
      </c>
    </row>
    <row r="335" spans="1:5" ht="29" x14ac:dyDescent="0.35">
      <c r="A335" s="1" t="s">
        <v>32</v>
      </c>
      <c r="B335" s="1" t="str">
        <f>CONCATENATE("rs_",Scores!R48)</f>
        <v>rs_4e_6otherspecify</v>
      </c>
      <c r="C335" s="35" t="s">
        <v>763</v>
      </c>
      <c r="D335" s="1" t="str">
        <f>Scores!S48</f>
        <v>__________</v>
      </c>
      <c r="E335" s="1" t="s">
        <v>741</v>
      </c>
    </row>
    <row r="336" spans="1:5" ht="29" x14ac:dyDescent="0.35">
      <c r="A336" s="1" t="s">
        <v>32</v>
      </c>
      <c r="B336" s="1" t="str">
        <f>CONCATENATE("rs_",Scores!R49)</f>
        <v>rs_5</v>
      </c>
      <c r="C336" s="35" t="s">
        <v>283</v>
      </c>
      <c r="D336" s="1" t="str">
        <f>Scores!S49</f>
        <v>__________</v>
      </c>
      <c r="E336" s="1" t="s">
        <v>740</v>
      </c>
    </row>
    <row r="337" spans="1:5" x14ac:dyDescent="0.35">
      <c r="A337" s="1" t="s">
        <v>32</v>
      </c>
      <c r="B337" s="1" t="str">
        <f>CONCATENATE("rs_",Scores!R50)</f>
        <v>rs_6</v>
      </c>
      <c r="C337" s="35" t="s">
        <v>285</v>
      </c>
      <c r="D337" s="1" t="str">
        <f>Scores!S50</f>
        <v>__________</v>
      </c>
      <c r="E337" s="1" t="s">
        <v>740</v>
      </c>
    </row>
    <row r="338" spans="1:5" x14ac:dyDescent="0.35">
      <c r="A338" s="1" t="s">
        <v>32</v>
      </c>
      <c r="B338" s="1" t="str">
        <f>CONCATENATE("rs_",Scores!R51)</f>
        <v>rs_7</v>
      </c>
      <c r="C338" s="35" t="s">
        <v>286</v>
      </c>
      <c r="D338" s="1" t="str">
        <f>Scores!S51</f>
        <v>__________</v>
      </c>
      <c r="E338" s="1" t="s">
        <v>740</v>
      </c>
    </row>
    <row r="339" spans="1:5" ht="72.5" x14ac:dyDescent="0.35">
      <c r="A339" s="1" t="s">
        <v>33</v>
      </c>
      <c r="B339" s="1" t="str">
        <f>CONCATENATE("wc_",Scores!V2)</f>
        <v>wc_1a</v>
      </c>
      <c r="C339" s="35" t="s">
        <v>784</v>
      </c>
      <c r="D339" s="1">
        <f>Scores!W2</f>
        <v>0</v>
      </c>
      <c r="E339" s="35" t="s">
        <v>738</v>
      </c>
    </row>
    <row r="340" spans="1:5" ht="72.5" x14ac:dyDescent="0.35">
      <c r="A340" s="1" t="s">
        <v>33</v>
      </c>
      <c r="B340" s="1" t="str">
        <f>CONCATENATE("wc_",Scores!V3)</f>
        <v>wc_1b</v>
      </c>
      <c r="C340" s="35" t="s">
        <v>293</v>
      </c>
      <c r="D340" s="1">
        <f>Scores!W3</f>
        <v>0</v>
      </c>
      <c r="E340" s="35" t="s">
        <v>738</v>
      </c>
    </row>
    <row r="341" spans="1:5" ht="72.5" x14ac:dyDescent="0.35">
      <c r="A341" s="1" t="s">
        <v>33</v>
      </c>
      <c r="B341" s="1" t="str">
        <f>CONCATENATE("wc_",Scores!V4)</f>
        <v>wc_1c</v>
      </c>
      <c r="C341" s="35" t="s">
        <v>288</v>
      </c>
      <c r="D341" s="1">
        <f>Scores!W4</f>
        <v>0</v>
      </c>
      <c r="E341" s="35" t="s">
        <v>738</v>
      </c>
    </row>
    <row r="342" spans="1:5" ht="72.5" x14ac:dyDescent="0.35">
      <c r="A342" s="1" t="s">
        <v>33</v>
      </c>
      <c r="B342" s="1" t="str">
        <f>CONCATENATE("wc_",Scores!V5)</f>
        <v>wc_1d</v>
      </c>
      <c r="C342" s="35" t="s">
        <v>290</v>
      </c>
      <c r="D342" s="1">
        <f>Scores!W5</f>
        <v>0</v>
      </c>
      <c r="E342" s="35" t="s">
        <v>738</v>
      </c>
    </row>
    <row r="343" spans="1:5" ht="72.5" x14ac:dyDescent="0.35">
      <c r="A343" s="1" t="s">
        <v>33</v>
      </c>
      <c r="B343" s="1" t="str">
        <f>CONCATENATE("wc_",Scores!V6)</f>
        <v>wc_1e</v>
      </c>
      <c r="C343" s="35" t="s">
        <v>289</v>
      </c>
      <c r="D343" s="1">
        <f>Scores!W6</f>
        <v>0</v>
      </c>
      <c r="E343" s="35" t="s">
        <v>738</v>
      </c>
    </row>
    <row r="344" spans="1:5" ht="72.5" x14ac:dyDescent="0.35">
      <c r="A344" s="1" t="s">
        <v>33</v>
      </c>
      <c r="B344" s="1" t="str">
        <f>CONCATENATE("wc_",Scores!V8)</f>
        <v>wc_2a</v>
      </c>
      <c r="C344" s="35" t="s">
        <v>785</v>
      </c>
      <c r="D344" s="1">
        <f>Scores!W8</f>
        <v>0</v>
      </c>
      <c r="E344" s="35" t="s">
        <v>738</v>
      </c>
    </row>
    <row r="345" spans="1:5" ht="72.5" x14ac:dyDescent="0.35">
      <c r="A345" s="1" t="s">
        <v>33</v>
      </c>
      <c r="B345" s="1" t="str">
        <f>CONCATENATE("wc_",Scores!V30)</f>
        <v>wc_2ai</v>
      </c>
      <c r="C345" s="35" t="s">
        <v>292</v>
      </c>
      <c r="D345" s="1">
        <f>Scores!W30</f>
        <v>0</v>
      </c>
      <c r="E345" s="35" t="s">
        <v>738</v>
      </c>
    </row>
    <row r="346" spans="1:5" ht="72.5" x14ac:dyDescent="0.35">
      <c r="A346" s="1" t="s">
        <v>33</v>
      </c>
      <c r="B346" s="1" t="str">
        <f>CONCATENATE("wc_",Scores!V9)</f>
        <v>wc_2b</v>
      </c>
      <c r="C346" s="35" t="s">
        <v>294</v>
      </c>
      <c r="D346" s="1">
        <f>Scores!W9</f>
        <v>0</v>
      </c>
      <c r="E346" s="35" t="s">
        <v>738</v>
      </c>
    </row>
    <row r="347" spans="1:5" ht="72.5" x14ac:dyDescent="0.35">
      <c r="A347" s="1" t="s">
        <v>33</v>
      </c>
      <c r="B347" s="1" t="str">
        <f>CONCATENATE("wc_",Scores!V10)</f>
        <v>wc_2c</v>
      </c>
      <c r="C347" s="35" t="s">
        <v>300</v>
      </c>
      <c r="D347" s="1">
        <f>Scores!W10</f>
        <v>0</v>
      </c>
      <c r="E347" s="35" t="s">
        <v>738</v>
      </c>
    </row>
    <row r="348" spans="1:5" ht="72.5" x14ac:dyDescent="0.35">
      <c r="A348" s="1" t="s">
        <v>33</v>
      </c>
      <c r="B348" s="1" t="str">
        <f>CONCATENATE("wc_",Scores!V11)</f>
        <v>wc_2d</v>
      </c>
      <c r="C348" s="35" t="s">
        <v>301</v>
      </c>
      <c r="D348" s="1">
        <f>Scores!W11</f>
        <v>0</v>
      </c>
      <c r="E348" s="35" t="s">
        <v>738</v>
      </c>
    </row>
    <row r="349" spans="1:5" ht="72.5" x14ac:dyDescent="0.35">
      <c r="A349" s="1" t="s">
        <v>33</v>
      </c>
      <c r="B349" s="1" t="str">
        <f>CONCATENATE("wc_",Scores!V12)</f>
        <v>wc_2e</v>
      </c>
      <c r="C349" s="35" t="s">
        <v>302</v>
      </c>
      <c r="D349" s="1">
        <f>Scores!W12</f>
        <v>0</v>
      </c>
      <c r="E349" s="35" t="s">
        <v>738</v>
      </c>
    </row>
    <row r="350" spans="1:5" ht="72.5" x14ac:dyDescent="0.35">
      <c r="A350" s="1" t="s">
        <v>33</v>
      </c>
      <c r="B350" s="1" t="str">
        <f>CONCATENATE("wc_",Scores!V14)</f>
        <v>wc_3a</v>
      </c>
      <c r="C350" s="35" t="s">
        <v>786</v>
      </c>
      <c r="D350" s="1">
        <f>Scores!W14</f>
        <v>0</v>
      </c>
      <c r="E350" s="35" t="s">
        <v>738</v>
      </c>
    </row>
    <row r="351" spans="1:5" ht="72.5" x14ac:dyDescent="0.35">
      <c r="A351" s="1" t="s">
        <v>33</v>
      </c>
      <c r="B351" s="1" t="str">
        <f>CONCATENATE("wc_",Scores!V15)</f>
        <v>wc_3b</v>
      </c>
      <c r="C351" s="35" t="s">
        <v>304</v>
      </c>
      <c r="D351" s="1">
        <f>Scores!W15</f>
        <v>0</v>
      </c>
      <c r="E351" s="35" t="s">
        <v>738</v>
      </c>
    </row>
    <row r="352" spans="1:5" ht="72.5" x14ac:dyDescent="0.35">
      <c r="A352" s="1" t="s">
        <v>33</v>
      </c>
      <c r="B352" s="1" t="str">
        <f>CONCATENATE("wc_",Scores!V16)</f>
        <v>wc_3c</v>
      </c>
      <c r="C352" s="35" t="s">
        <v>305</v>
      </c>
      <c r="D352" s="1">
        <f>Scores!W16</f>
        <v>0</v>
      </c>
      <c r="E352" s="35" t="s">
        <v>738</v>
      </c>
    </row>
    <row r="353" spans="1:5" ht="72.5" x14ac:dyDescent="0.35">
      <c r="A353" s="1" t="s">
        <v>33</v>
      </c>
      <c r="B353" s="1" t="str">
        <f>CONCATENATE("wc_",Scores!V17)</f>
        <v>wc_3d</v>
      </c>
      <c r="C353" s="35" t="s">
        <v>306</v>
      </c>
      <c r="D353" s="1">
        <f>Scores!W17</f>
        <v>0</v>
      </c>
      <c r="E353" s="35" t="s">
        <v>738</v>
      </c>
    </row>
    <row r="354" spans="1:5" ht="72.5" x14ac:dyDescent="0.35">
      <c r="A354" s="1" t="s">
        <v>33</v>
      </c>
      <c r="B354" s="1" t="str">
        <f>CONCATENATE("wc_",Scores!V18)</f>
        <v>wc_3e</v>
      </c>
      <c r="C354" s="35" t="s">
        <v>307</v>
      </c>
      <c r="D354" s="1">
        <f>Scores!W18</f>
        <v>0</v>
      </c>
      <c r="E354" s="35" t="s">
        <v>738</v>
      </c>
    </row>
    <row r="355" spans="1:5" ht="72.5" x14ac:dyDescent="0.35">
      <c r="A355" s="1" t="s">
        <v>33</v>
      </c>
      <c r="B355" s="1" t="str">
        <f>CONCATENATE("wc_",Scores!V19)</f>
        <v>wc_3f</v>
      </c>
      <c r="C355" s="35" t="s">
        <v>308</v>
      </c>
      <c r="D355" s="1">
        <f>Scores!W19</f>
        <v>0</v>
      </c>
      <c r="E355" s="35" t="s">
        <v>738</v>
      </c>
    </row>
    <row r="356" spans="1:5" ht="72.5" x14ac:dyDescent="0.35">
      <c r="A356" s="1" t="s">
        <v>33</v>
      </c>
      <c r="B356" s="1" t="str">
        <f>CONCATENATE("wc_",Scores!V21)</f>
        <v>wc_4a</v>
      </c>
      <c r="C356" s="35" t="s">
        <v>611</v>
      </c>
      <c r="D356" s="1">
        <f>Scores!W21</f>
        <v>0</v>
      </c>
      <c r="E356" s="35" t="s">
        <v>738</v>
      </c>
    </row>
    <row r="357" spans="1:5" ht="72.5" x14ac:dyDescent="0.35">
      <c r="A357" s="1" t="s">
        <v>33</v>
      </c>
      <c r="B357" s="1" t="str">
        <f>CONCATENATE("wc_",Scores!V22)</f>
        <v>wc_4b</v>
      </c>
      <c r="C357" s="35" t="s">
        <v>310</v>
      </c>
      <c r="D357" s="1">
        <f>Scores!W22</f>
        <v>0</v>
      </c>
      <c r="E357" s="35" t="s">
        <v>738</v>
      </c>
    </row>
    <row r="358" spans="1:5" ht="87" x14ac:dyDescent="0.35">
      <c r="A358" s="1" t="s">
        <v>33</v>
      </c>
      <c r="B358" s="1" t="str">
        <f>CONCATENATE("wc_",Scores!V24)</f>
        <v>wc_5a</v>
      </c>
      <c r="C358" s="35" t="s">
        <v>312</v>
      </c>
      <c r="D358" s="1">
        <f>Scores!W24</f>
        <v>0</v>
      </c>
      <c r="E358" s="35" t="s">
        <v>738</v>
      </c>
    </row>
    <row r="359" spans="1:5" ht="145" x14ac:dyDescent="0.35">
      <c r="A359" s="1" t="s">
        <v>33</v>
      </c>
      <c r="B359" s="1" t="str">
        <f>CONCATENATE("wc_",Scores!V25)</f>
        <v>wc_5b</v>
      </c>
      <c r="C359" s="35" t="s">
        <v>313</v>
      </c>
      <c r="D359" s="1">
        <f>Scores!W25</f>
        <v>0</v>
      </c>
      <c r="E359" s="35" t="s">
        <v>738</v>
      </c>
    </row>
    <row r="360" spans="1:5" ht="72.5" x14ac:dyDescent="0.35">
      <c r="A360" s="1" t="s">
        <v>33</v>
      </c>
      <c r="B360" s="1" t="str">
        <f>CONCATENATE("wc_",Scores!V27)</f>
        <v>wc_6a</v>
      </c>
      <c r="C360" s="35" t="s">
        <v>315</v>
      </c>
      <c r="D360" s="1">
        <f>Scores!W27</f>
        <v>0</v>
      </c>
      <c r="E360" s="35" t="s">
        <v>738</v>
      </c>
    </row>
    <row r="361" spans="1:5" ht="72.5" x14ac:dyDescent="0.35">
      <c r="A361" s="1" t="s">
        <v>33</v>
      </c>
      <c r="B361" s="1" t="str">
        <f>CONCATENATE("wc_",Scores!V28)</f>
        <v>wc_6b</v>
      </c>
      <c r="C361" s="35" t="s">
        <v>316</v>
      </c>
      <c r="D361" s="1">
        <f>Scores!W28</f>
        <v>0</v>
      </c>
      <c r="E361" s="35" t="s">
        <v>738</v>
      </c>
    </row>
    <row r="362" spans="1:5" ht="72.5" x14ac:dyDescent="0.35">
      <c r="A362" s="1" t="s">
        <v>34</v>
      </c>
      <c r="B362" s="1" t="str">
        <f>CONCATENATE("tc_",Scores!Z2)</f>
        <v>tc_1a</v>
      </c>
      <c r="C362" s="35" t="s">
        <v>805</v>
      </c>
      <c r="D362" s="1">
        <f>Scores!AA2</f>
        <v>0</v>
      </c>
      <c r="E362" s="35" t="s">
        <v>738</v>
      </c>
    </row>
    <row r="363" spans="1:5" ht="43.5" x14ac:dyDescent="0.35">
      <c r="A363" s="1" t="s">
        <v>34</v>
      </c>
      <c r="B363" s="1" t="str">
        <f>CONCATENATE("tc_",Scores!Z33)</f>
        <v>tc_1ai_1national</v>
      </c>
      <c r="C363" s="35" t="s">
        <v>377</v>
      </c>
      <c r="D363" s="1" t="b">
        <f>Scores!AA33</f>
        <v>0</v>
      </c>
      <c r="E363" s="35" t="s">
        <v>660</v>
      </c>
    </row>
    <row r="364" spans="1:5" ht="43.5" x14ac:dyDescent="0.35">
      <c r="A364" s="1" t="s">
        <v>34</v>
      </c>
      <c r="B364" s="1" t="str">
        <f>CONCATENATE("tc_",Scores!Z34)</f>
        <v>tc_1ai_2regional</v>
      </c>
      <c r="C364" s="35" t="s">
        <v>377</v>
      </c>
      <c r="D364" s="1" t="b">
        <f>Scores!AA34</f>
        <v>0</v>
      </c>
      <c r="E364" s="35" t="s">
        <v>660</v>
      </c>
    </row>
    <row r="365" spans="1:5" ht="43.5" x14ac:dyDescent="0.35">
      <c r="A365" s="1" t="s">
        <v>34</v>
      </c>
      <c r="B365" s="1" t="str">
        <f>CONCATENATE("tc_",Scores!Z35)</f>
        <v>tc_1ai_3city</v>
      </c>
      <c r="C365" s="35" t="s">
        <v>377</v>
      </c>
      <c r="D365" s="1" t="b">
        <f>Scores!AA35</f>
        <v>0</v>
      </c>
      <c r="E365" s="35" t="s">
        <v>660</v>
      </c>
    </row>
    <row r="366" spans="1:5" ht="72.5" x14ac:dyDescent="0.35">
      <c r="A366" s="1" t="s">
        <v>34</v>
      </c>
      <c r="B366" s="1" t="str">
        <f>CONCATENATE("tc_",Scores!Z3)</f>
        <v>tc_1b</v>
      </c>
      <c r="C366" s="35" t="s">
        <v>806</v>
      </c>
      <c r="D366" s="1">
        <f>Scores!AA3</f>
        <v>0</v>
      </c>
      <c r="E366" s="35" t="s">
        <v>738</v>
      </c>
    </row>
    <row r="367" spans="1:5" x14ac:dyDescent="0.35">
      <c r="A367" s="1" t="s">
        <v>34</v>
      </c>
      <c r="B367" s="1" t="str">
        <f>CONCATENATE("tc_",Scores!Z49)</f>
        <v>tc_1bi</v>
      </c>
      <c r="C367" s="1" t="s">
        <v>317</v>
      </c>
      <c r="D367" s="1" t="str">
        <f>Scores!AA49</f>
        <v>__________</v>
      </c>
      <c r="E367" s="1" t="s">
        <v>741</v>
      </c>
    </row>
    <row r="368" spans="1:5" ht="72.5" x14ac:dyDescent="0.35">
      <c r="A368" s="1" t="s">
        <v>34</v>
      </c>
      <c r="B368" s="1" t="str">
        <f>CONCATENATE("tc_",Scores!Z5)</f>
        <v>tc_2a</v>
      </c>
      <c r="C368" s="35" t="s">
        <v>807</v>
      </c>
      <c r="D368" s="1">
        <f>Scores!AA5</f>
        <v>0</v>
      </c>
      <c r="E368" s="35" t="s">
        <v>738</v>
      </c>
    </row>
    <row r="369" spans="1:5" ht="43.5" x14ac:dyDescent="0.35">
      <c r="A369" s="1" t="s">
        <v>34</v>
      </c>
      <c r="B369" s="1" t="str">
        <f>CONCATENATE("tc_",Scores!Z37)</f>
        <v>tc_2ai_1national</v>
      </c>
      <c r="C369" s="35" t="s">
        <v>378</v>
      </c>
      <c r="D369" s="1" t="b">
        <f>Scores!AA37</f>
        <v>0</v>
      </c>
      <c r="E369" s="35" t="s">
        <v>660</v>
      </c>
    </row>
    <row r="370" spans="1:5" ht="43.5" x14ac:dyDescent="0.35">
      <c r="A370" s="1" t="s">
        <v>34</v>
      </c>
      <c r="B370" s="1" t="str">
        <f>CONCATENATE("tc_",Scores!Z38)</f>
        <v>tc_2ai_2regional</v>
      </c>
      <c r="C370" s="35" t="s">
        <v>378</v>
      </c>
      <c r="D370" s="1" t="b">
        <f>Scores!AA38</f>
        <v>0</v>
      </c>
      <c r="E370" s="35" t="s">
        <v>660</v>
      </c>
    </row>
    <row r="371" spans="1:5" ht="43.5" x14ac:dyDescent="0.35">
      <c r="A371" s="1" t="s">
        <v>34</v>
      </c>
      <c r="B371" s="1" t="str">
        <f>CONCATENATE("tc_",Scores!Z39)</f>
        <v>tc_2ai_3city</v>
      </c>
      <c r="C371" s="35" t="s">
        <v>378</v>
      </c>
      <c r="D371" s="1" t="b">
        <f>Scores!AA39</f>
        <v>0</v>
      </c>
      <c r="E371" s="35" t="s">
        <v>660</v>
      </c>
    </row>
    <row r="372" spans="1:5" ht="72.5" x14ac:dyDescent="0.35">
      <c r="A372" s="1" t="s">
        <v>34</v>
      </c>
      <c r="B372" s="1" t="str">
        <f>CONCATENATE("tc_",Scores!Z6)</f>
        <v>tc_2b</v>
      </c>
      <c r="C372" s="35" t="s">
        <v>808</v>
      </c>
      <c r="D372" s="1">
        <f>Scores!AA6</f>
        <v>0</v>
      </c>
      <c r="E372" s="35" t="s">
        <v>738</v>
      </c>
    </row>
    <row r="373" spans="1:5" x14ac:dyDescent="0.35">
      <c r="A373" s="1" t="s">
        <v>34</v>
      </c>
      <c r="B373" s="1" t="str">
        <f>CONCATENATE("tc_",Scores!Z50)</f>
        <v>tc_2bi</v>
      </c>
      <c r="C373" s="35" t="s">
        <v>319</v>
      </c>
      <c r="D373" s="1" t="str">
        <f>Scores!AA50</f>
        <v>__________</v>
      </c>
      <c r="E373" s="1" t="s">
        <v>741</v>
      </c>
    </row>
    <row r="374" spans="1:5" ht="72.5" x14ac:dyDescent="0.35">
      <c r="A374" s="1" t="s">
        <v>34</v>
      </c>
      <c r="B374" s="1" t="str">
        <f>CONCATENATE("tc_",Scores!Z8)</f>
        <v>tc_3a</v>
      </c>
      <c r="C374" s="35" t="s">
        <v>321</v>
      </c>
      <c r="D374" s="1">
        <f>Scores!AA8</f>
        <v>0</v>
      </c>
      <c r="E374" s="35" t="s">
        <v>738</v>
      </c>
    </row>
    <row r="375" spans="1:5" ht="72.5" x14ac:dyDescent="0.35">
      <c r="A375" s="1" t="s">
        <v>34</v>
      </c>
      <c r="B375" s="1" t="str">
        <f>CONCATENATE("tc_",Scores!Z9)</f>
        <v>tc_3b</v>
      </c>
      <c r="C375" s="35" t="s">
        <v>809</v>
      </c>
      <c r="D375" s="1">
        <f>Scores!AA9</f>
        <v>0</v>
      </c>
      <c r="E375" s="35" t="s">
        <v>738</v>
      </c>
    </row>
    <row r="376" spans="1:5" ht="43.5" x14ac:dyDescent="0.35">
      <c r="A376" s="1" t="s">
        <v>34</v>
      </c>
      <c r="B376" s="1" t="str">
        <f>CONCATENATE("tc_",Scores!Z41)</f>
        <v>tc_3bi_1national</v>
      </c>
      <c r="C376" s="35" t="s">
        <v>824</v>
      </c>
      <c r="D376" s="1" t="b">
        <f>Scores!AA41</f>
        <v>0</v>
      </c>
      <c r="E376" s="35" t="s">
        <v>660</v>
      </c>
    </row>
    <row r="377" spans="1:5" ht="43.5" x14ac:dyDescent="0.35">
      <c r="A377" s="1" t="s">
        <v>34</v>
      </c>
      <c r="B377" s="1" t="str">
        <f>CONCATENATE("tc_",Scores!Z42)</f>
        <v>tc_3bi_2regional</v>
      </c>
      <c r="C377" s="35" t="s">
        <v>824</v>
      </c>
      <c r="D377" s="1" t="b">
        <f>Scores!AA42</f>
        <v>0</v>
      </c>
      <c r="E377" s="35" t="s">
        <v>660</v>
      </c>
    </row>
    <row r="378" spans="1:5" ht="43.5" x14ac:dyDescent="0.35">
      <c r="A378" s="1" t="s">
        <v>34</v>
      </c>
      <c r="B378" s="1" t="str">
        <f>CONCATENATE("tc_",Scores!Z43)</f>
        <v>tc_3bi_3city</v>
      </c>
      <c r="C378" s="35" t="s">
        <v>824</v>
      </c>
      <c r="D378" s="1" t="b">
        <f>Scores!AA43</f>
        <v>0</v>
      </c>
      <c r="E378" s="35" t="s">
        <v>660</v>
      </c>
    </row>
    <row r="379" spans="1:5" ht="72.5" x14ac:dyDescent="0.35">
      <c r="A379" s="1" t="s">
        <v>34</v>
      </c>
      <c r="B379" s="1" t="str">
        <f>CONCATENATE("tc_",Scores!Z10)</f>
        <v>tc_3ci</v>
      </c>
      <c r="C379" s="35" t="s">
        <v>322</v>
      </c>
      <c r="D379" s="1">
        <f>Scores!AA10</f>
        <v>0</v>
      </c>
      <c r="E379" s="35" t="s">
        <v>738</v>
      </c>
    </row>
    <row r="380" spans="1:5" ht="72.5" x14ac:dyDescent="0.35">
      <c r="A380" s="1" t="s">
        <v>34</v>
      </c>
      <c r="B380" s="1" t="str">
        <f>CONCATENATE("tc_",Scores!Z11)</f>
        <v>tc_3cii</v>
      </c>
      <c r="C380" s="35" t="s">
        <v>323</v>
      </c>
      <c r="D380" s="1">
        <f>Scores!AA11</f>
        <v>0</v>
      </c>
      <c r="E380" s="35" t="s">
        <v>738</v>
      </c>
    </row>
    <row r="381" spans="1:5" ht="72.5" x14ac:dyDescent="0.35">
      <c r="A381" s="1" t="s">
        <v>34</v>
      </c>
      <c r="B381" s="1" t="str">
        <f>CONCATENATE("tc_",Scores!Z12)</f>
        <v>tc_3ciii</v>
      </c>
      <c r="C381" s="35" t="s">
        <v>324</v>
      </c>
      <c r="D381" s="1">
        <f>Scores!AA12</f>
        <v>0</v>
      </c>
      <c r="E381" s="35" t="s">
        <v>738</v>
      </c>
    </row>
    <row r="382" spans="1:5" ht="72.5" x14ac:dyDescent="0.35">
      <c r="A382" s="1" t="s">
        <v>34</v>
      </c>
      <c r="B382" s="1" t="str">
        <f>CONCATENATE("tc_",Scores!Z13)</f>
        <v>tc_3civ</v>
      </c>
      <c r="C382" s="35" t="s">
        <v>325</v>
      </c>
      <c r="D382" s="1">
        <f>Scores!AA13</f>
        <v>0</v>
      </c>
      <c r="E382" s="35" t="s">
        <v>738</v>
      </c>
    </row>
    <row r="383" spans="1:5" ht="72.5" x14ac:dyDescent="0.35">
      <c r="A383" s="1" t="s">
        <v>34</v>
      </c>
      <c r="B383" s="1" t="str">
        <f>CONCATENATE("tc_",Scores!Z14)</f>
        <v>tc_3cv</v>
      </c>
      <c r="C383" s="35" t="s">
        <v>326</v>
      </c>
      <c r="D383" s="1">
        <f>Scores!AA14</f>
        <v>0</v>
      </c>
      <c r="E383" s="35" t="s">
        <v>738</v>
      </c>
    </row>
    <row r="384" spans="1:5" ht="72.5" x14ac:dyDescent="0.35">
      <c r="A384" s="1" t="s">
        <v>34</v>
      </c>
      <c r="B384" s="1" t="str">
        <f>CONCATENATE("tc_",Scores!Z15)</f>
        <v>tc_3cvi</v>
      </c>
      <c r="C384" s="35" t="s">
        <v>327</v>
      </c>
      <c r="D384" s="1">
        <f>Scores!AA15</f>
        <v>0</v>
      </c>
      <c r="E384" s="35" t="s">
        <v>738</v>
      </c>
    </row>
    <row r="385" spans="1:5" ht="72.5" x14ac:dyDescent="0.35">
      <c r="A385" s="1" t="s">
        <v>34</v>
      </c>
      <c r="B385" s="1" t="str">
        <f>CONCATENATE("tc_",Scores!Z17)</f>
        <v>tc_4a</v>
      </c>
      <c r="C385" s="35" t="s">
        <v>810</v>
      </c>
      <c r="D385" s="1">
        <f>Scores!AA17</f>
        <v>0</v>
      </c>
      <c r="E385" s="35" t="s">
        <v>738</v>
      </c>
    </row>
    <row r="386" spans="1:5" ht="43.5" x14ac:dyDescent="0.35">
      <c r="A386" s="1" t="s">
        <v>34</v>
      </c>
      <c r="B386" s="1" t="str">
        <f>CONCATENATE("tc_",Scores!Z45)</f>
        <v>tc_4ai_1national</v>
      </c>
      <c r="C386" s="35" t="s">
        <v>379</v>
      </c>
      <c r="D386" s="1" t="b">
        <f>Scores!AA45</f>
        <v>0</v>
      </c>
      <c r="E386" s="35" t="s">
        <v>660</v>
      </c>
    </row>
    <row r="387" spans="1:5" ht="43.5" x14ac:dyDescent="0.35">
      <c r="A387" s="1" t="s">
        <v>34</v>
      </c>
      <c r="B387" s="1" t="str">
        <f>CONCATENATE("tc_",Scores!Z46)</f>
        <v>tc_4ai_2regional</v>
      </c>
      <c r="C387" s="35" t="s">
        <v>379</v>
      </c>
      <c r="D387" s="1" t="b">
        <f>Scores!AA46</f>
        <v>0</v>
      </c>
      <c r="E387" s="35" t="s">
        <v>660</v>
      </c>
    </row>
    <row r="388" spans="1:5" ht="43.5" x14ac:dyDescent="0.35">
      <c r="A388" s="1" t="s">
        <v>34</v>
      </c>
      <c r="B388" s="1" t="str">
        <f>CONCATENATE("tc_",Scores!Z47)</f>
        <v>tc_4ai_3city</v>
      </c>
      <c r="C388" s="35" t="s">
        <v>379</v>
      </c>
      <c r="D388" s="1" t="b">
        <f>Scores!AA47</f>
        <v>0</v>
      </c>
      <c r="E388" s="35" t="s">
        <v>660</v>
      </c>
    </row>
    <row r="389" spans="1:5" ht="72.5" x14ac:dyDescent="0.35">
      <c r="A389" s="1" t="s">
        <v>34</v>
      </c>
      <c r="B389" s="1" t="str">
        <f>CONCATENATE("tc_",Scores!Z18)</f>
        <v>tc_4bi</v>
      </c>
      <c r="C389" s="35" t="s">
        <v>329</v>
      </c>
      <c r="D389" s="1">
        <f>Scores!AA18</f>
        <v>0</v>
      </c>
      <c r="E389" s="35" t="s">
        <v>738</v>
      </c>
    </row>
    <row r="390" spans="1:5" ht="72.5" x14ac:dyDescent="0.35">
      <c r="A390" s="1" t="s">
        <v>34</v>
      </c>
      <c r="B390" s="1" t="str">
        <f>CONCATENATE("tc_",Scores!Z19)</f>
        <v>tc_4bii</v>
      </c>
      <c r="C390" s="35" t="s">
        <v>330</v>
      </c>
      <c r="D390" s="1">
        <f>Scores!AA19</f>
        <v>0</v>
      </c>
      <c r="E390" s="35" t="s">
        <v>738</v>
      </c>
    </row>
    <row r="391" spans="1:5" ht="72.5" x14ac:dyDescent="0.35">
      <c r="A391" s="1" t="s">
        <v>34</v>
      </c>
      <c r="B391" s="1" t="str">
        <f>CONCATENATE("tc_",Scores!Z20)</f>
        <v>tc_4biii</v>
      </c>
      <c r="C391" s="35" t="s">
        <v>331</v>
      </c>
      <c r="D391" s="1">
        <f>Scores!AA20</f>
        <v>0</v>
      </c>
      <c r="E391" s="35" t="s">
        <v>738</v>
      </c>
    </row>
    <row r="392" spans="1:5" ht="72.5" x14ac:dyDescent="0.35">
      <c r="A392" s="1" t="s">
        <v>34</v>
      </c>
      <c r="B392" s="1" t="str">
        <f>CONCATENATE("tc_",Scores!Z21)</f>
        <v>tc_4ci</v>
      </c>
      <c r="C392" s="35" t="s">
        <v>332</v>
      </c>
      <c r="D392" s="1">
        <f>Scores!AA21</f>
        <v>0</v>
      </c>
      <c r="E392" s="35" t="s">
        <v>738</v>
      </c>
    </row>
    <row r="393" spans="1:5" ht="72.5" x14ac:dyDescent="0.35">
      <c r="A393" s="1" t="s">
        <v>34</v>
      </c>
      <c r="B393" s="1" t="str">
        <f>CONCATENATE("tc_",Scores!Z22)</f>
        <v>tc_4cii</v>
      </c>
      <c r="C393" s="35" t="s">
        <v>333</v>
      </c>
      <c r="D393" s="1">
        <f>Scores!AA22</f>
        <v>0</v>
      </c>
      <c r="E393" s="35" t="s">
        <v>738</v>
      </c>
    </row>
    <row r="394" spans="1:5" ht="72.5" x14ac:dyDescent="0.35">
      <c r="A394" s="1" t="s">
        <v>34</v>
      </c>
      <c r="B394" s="1" t="str">
        <f>CONCATENATE("tc_",Scores!Z23)</f>
        <v>tc_4ciii</v>
      </c>
      <c r="C394" s="35" t="s">
        <v>334</v>
      </c>
      <c r="D394" s="1">
        <f>Scores!AA23</f>
        <v>0</v>
      </c>
      <c r="E394" s="35" t="s">
        <v>738</v>
      </c>
    </row>
    <row r="395" spans="1:5" ht="72.5" x14ac:dyDescent="0.35">
      <c r="A395" s="1" t="s">
        <v>34</v>
      </c>
      <c r="B395" s="1" t="str">
        <f>CONCATENATE("tc_",Scores!Z24)</f>
        <v>tc_4civ</v>
      </c>
      <c r="C395" s="35" t="s">
        <v>335</v>
      </c>
      <c r="D395" s="1">
        <f>Scores!AA24</f>
        <v>0</v>
      </c>
      <c r="E395" s="35" t="s">
        <v>738</v>
      </c>
    </row>
    <row r="396" spans="1:5" ht="72.5" x14ac:dyDescent="0.35">
      <c r="A396" s="1" t="s">
        <v>34</v>
      </c>
      <c r="B396" s="1" t="str">
        <f>CONCATENATE("tc_",Scores!Z25)</f>
        <v>tc_4d</v>
      </c>
      <c r="C396" s="35" t="s">
        <v>811</v>
      </c>
      <c r="D396" s="1">
        <f>Scores!AA25</f>
        <v>0</v>
      </c>
      <c r="E396" s="35" t="s">
        <v>738</v>
      </c>
    </row>
    <row r="397" spans="1:5" ht="29" x14ac:dyDescent="0.35">
      <c r="A397" s="1" t="s">
        <v>34</v>
      </c>
      <c r="B397" s="1" t="str">
        <f>CONCATENATE("tc_",Scores!Z51)</f>
        <v>tc_4di</v>
      </c>
      <c r="C397" s="35" t="s">
        <v>336</v>
      </c>
      <c r="D397" s="1" t="str">
        <f>Scores!AA51</f>
        <v>__________</v>
      </c>
      <c r="E397" s="1" t="s">
        <v>741</v>
      </c>
    </row>
    <row r="398" spans="1:5" ht="72.5" x14ac:dyDescent="0.35">
      <c r="A398" s="1" t="s">
        <v>34</v>
      </c>
      <c r="B398" s="1" t="str">
        <f>CONCATENATE("tc_",Scores!Z27)</f>
        <v>tc_5a</v>
      </c>
      <c r="C398" s="35" t="s">
        <v>338</v>
      </c>
      <c r="D398" s="1">
        <f>Scores!AA27</f>
        <v>0</v>
      </c>
      <c r="E398" s="35" t="s">
        <v>738</v>
      </c>
    </row>
    <row r="399" spans="1:5" ht="72.5" x14ac:dyDescent="0.35">
      <c r="A399" s="1" t="s">
        <v>34</v>
      </c>
      <c r="B399" s="1" t="str">
        <f>CONCATENATE("tc_",Scores!Z28)</f>
        <v>tc_5b</v>
      </c>
      <c r="C399" s="35" t="s">
        <v>339</v>
      </c>
      <c r="D399" s="1">
        <f>Scores!AA28</f>
        <v>0</v>
      </c>
      <c r="E399" s="35" t="s">
        <v>738</v>
      </c>
    </row>
    <row r="400" spans="1:5" ht="43.5" x14ac:dyDescent="0.35">
      <c r="A400" s="1" t="s">
        <v>34</v>
      </c>
      <c r="B400" s="1" t="str">
        <f>CONCATENATE("tc_",Scores!Z31)</f>
        <v>tc_6a</v>
      </c>
      <c r="C400" s="35" t="s">
        <v>341</v>
      </c>
      <c r="D400" s="1" t="str">
        <f>Scores!AA31</f>
        <v>__________</v>
      </c>
      <c r="E400" s="1" t="s">
        <v>740</v>
      </c>
    </row>
    <row r="401" spans="1:5" ht="72.5" x14ac:dyDescent="0.35">
      <c r="A401" s="1" t="s">
        <v>649</v>
      </c>
      <c r="B401" s="1" t="str">
        <f>CONCATENATE("s_",Scores!AD2)</f>
        <v>s_1a</v>
      </c>
      <c r="C401" s="35" t="s">
        <v>812</v>
      </c>
      <c r="D401" s="1">
        <f>Scores!AE2</f>
        <v>0</v>
      </c>
      <c r="E401" s="35" t="s">
        <v>738</v>
      </c>
    </row>
    <row r="402" spans="1:5" ht="72.5" x14ac:dyDescent="0.35">
      <c r="A402" s="1" t="s">
        <v>649</v>
      </c>
      <c r="B402" s="1" t="str">
        <f>CONCATENATE("s_",Scores!AD3)</f>
        <v>s_1b</v>
      </c>
      <c r="C402" s="35" t="s">
        <v>369</v>
      </c>
      <c r="D402" s="1">
        <f>Scores!AE3</f>
        <v>0</v>
      </c>
      <c r="E402" s="35" t="s">
        <v>830</v>
      </c>
    </row>
    <row r="403" spans="1:5" ht="72.5" x14ac:dyDescent="0.35">
      <c r="A403" s="1" t="s">
        <v>649</v>
      </c>
      <c r="B403" s="1" t="str">
        <f>CONCATENATE("s_",Scores!AD4)</f>
        <v>s_1ci</v>
      </c>
      <c r="C403" s="35" t="s">
        <v>343</v>
      </c>
      <c r="D403" s="1">
        <f>Scores!AE4</f>
        <v>0</v>
      </c>
      <c r="E403" s="35" t="s">
        <v>738</v>
      </c>
    </row>
    <row r="404" spans="1:5" ht="72.5" x14ac:dyDescent="0.35">
      <c r="A404" s="1" t="s">
        <v>649</v>
      </c>
      <c r="B404" s="1" t="str">
        <f>CONCATENATE("s_",Scores!AD5)</f>
        <v>s_1cii</v>
      </c>
      <c r="C404" s="35" t="s">
        <v>344</v>
      </c>
      <c r="D404" s="1">
        <f>Scores!AE5</f>
        <v>0</v>
      </c>
      <c r="E404" s="35" t="s">
        <v>738</v>
      </c>
    </row>
    <row r="405" spans="1:5" ht="72.5" x14ac:dyDescent="0.35">
      <c r="A405" s="1" t="s">
        <v>649</v>
      </c>
      <c r="B405" s="1" t="str">
        <f>CONCATENATE("s_",Scores!AD6)</f>
        <v>s_1ciii</v>
      </c>
      <c r="C405" s="35" t="s">
        <v>345</v>
      </c>
      <c r="D405" s="1">
        <f>Scores!AE6</f>
        <v>0</v>
      </c>
      <c r="E405" s="35" t="s">
        <v>738</v>
      </c>
    </row>
    <row r="406" spans="1:5" ht="72.5" x14ac:dyDescent="0.35">
      <c r="A406" s="1" t="s">
        <v>649</v>
      </c>
      <c r="B406" s="1" t="str">
        <f>CONCATENATE("s_",Scores!AD7)</f>
        <v>s_1civ</v>
      </c>
      <c r="C406" s="35" t="s">
        <v>346</v>
      </c>
      <c r="D406" s="1">
        <f>Scores!AE7</f>
        <v>0</v>
      </c>
      <c r="E406" s="35" t="s">
        <v>738</v>
      </c>
    </row>
    <row r="407" spans="1:5" ht="72.5" x14ac:dyDescent="0.35">
      <c r="A407" s="1" t="s">
        <v>649</v>
      </c>
      <c r="B407" s="1" t="str">
        <f>CONCATENATE("s_",Scores!AD8)</f>
        <v>s_1cv</v>
      </c>
      <c r="C407" s="35" t="s">
        <v>347</v>
      </c>
      <c r="D407" s="1">
        <f>Scores!AE8</f>
        <v>0</v>
      </c>
      <c r="E407" s="35" t="s">
        <v>738</v>
      </c>
    </row>
    <row r="408" spans="1:5" ht="72.5" x14ac:dyDescent="0.35">
      <c r="A408" s="1" t="s">
        <v>649</v>
      </c>
      <c r="B408" s="1" t="str">
        <f>CONCATENATE("s_",Scores!AD9)</f>
        <v>s_1cvi</v>
      </c>
      <c r="C408" s="35" t="s">
        <v>348</v>
      </c>
      <c r="D408" s="1">
        <f>Scores!AE9</f>
        <v>0</v>
      </c>
      <c r="E408" s="35" t="s">
        <v>738</v>
      </c>
    </row>
    <row r="409" spans="1:5" ht="72.5" x14ac:dyDescent="0.35">
      <c r="A409" s="1" t="s">
        <v>649</v>
      </c>
      <c r="B409" s="1" t="str">
        <f>CONCATENATE("s_",Scores!AD11)</f>
        <v>s_2a</v>
      </c>
      <c r="C409" s="35" t="s">
        <v>813</v>
      </c>
      <c r="D409" s="1">
        <f>Scores!AE11</f>
        <v>0</v>
      </c>
      <c r="E409" s="35" t="s">
        <v>738</v>
      </c>
    </row>
    <row r="410" spans="1:5" ht="72.5" x14ac:dyDescent="0.35">
      <c r="A410" s="1" t="s">
        <v>649</v>
      </c>
      <c r="B410" s="1" t="str">
        <f>CONCATENATE("s_",Scores!AD12)</f>
        <v>s_2b</v>
      </c>
      <c r="C410" s="35" t="s">
        <v>419</v>
      </c>
      <c r="D410" s="1">
        <f>Scores!AE12</f>
        <v>0</v>
      </c>
      <c r="E410" s="35" t="s">
        <v>830</v>
      </c>
    </row>
    <row r="411" spans="1:5" ht="72.5" x14ac:dyDescent="0.35">
      <c r="A411" s="1" t="s">
        <v>649</v>
      </c>
      <c r="B411" s="1" t="str">
        <f>CONCATENATE("s_",Scores!AD13)</f>
        <v>s_2ci</v>
      </c>
      <c r="C411" s="35" t="s">
        <v>350</v>
      </c>
      <c r="D411" s="1">
        <f>Scores!AE13</f>
        <v>0</v>
      </c>
      <c r="E411" s="35" t="s">
        <v>738</v>
      </c>
    </row>
    <row r="412" spans="1:5" ht="72.5" x14ac:dyDescent="0.35">
      <c r="A412" s="1" t="s">
        <v>649</v>
      </c>
      <c r="B412" s="1" t="str">
        <f>CONCATENATE("s_",Scores!AD14)</f>
        <v>s_2cii</v>
      </c>
      <c r="C412" s="35" t="s">
        <v>351</v>
      </c>
      <c r="D412" s="1">
        <f>Scores!AE14</f>
        <v>0</v>
      </c>
      <c r="E412" s="35" t="s">
        <v>738</v>
      </c>
    </row>
    <row r="413" spans="1:5" ht="72.5" x14ac:dyDescent="0.35">
      <c r="A413" s="1" t="s">
        <v>649</v>
      </c>
      <c r="B413" s="1" t="str">
        <f>CONCATENATE("s_",Scores!AD15)</f>
        <v>s_2ciii</v>
      </c>
      <c r="C413" s="35" t="s">
        <v>352</v>
      </c>
      <c r="D413" s="1">
        <f>Scores!AE15</f>
        <v>0</v>
      </c>
      <c r="E413" s="35" t="s">
        <v>738</v>
      </c>
    </row>
    <row r="414" spans="1:5" ht="72.5" x14ac:dyDescent="0.35">
      <c r="A414" s="1" t="s">
        <v>649</v>
      </c>
      <c r="B414" s="1" t="str">
        <f>CONCATENATE("s_",Scores!AD16)</f>
        <v>s_2civ</v>
      </c>
      <c r="C414" s="35" t="s">
        <v>353</v>
      </c>
      <c r="D414" s="1">
        <f>Scores!AE16</f>
        <v>0</v>
      </c>
      <c r="E414" s="35" t="s">
        <v>738</v>
      </c>
    </row>
    <row r="415" spans="1:5" ht="72.5" x14ac:dyDescent="0.35">
      <c r="A415" s="1" t="s">
        <v>649</v>
      </c>
      <c r="B415" s="1" t="str">
        <f>CONCATENATE("s_",Scores!AD18)</f>
        <v>s_3a</v>
      </c>
      <c r="C415" s="35" t="s">
        <v>368</v>
      </c>
      <c r="D415" s="1">
        <f>Scores!AE18</f>
        <v>0</v>
      </c>
      <c r="E415" s="35" t="s">
        <v>738</v>
      </c>
    </row>
    <row r="416" spans="1:5" ht="72.5" x14ac:dyDescent="0.35">
      <c r="A416" s="1" t="s">
        <v>649</v>
      </c>
      <c r="B416" s="1" t="str">
        <f>CONCATENATE("s_",Scores!AD19)</f>
        <v>s_3b</v>
      </c>
      <c r="C416" s="35" t="s">
        <v>370</v>
      </c>
      <c r="D416" s="1">
        <f>Scores!AE19</f>
        <v>0</v>
      </c>
      <c r="E416" s="35" t="s">
        <v>830</v>
      </c>
    </row>
    <row r="417" spans="1:5" ht="72.5" x14ac:dyDescent="0.35">
      <c r="A417" s="1" t="s">
        <v>649</v>
      </c>
      <c r="B417" s="1" t="str">
        <f>CONCATENATE("s_",Scores!AD20)</f>
        <v>s_3ci</v>
      </c>
      <c r="C417" s="35" t="s">
        <v>355</v>
      </c>
      <c r="D417" s="1">
        <f>Scores!AE20</f>
        <v>0</v>
      </c>
      <c r="E417" s="35" t="s">
        <v>738</v>
      </c>
    </row>
    <row r="418" spans="1:5" ht="72.5" x14ac:dyDescent="0.35">
      <c r="A418" s="1" t="s">
        <v>649</v>
      </c>
      <c r="B418" s="1" t="str">
        <f>CONCATENATE("s_",Scores!AD21)</f>
        <v>s_3cii</v>
      </c>
      <c r="C418" s="35" t="s">
        <v>356</v>
      </c>
      <c r="D418" s="1">
        <f>Scores!AE21</f>
        <v>0</v>
      </c>
      <c r="E418" s="35" t="s">
        <v>738</v>
      </c>
    </row>
    <row r="419" spans="1:5" ht="72.5" x14ac:dyDescent="0.35">
      <c r="A419" s="1" t="s">
        <v>649</v>
      </c>
      <c r="B419" s="1" t="str">
        <f>CONCATENATE("s_",Scores!AD22)</f>
        <v>s_3ciii</v>
      </c>
      <c r="C419" s="35" t="s">
        <v>357</v>
      </c>
      <c r="D419" s="1">
        <f>Scores!AE22</f>
        <v>0</v>
      </c>
      <c r="E419" s="35" t="s">
        <v>738</v>
      </c>
    </row>
    <row r="420" spans="1:5" ht="72.5" x14ac:dyDescent="0.35">
      <c r="A420" s="1" t="s">
        <v>649</v>
      </c>
      <c r="B420" s="1" t="str">
        <f>CONCATENATE("s_",Scores!AD23)</f>
        <v>s_3civ</v>
      </c>
      <c r="C420" s="35" t="s">
        <v>358</v>
      </c>
      <c r="D420" s="1">
        <f>Scores!AE23</f>
        <v>0</v>
      </c>
      <c r="E420" s="35" t="s">
        <v>738</v>
      </c>
    </row>
    <row r="421" spans="1:5" ht="72.5" x14ac:dyDescent="0.35">
      <c r="A421" s="1" t="s">
        <v>649</v>
      </c>
      <c r="B421" s="1" t="str">
        <f>CONCATENATE("s_",Scores!AD24)</f>
        <v>s_3cv</v>
      </c>
      <c r="C421" s="35" t="s">
        <v>359</v>
      </c>
      <c r="D421" s="1">
        <f>Scores!AE24</f>
        <v>0</v>
      </c>
      <c r="E421" s="35" t="s">
        <v>738</v>
      </c>
    </row>
    <row r="422" spans="1:5" ht="72.5" x14ac:dyDescent="0.35">
      <c r="A422" s="1" t="s">
        <v>649</v>
      </c>
      <c r="B422" s="1" t="str">
        <f>CONCATENATE("s_",Scores!AD26)</f>
        <v>s_4a</v>
      </c>
      <c r="C422" s="35" t="s">
        <v>814</v>
      </c>
      <c r="D422" s="1">
        <f>Scores!AE26</f>
        <v>0</v>
      </c>
      <c r="E422" s="35" t="s">
        <v>738</v>
      </c>
    </row>
    <row r="423" spans="1:5" ht="72.5" x14ac:dyDescent="0.35">
      <c r="A423" s="1" t="s">
        <v>649</v>
      </c>
      <c r="B423" s="1" t="str">
        <f>CONCATENATE("s_",Scores!AD27)</f>
        <v>s_4b</v>
      </c>
      <c r="C423" s="35" t="s">
        <v>609</v>
      </c>
      <c r="D423" s="1">
        <f>Scores!AE27</f>
        <v>0</v>
      </c>
      <c r="E423" s="35" t="s">
        <v>830</v>
      </c>
    </row>
    <row r="424" spans="1:5" ht="72.5" x14ac:dyDescent="0.35">
      <c r="A424" s="1" t="s">
        <v>649</v>
      </c>
      <c r="B424" s="1" t="str">
        <f>CONCATENATE("s_",Scores!AD28)</f>
        <v>s_4cii</v>
      </c>
      <c r="C424" s="35" t="s">
        <v>361</v>
      </c>
      <c r="D424" s="1">
        <f>Scores!AE28</f>
        <v>0</v>
      </c>
      <c r="E424" s="35" t="s">
        <v>738</v>
      </c>
    </row>
    <row r="425" spans="1:5" ht="72.5" x14ac:dyDescent="0.35">
      <c r="A425" s="1" t="s">
        <v>649</v>
      </c>
      <c r="B425" s="1" t="str">
        <f>CONCATENATE("s_",Scores!AD29)</f>
        <v>s_4cii</v>
      </c>
      <c r="C425" s="35" t="s">
        <v>362</v>
      </c>
      <c r="D425" s="1">
        <f>Scores!AE29</f>
        <v>0</v>
      </c>
      <c r="E425" s="35" t="s">
        <v>738</v>
      </c>
    </row>
    <row r="426" spans="1:5" ht="72.5" x14ac:dyDescent="0.35">
      <c r="A426" s="1" t="s">
        <v>649</v>
      </c>
      <c r="B426" s="1" t="str">
        <f>CONCATENATE("s_",Scores!AD31)</f>
        <v>s_5a</v>
      </c>
      <c r="C426" s="35" t="s">
        <v>815</v>
      </c>
      <c r="D426" s="1">
        <f>Scores!AE31</f>
        <v>0</v>
      </c>
      <c r="E426" s="35" t="s">
        <v>738</v>
      </c>
    </row>
    <row r="427" spans="1:5" ht="72.5" x14ac:dyDescent="0.35">
      <c r="A427" s="1" t="s">
        <v>649</v>
      </c>
      <c r="B427" s="1" t="str">
        <f>CONCATENATE("s_",Scores!AD32)</f>
        <v>s_5bi</v>
      </c>
      <c r="C427" s="35" t="s">
        <v>364</v>
      </c>
      <c r="D427" s="1">
        <f>Scores!AE32</f>
        <v>0</v>
      </c>
      <c r="E427" s="35" t="s">
        <v>738</v>
      </c>
    </row>
    <row r="428" spans="1:5" ht="72.5" x14ac:dyDescent="0.35">
      <c r="A428" s="1" t="s">
        <v>649</v>
      </c>
      <c r="B428" s="1" t="str">
        <f>CONCATENATE("s_",Scores!AD33)</f>
        <v>s_5bii</v>
      </c>
      <c r="C428" s="35" t="s">
        <v>365</v>
      </c>
      <c r="D428" s="1">
        <f>Scores!AE33</f>
        <v>0</v>
      </c>
      <c r="E428" s="35" t="s">
        <v>738</v>
      </c>
    </row>
    <row r="429" spans="1:5" ht="72.5" x14ac:dyDescent="0.35">
      <c r="A429" s="1" t="s">
        <v>649</v>
      </c>
      <c r="B429" s="1" t="str">
        <f>CONCATENATE("s_",Scores!AD34)</f>
        <v>s_5biii</v>
      </c>
      <c r="C429" s="35" t="s">
        <v>366</v>
      </c>
      <c r="D429" s="1">
        <f>Scores!AE34</f>
        <v>0</v>
      </c>
      <c r="E429" s="35" t="s">
        <v>738</v>
      </c>
    </row>
    <row r="430" spans="1:5" ht="72.5" x14ac:dyDescent="0.35">
      <c r="A430" s="1" t="s">
        <v>649</v>
      </c>
      <c r="B430" s="1" t="str">
        <f>CONCATENATE("s_",Scores!AD35)</f>
        <v>s_5c</v>
      </c>
      <c r="C430" s="35" t="s">
        <v>612</v>
      </c>
      <c r="D430" s="1">
        <f>Scores!AE35</f>
        <v>0</v>
      </c>
      <c r="E430" s="35" t="s">
        <v>831</v>
      </c>
    </row>
    <row r="431" spans="1:5" ht="72.5" x14ac:dyDescent="0.35">
      <c r="A431" s="1" t="s">
        <v>649</v>
      </c>
      <c r="B431" s="1" t="str">
        <f>CONCATENATE("s_",Scores!AD37)</f>
        <v>s_6a</v>
      </c>
      <c r="C431" s="35" t="s">
        <v>816</v>
      </c>
      <c r="D431" s="1">
        <f>Scores!AE37</f>
        <v>0</v>
      </c>
      <c r="E431" s="35" t="s">
        <v>738</v>
      </c>
    </row>
    <row r="432" spans="1:5" ht="72.5" x14ac:dyDescent="0.35">
      <c r="A432" s="1" t="s">
        <v>649</v>
      </c>
      <c r="B432" s="1" t="str">
        <f>CONCATENATE("s_",Scores!AD38)</f>
        <v>s_6b</v>
      </c>
      <c r="C432" s="35" t="s">
        <v>367</v>
      </c>
      <c r="D432" s="1">
        <f>Scores!AE38</f>
        <v>0</v>
      </c>
      <c r="E432" s="35" t="s">
        <v>738</v>
      </c>
    </row>
    <row r="433" spans="1:5" ht="72.5" x14ac:dyDescent="0.35">
      <c r="A433" s="1" t="s">
        <v>649</v>
      </c>
      <c r="B433" s="1" t="str">
        <f>CONCATENATE("s_",Scores!AD39)</f>
        <v>s_6c</v>
      </c>
      <c r="C433" s="35" t="s">
        <v>610</v>
      </c>
      <c r="D433" s="1">
        <f>Scores!AE39</f>
        <v>0</v>
      </c>
      <c r="E433" s="35" t="s">
        <v>831</v>
      </c>
    </row>
  </sheetData>
  <autoFilter ref="A1:E433" xr:uid="{C3102B4B-7A80-4A4A-9FAC-5D17A651B827}"/>
  <sortState xmlns:xlrd2="http://schemas.microsoft.com/office/spreadsheetml/2017/richdata2" ref="A402:E433">
    <sortCondition ref="B402:B433"/>
  </sortState>
  <pageMargins left="0.7" right="0.7" top="0.75" bottom="0.75" header="0.3" footer="0.3"/>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37311-50A9-4BED-8BB8-484DF015DFEE}">
  <sheetPr codeName="Sheet11">
    <tabColor theme="9" tint="0.39997558519241921"/>
  </sheetPr>
  <dimension ref="A1:I29"/>
  <sheetViews>
    <sheetView view="pageBreakPreview" zoomScale="65" zoomScaleNormal="90" zoomScaleSheetLayoutView="65" workbookViewId="0"/>
  </sheetViews>
  <sheetFormatPr defaultRowHeight="14.5" x14ac:dyDescent="0.35"/>
  <cols>
    <col min="1" max="1" width="15.7265625" customWidth="1"/>
    <col min="2" max="2" width="69" customWidth="1"/>
    <col min="3" max="3" width="5.7265625" customWidth="1"/>
    <col min="4" max="4" width="15.7265625" customWidth="1"/>
    <col min="5" max="5" width="69" customWidth="1"/>
    <col min="6" max="6" width="5.54296875" customWidth="1"/>
  </cols>
  <sheetData>
    <row r="1" spans="1:9" ht="29.25" customHeight="1" x14ac:dyDescent="0.35">
      <c r="A1" s="11" t="s">
        <v>50</v>
      </c>
      <c r="B1" s="8" t="str">
        <f>UPPER('City information'!B1)</f>
        <v>________________</v>
      </c>
      <c r="C1" s="4"/>
      <c r="D1" s="11" t="s">
        <v>50</v>
      </c>
      <c r="E1" s="8" t="str">
        <f>UPPER('City information'!B1)</f>
        <v>________________</v>
      </c>
      <c r="F1" s="4"/>
    </row>
    <row r="2" spans="1:9" ht="19.5" x14ac:dyDescent="0.35">
      <c r="A2" s="11" t="s">
        <v>1</v>
      </c>
      <c r="B2" s="9" t="str">
        <f>UPPER('City information'!B2)</f>
        <v>________________</v>
      </c>
      <c r="C2" s="4"/>
      <c r="D2" s="11" t="s">
        <v>1</v>
      </c>
      <c r="E2" s="9" t="str">
        <f>UPPER('City information'!B2)</f>
        <v>________________</v>
      </c>
      <c r="F2" s="4"/>
    </row>
    <row r="3" spans="1:9" ht="19.5" x14ac:dyDescent="0.35">
      <c r="A3" s="11" t="str">
        <f>D3</f>
        <v>City population</v>
      </c>
      <c r="B3" s="10" t="str">
        <f>CONCATENATE('City information'!B3, " (",'City information'!B4,")" )</f>
        <v>________________ (________________)</v>
      </c>
      <c r="C3" s="4"/>
      <c r="D3" s="11" t="s">
        <v>850</v>
      </c>
      <c r="E3" s="10" t="str">
        <f>CONCATENATE('City information'!B3, " (",'City information'!B4,")" )</f>
        <v>________________ (________________)</v>
      </c>
      <c r="F3" s="4"/>
      <c r="I3" s="2"/>
    </row>
    <row r="4" spans="1:9" x14ac:dyDescent="0.35">
      <c r="A4" s="4"/>
      <c r="B4" s="5" t="s">
        <v>24</v>
      </c>
      <c r="C4" s="12" t="s">
        <v>20</v>
      </c>
      <c r="D4" s="4"/>
      <c r="E4" s="5" t="s">
        <v>24</v>
      </c>
      <c r="F4" s="12" t="s">
        <v>20</v>
      </c>
    </row>
    <row r="5" spans="1:9" x14ac:dyDescent="0.35">
      <c r="A5" s="4"/>
      <c r="B5" s="5" t="s">
        <v>23</v>
      </c>
      <c r="C5" s="12" t="s">
        <v>22</v>
      </c>
      <c r="D5" s="4"/>
      <c r="E5" s="5" t="s">
        <v>23</v>
      </c>
      <c r="F5" s="12" t="s">
        <v>22</v>
      </c>
    </row>
    <row r="6" spans="1:9" x14ac:dyDescent="0.35">
      <c r="A6" s="4"/>
      <c r="B6" s="5" t="s">
        <v>25</v>
      </c>
      <c r="C6" s="12" t="s">
        <v>21</v>
      </c>
      <c r="D6" s="4"/>
      <c r="E6" s="5" t="s">
        <v>25</v>
      </c>
      <c r="F6" s="12" t="s">
        <v>21</v>
      </c>
    </row>
    <row r="7" spans="1:9" ht="6" customHeight="1" x14ac:dyDescent="0.35">
      <c r="A7" s="4"/>
      <c r="B7" s="6"/>
      <c r="C7" s="7"/>
      <c r="D7" s="4"/>
      <c r="E7" s="6"/>
      <c r="F7" s="7"/>
    </row>
    <row r="8" spans="1:9" ht="24.75" customHeight="1" x14ac:dyDescent="0.35">
      <c r="A8" s="85" t="s">
        <v>26</v>
      </c>
      <c r="B8" s="85"/>
      <c r="C8" s="85"/>
      <c r="D8" s="85" t="s">
        <v>32</v>
      </c>
      <c r="E8" s="85"/>
      <c r="F8" s="85"/>
    </row>
    <row r="9" spans="1:9" ht="24.75" customHeight="1" x14ac:dyDescent="0.35">
      <c r="A9" s="86" t="s">
        <v>14</v>
      </c>
      <c r="B9" s="86"/>
      <c r="C9" s="3" t="str">
        <f>IF(Scores!AL$1="Advanced",(C$4),IF(Scores!AL$1="Developing",(C$5),IF(Scores!AL$1="Nascent",(C$6))))</f>
        <v>⚪</v>
      </c>
      <c r="D9" s="86" t="s">
        <v>615</v>
      </c>
      <c r="E9" s="86"/>
      <c r="F9" s="3" t="str">
        <f>IF(Scores!AL$33="Advanced",(C$4),IF(Scores!AL$33="Developing",(C$5),IF(Scores!AL$33="Nascent",(C$6))))</f>
        <v>⚪</v>
      </c>
    </row>
    <row r="10" spans="1:9" ht="24.75" customHeight="1" x14ac:dyDescent="0.35">
      <c r="A10" s="86" t="s">
        <v>51</v>
      </c>
      <c r="B10" s="86"/>
      <c r="C10" s="3" t="str">
        <f>IF(Scores!AL$2="Advanced",(C$4),IF(Scores!AL$2="Developing",(C$5),IF(Scores!AL$2="Nascent",(C$6))))</f>
        <v>⚪</v>
      </c>
      <c r="D10" s="87" t="s">
        <v>616</v>
      </c>
      <c r="E10" s="87"/>
      <c r="F10" s="3" t="str">
        <f>IF(Scores!AL$34="Advanced",(C$4),IF(Scores!AL$34="Developing",(C$5),IF(Scores!AL$34="Nascent",(C$6))))</f>
        <v>⚪</v>
      </c>
    </row>
    <row r="11" spans="1:9" ht="24.75" customHeight="1" x14ac:dyDescent="0.35">
      <c r="A11" s="86" t="s">
        <v>52</v>
      </c>
      <c r="B11" s="86"/>
      <c r="C11" s="3" t="str">
        <f>IF(Scores!AL$3="Advanced",(C$4),IF(Scores!AL$3="Developing",(C$5),IF(Scores!AL$3="Nascent",(C$6))))</f>
        <v>⚪</v>
      </c>
      <c r="D11" s="86" t="s">
        <v>617</v>
      </c>
      <c r="E11" s="86"/>
      <c r="F11" s="3" t="str">
        <f>IF(Scores!AL$35="Advanced",(C$4),IF(Scores!AL$35="Developing",(C$5),IF(Scores!AL$35="Nascent",(C$6))))</f>
        <v>⚪</v>
      </c>
    </row>
    <row r="12" spans="1:9" ht="24.75" customHeight="1" x14ac:dyDescent="0.35">
      <c r="A12" s="86" t="s">
        <v>53</v>
      </c>
      <c r="B12" s="86"/>
      <c r="C12" s="3" t="str">
        <f>IF(Scores!AL$5="Advanced",(C$4),IF(Scores!AL$5="Developing",(C$5),IF(Scores!AL$5="Nascent",(C$6))))</f>
        <v>⚪</v>
      </c>
      <c r="D12" s="86" t="s">
        <v>618</v>
      </c>
      <c r="E12" s="86"/>
      <c r="F12" s="3" t="str">
        <f>IF(Scores!AL$36="Advanced",(C$4),IF(Scores!AL$36="Developing",(C$5),IF(Scores!AL$36="Nascent",(C$6))))</f>
        <v>⚪</v>
      </c>
    </row>
    <row r="13" spans="1:9" ht="24.75" customHeight="1" x14ac:dyDescent="0.35">
      <c r="A13" s="85" t="s">
        <v>27</v>
      </c>
      <c r="B13" s="85"/>
      <c r="C13" s="85"/>
      <c r="D13" s="85" t="s">
        <v>33</v>
      </c>
      <c r="E13" s="85"/>
      <c r="F13" s="85"/>
    </row>
    <row r="14" spans="1:9" ht="24.75" customHeight="1" x14ac:dyDescent="0.35">
      <c r="A14" s="87" t="s">
        <v>54</v>
      </c>
      <c r="B14" s="87"/>
      <c r="C14" s="3" t="str">
        <f>IF(Scores!AL$6="Advanced",(C$4),IF(Scores!AL$6="Developing",(C$5),IF(Scores!AL$6="Nascent",(C$6))))</f>
        <v>⚪</v>
      </c>
      <c r="D14" s="86" t="s">
        <v>619</v>
      </c>
      <c r="E14" s="86"/>
      <c r="F14" s="3" t="str">
        <f>IF(Scores!AL$37="Advanced",(C$4),IF(Scores!AL$37="Developing",(C$5),IF(Scores!AL$37="Nascent",(C$6))))</f>
        <v>⚪</v>
      </c>
    </row>
    <row r="15" spans="1:9" ht="24.75" customHeight="1" x14ac:dyDescent="0.35">
      <c r="A15" s="86" t="s">
        <v>55</v>
      </c>
      <c r="B15" s="86"/>
      <c r="C15" s="3" t="str">
        <f>IF(Scores!AL$9="Advanced",(C$4),IF(Scores!AL$9="Developing",(C$5),IF(Scores!AL$9="Nascent",(C$6))))</f>
        <v>⚪</v>
      </c>
      <c r="D15" s="86" t="s">
        <v>620</v>
      </c>
      <c r="E15" s="86"/>
      <c r="F15" s="3" t="str">
        <f>IF(Scores!AL$38="Advanced",(C$4),IF(Scores!AL$38="Developing",(C$5),IF(Scores!AL$38="Nascent",(C$6))))</f>
        <v>⚪</v>
      </c>
    </row>
    <row r="16" spans="1:9" ht="24.75" customHeight="1" x14ac:dyDescent="0.35">
      <c r="A16" s="87" t="s">
        <v>56</v>
      </c>
      <c r="B16" s="87"/>
      <c r="C16" s="3" t="str">
        <f>IF(Scores!AL$10="Advanced",(C$4),IF(Scores!AL$10="Developing",(C$5),IF(Scores!AL$10="Nascent",(C$6))))</f>
        <v>⚪</v>
      </c>
      <c r="D16" s="86" t="s">
        <v>621</v>
      </c>
      <c r="E16" s="86"/>
      <c r="F16" s="3" t="str">
        <f>IF(Scores!AL$39="Advanced",(C$4),IF(Scores!AL$39="Developing",(C$5),IF(Scores!AL$39="Nascent",(C$6))))</f>
        <v>⚪</v>
      </c>
    </row>
    <row r="17" spans="1:6" ht="24.75" customHeight="1" x14ac:dyDescent="0.35">
      <c r="A17" s="86" t="s">
        <v>57</v>
      </c>
      <c r="B17" s="86"/>
      <c r="C17" s="3" t="str">
        <f>IF(Scores!AL$13="Advanced",(C$4),IF(Scores!AL$13="Developing",(C$5),IF(Scores!AL$13="Nascent",(C$6))))</f>
        <v>⚪</v>
      </c>
      <c r="D17" s="86" t="s">
        <v>622</v>
      </c>
      <c r="E17" s="86"/>
      <c r="F17" s="3" t="str">
        <f>IF(Scores!AL$40="Advanced",(C$4),IF(Scores!AL$40="Developing",(C$5),IF(Scores!AL$40="Nascent",(C$6))))</f>
        <v>⚪</v>
      </c>
    </row>
    <row r="18" spans="1:6" ht="24.75" customHeight="1" x14ac:dyDescent="0.35">
      <c r="A18" s="86" t="s">
        <v>58</v>
      </c>
      <c r="B18" s="86"/>
      <c r="C18" s="3" t="str">
        <f>IF(Scores!AL$14="Advanced",(C$4),IF(Scores!AL$14="Developing",(C$5),IF(Scores!AL$14="Nascent",(C$6))))</f>
        <v>⚪</v>
      </c>
      <c r="D18" s="85" t="s">
        <v>34</v>
      </c>
      <c r="E18" s="85"/>
      <c r="F18" s="85"/>
    </row>
    <row r="19" spans="1:6" ht="24.75" customHeight="1" x14ac:dyDescent="0.35">
      <c r="A19" s="85" t="s">
        <v>29</v>
      </c>
      <c r="B19" s="85"/>
      <c r="C19" s="85"/>
      <c r="D19" s="86" t="s">
        <v>624</v>
      </c>
      <c r="E19" s="86"/>
      <c r="F19" s="3" t="str">
        <f>IF(Scores!AL$43="Advanced",(C$4),IF(Scores!AL$43="Developing",(C$5),IF(Scores!AL$43="Nascent",(C$6))))</f>
        <v>⚪</v>
      </c>
    </row>
    <row r="20" spans="1:6" ht="24.75" customHeight="1" x14ac:dyDescent="0.35">
      <c r="A20" s="86" t="s">
        <v>59</v>
      </c>
      <c r="B20" s="86"/>
      <c r="C20" s="3" t="str">
        <f>IF(Scores!AL$16="Advanced",(C$4),IF(Scores!AL$16="Developing",(C$5),IF(Scores!AL$16="Nascent",(C$6))))</f>
        <v>⚪</v>
      </c>
      <c r="D20" s="86" t="s">
        <v>625</v>
      </c>
      <c r="E20" s="86"/>
      <c r="F20" s="3" t="str">
        <f>IF(Scores!AL$44="Advanced",(C$4),IF(Scores!AL$44="Developing",(C$5),IF(Scores!AL$44="Nascent",(C$6))))</f>
        <v>⚪</v>
      </c>
    </row>
    <row r="21" spans="1:6" ht="24.75" customHeight="1" x14ac:dyDescent="0.35">
      <c r="A21" s="86" t="s">
        <v>62</v>
      </c>
      <c r="B21" s="86"/>
      <c r="C21" s="3" t="str">
        <f>IF(Scores!AL$17="Advanced",(C$4),IF(Scores!AL$17="Developing",(C$5),IF(Scores!AL$17="Nascent",(C$6))))</f>
        <v>⚪</v>
      </c>
      <c r="D21" s="86" t="s">
        <v>626</v>
      </c>
      <c r="E21" s="86"/>
      <c r="F21" s="3" t="str">
        <f>IF(Scores!AL$45="Advanced",(C$4),IF(Scores!AL$45="Developing",(C$5),IF(Scores!AL$45="Nascent",(C$6))))</f>
        <v>⚪</v>
      </c>
    </row>
    <row r="22" spans="1:6" ht="24.75" customHeight="1" x14ac:dyDescent="0.35">
      <c r="A22" s="86" t="s">
        <v>60</v>
      </c>
      <c r="B22" s="86"/>
      <c r="C22" s="3" t="str">
        <f>IF(Scores!AL$18="Advanced",(C$4),IF(Scores!AL$18="Developing",(C$5),IF(Scores!AL$18="Nascent",(C$6))))</f>
        <v>⚪</v>
      </c>
      <c r="D22" s="86" t="s">
        <v>627</v>
      </c>
      <c r="E22" s="86"/>
      <c r="F22" s="3" t="str">
        <f>IF(Scores!AL$46="Advanced",(C$4),IF(Scores!AL$46="Developing",(C$5),IF(Scores!AL$46="Nascent",(C$6))))</f>
        <v>⚪</v>
      </c>
    </row>
    <row r="23" spans="1:6" ht="24.75" customHeight="1" x14ac:dyDescent="0.35">
      <c r="A23" s="86" t="s">
        <v>61</v>
      </c>
      <c r="B23" s="86"/>
      <c r="C23" s="3" t="str">
        <f>IF(Scores!AL$19="Advanced",(C$4),IF(Scores!AL$19="Developing",(C$5),IF(Scores!AL$19="Nascent",(C$6))))</f>
        <v>⚪</v>
      </c>
      <c r="D23" s="85" t="s">
        <v>35</v>
      </c>
      <c r="E23" s="85"/>
      <c r="F23" s="85"/>
    </row>
    <row r="24" spans="1:6" ht="24.75" customHeight="1" x14ac:dyDescent="0.35">
      <c r="A24" s="85" t="s">
        <v>31</v>
      </c>
      <c r="B24" s="85"/>
      <c r="C24" s="85"/>
      <c r="D24" s="86" t="s">
        <v>628</v>
      </c>
      <c r="E24" s="86"/>
      <c r="F24" s="3" t="str">
        <f>IF(Scores!AL$48="Advanced",(C$4),IF(Scores!AL$48="Developing",(C$5),IF(Scores!AL$48="Nascent",(C$6))))</f>
        <v>⚪</v>
      </c>
    </row>
    <row r="25" spans="1:6" ht="24.75" customHeight="1" x14ac:dyDescent="0.35">
      <c r="A25" s="87" t="s">
        <v>63</v>
      </c>
      <c r="B25" s="87"/>
      <c r="C25" s="3" t="str">
        <f>IF(Scores!AL$27="Advanced",(C$4),IF(Scores!AL$27="Developing",(C$5),IF(Scores!AL$27="Nascent",(C$6))))</f>
        <v>⚪</v>
      </c>
      <c r="D25" s="86" t="s">
        <v>629</v>
      </c>
      <c r="E25" s="86"/>
      <c r="F25" s="3" t="str">
        <f>IF(Scores!AL$49="Advanced",(C$4),IF(Scores!AL$49="Developing",(C$5),IF(Scores!AL$49="Nascent",(C$6))))</f>
        <v>⚪</v>
      </c>
    </row>
    <row r="26" spans="1:6" ht="24.75" customHeight="1" x14ac:dyDescent="0.35">
      <c r="A26" s="87" t="s">
        <v>64</v>
      </c>
      <c r="B26" s="87"/>
      <c r="C26" s="3" t="str">
        <f>IF(Scores!AL$28="Advanced",(C$4),IF(Scores!AL$28="Developing",(C$5),IF(Scores!AL$28="Nascent",(C$6))))</f>
        <v>⚪</v>
      </c>
      <c r="D26" s="86" t="s">
        <v>631</v>
      </c>
      <c r="E26" s="86"/>
      <c r="F26" s="3" t="str">
        <f>IF(Scores!AL$52="Advanced",(C$4),IF(Scores!AL$52="Developing",(C$5),IF(Scores!AL$52="Nascent",(C$6))))</f>
        <v>⚪</v>
      </c>
    </row>
    <row r="27" spans="1:6" ht="24.75" customHeight="1" x14ac:dyDescent="0.35">
      <c r="A27" s="87" t="s">
        <v>65</v>
      </c>
      <c r="B27" s="87"/>
      <c r="C27" s="3" t="str">
        <f>IF(Scores!AL$29="Advanced",(C$4),IF(Scores!AL$29="Developing",(C$5),IF(Scores!AL$29="Nascent",(C$6))))</f>
        <v>⚪</v>
      </c>
      <c r="D27" s="87" t="s">
        <v>630</v>
      </c>
      <c r="E27" s="86"/>
      <c r="F27" s="3" t="str">
        <f>IF(Scores!AL$53="Advanced",(C$4),IF(Scores!AL$53="Developing",(C$5),IF(Scores!AL$53="Nascent",(C$6))))</f>
        <v>⚪</v>
      </c>
    </row>
    <row r="28" spans="1:6" ht="24.75" customHeight="1" x14ac:dyDescent="0.35">
      <c r="A28" s="87" t="s">
        <v>66</v>
      </c>
      <c r="B28" s="87"/>
      <c r="C28" s="3" t="str">
        <f>IF(Scores!AL$30="Advanced",(C$4),IF(Scores!AL$30="Developing",(C$5),IF(Scores!AL$30="Nascent",(C$6))))</f>
        <v>⚪</v>
      </c>
    </row>
    <row r="29" spans="1:6" ht="24.75" customHeight="1" x14ac:dyDescent="0.35">
      <c r="A29" s="87" t="s">
        <v>67</v>
      </c>
      <c r="B29" s="87"/>
      <c r="C29" s="3" t="str">
        <f>IF(Scores!AL$31="Advanced",(C$4),IF(Scores!AL$31="Developing",(C$5),IF(Scores!AL$31="Nascent",(C$6))))</f>
        <v>⚪</v>
      </c>
    </row>
  </sheetData>
  <mergeCells count="42">
    <mergeCell ref="D13:F13"/>
    <mergeCell ref="D14:E14"/>
    <mergeCell ref="D15:E15"/>
    <mergeCell ref="D16:E16"/>
    <mergeCell ref="D17:E17"/>
    <mergeCell ref="D18:F18"/>
    <mergeCell ref="A25:B25"/>
    <mergeCell ref="A26:B26"/>
    <mergeCell ref="A27:B27"/>
    <mergeCell ref="A28:B28"/>
    <mergeCell ref="D25:E25"/>
    <mergeCell ref="D26:E26"/>
    <mergeCell ref="D27:E27"/>
    <mergeCell ref="D19:E19"/>
    <mergeCell ref="D20:E20"/>
    <mergeCell ref="D21:E21"/>
    <mergeCell ref="D22:E22"/>
    <mergeCell ref="D23:F23"/>
    <mergeCell ref="D24:E24"/>
    <mergeCell ref="A29:B29"/>
    <mergeCell ref="D8:F8"/>
    <mergeCell ref="D9:E9"/>
    <mergeCell ref="D10:E10"/>
    <mergeCell ref="D11:E11"/>
    <mergeCell ref="D12:E12"/>
    <mergeCell ref="A20:B20"/>
    <mergeCell ref="A21:B21"/>
    <mergeCell ref="A22:B22"/>
    <mergeCell ref="A23:B23"/>
    <mergeCell ref="A19:C19"/>
    <mergeCell ref="A24:C24"/>
    <mergeCell ref="A13:C13"/>
    <mergeCell ref="A14:B14"/>
    <mergeCell ref="A15:B15"/>
    <mergeCell ref="A16:B16"/>
    <mergeCell ref="A8:C8"/>
    <mergeCell ref="A17:B17"/>
    <mergeCell ref="A18:B18"/>
    <mergeCell ref="A9:B9"/>
    <mergeCell ref="A10:B10"/>
    <mergeCell ref="A11:B11"/>
    <mergeCell ref="A12:B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1588F-C794-477F-A91D-EB8C3121CA53}">
  <sheetPr codeName="Sheet13">
    <tabColor theme="9" tint="0.39997558519241921"/>
  </sheetPr>
  <dimension ref="A1:L31"/>
  <sheetViews>
    <sheetView tabSelected="1" view="pageBreakPreview" zoomScale="65" zoomScaleNormal="90" zoomScaleSheetLayoutView="65" workbookViewId="0"/>
  </sheetViews>
  <sheetFormatPr defaultRowHeight="14.5" x14ac:dyDescent="0.35"/>
  <cols>
    <col min="1" max="1" width="15.7265625" customWidth="1"/>
    <col min="2" max="2" width="68.54296875" customWidth="1"/>
    <col min="3" max="3" width="5.7265625" customWidth="1"/>
    <col min="4" max="4" width="15.7265625" customWidth="1"/>
    <col min="5" max="5" width="68.7265625" customWidth="1"/>
    <col min="6" max="6" width="5.7265625" customWidth="1"/>
    <col min="7" max="7" width="15.7265625" customWidth="1"/>
    <col min="8" max="8" width="69" customWidth="1"/>
    <col min="9" max="9" width="5.54296875" customWidth="1"/>
  </cols>
  <sheetData>
    <row r="1" spans="1:12" ht="29.25" customHeight="1" x14ac:dyDescent="0.35">
      <c r="A1" s="11" t="s">
        <v>50</v>
      </c>
      <c r="B1" s="8" t="str">
        <f>UPPER('City information'!B1)</f>
        <v>________________</v>
      </c>
      <c r="C1" s="4"/>
      <c r="D1" s="11" t="s">
        <v>50</v>
      </c>
      <c r="E1" s="8" t="str">
        <f>UPPER('City information'!B1)</f>
        <v>________________</v>
      </c>
      <c r="F1" s="4"/>
      <c r="G1" s="11" t="s">
        <v>50</v>
      </c>
      <c r="H1" s="8" t="str">
        <f>UPPER('City information'!B1)</f>
        <v>________________</v>
      </c>
      <c r="I1" s="4"/>
    </row>
    <row r="2" spans="1:12" ht="19.5" x14ac:dyDescent="0.35">
      <c r="A2" s="11" t="s">
        <v>1</v>
      </c>
      <c r="B2" s="9" t="str">
        <f>UPPER('City information'!B2)</f>
        <v>________________</v>
      </c>
      <c r="C2" s="4"/>
      <c r="D2" s="11" t="s">
        <v>1</v>
      </c>
      <c r="E2" s="9" t="str">
        <f>UPPER('City information'!B2)</f>
        <v>________________</v>
      </c>
      <c r="F2" s="4"/>
      <c r="G2" s="11" t="s">
        <v>1</v>
      </c>
      <c r="H2" s="9" t="str">
        <f>UPPER('City information'!B2)</f>
        <v>________________</v>
      </c>
      <c r="I2" s="4"/>
    </row>
    <row r="3" spans="1:12" ht="19.5" x14ac:dyDescent="0.35">
      <c r="A3" s="11" t="s">
        <v>850</v>
      </c>
      <c r="B3" s="10" t="str">
        <f>CONCATENATE('City information'!B3, " (",'City information'!B4,")" )</f>
        <v>________________ (________________)</v>
      </c>
      <c r="C3" s="4"/>
      <c r="D3" s="11" t="s">
        <v>850</v>
      </c>
      <c r="E3" s="10" t="str">
        <f>CONCATENATE('City information'!B3, " (",'City information'!B4,")" )</f>
        <v>________________ (________________)</v>
      </c>
      <c r="F3" s="4"/>
      <c r="G3" s="11" t="s">
        <v>850</v>
      </c>
      <c r="H3" s="10" t="str">
        <f>CONCATENATE('City information'!B3, " (",'City information'!B4,")" )</f>
        <v>________________ (________________)</v>
      </c>
      <c r="I3" s="4"/>
      <c r="L3" s="2"/>
    </row>
    <row r="4" spans="1:12" x14ac:dyDescent="0.35">
      <c r="A4" s="4"/>
      <c r="B4" s="5" t="s">
        <v>24</v>
      </c>
      <c r="C4" s="12" t="s">
        <v>20</v>
      </c>
      <c r="D4" s="4"/>
      <c r="E4" s="5" t="s">
        <v>24</v>
      </c>
      <c r="F4" s="12" t="s">
        <v>20</v>
      </c>
      <c r="G4" s="4"/>
      <c r="H4" s="5" t="s">
        <v>24</v>
      </c>
      <c r="I4" s="12" t="s">
        <v>20</v>
      </c>
    </row>
    <row r="5" spans="1:12" x14ac:dyDescent="0.35">
      <c r="A5" s="4"/>
      <c r="B5" s="5" t="s">
        <v>23</v>
      </c>
      <c r="C5" s="12" t="s">
        <v>22</v>
      </c>
      <c r="D5" s="4"/>
      <c r="E5" s="5" t="s">
        <v>23</v>
      </c>
      <c r="F5" s="12" t="s">
        <v>22</v>
      </c>
      <c r="G5" s="4"/>
      <c r="H5" s="5" t="s">
        <v>23</v>
      </c>
      <c r="I5" s="12" t="s">
        <v>22</v>
      </c>
    </row>
    <row r="6" spans="1:12" x14ac:dyDescent="0.35">
      <c r="A6" s="4"/>
      <c r="B6" s="5" t="s">
        <v>25</v>
      </c>
      <c r="C6" s="12" t="s">
        <v>21</v>
      </c>
      <c r="D6" s="4"/>
      <c r="E6" s="5" t="s">
        <v>25</v>
      </c>
      <c r="F6" s="12" t="s">
        <v>21</v>
      </c>
      <c r="G6" s="4"/>
      <c r="H6" s="5" t="s">
        <v>25</v>
      </c>
      <c r="I6" s="12" t="s">
        <v>21</v>
      </c>
    </row>
    <row r="7" spans="1:12" ht="6" customHeight="1" x14ac:dyDescent="0.35">
      <c r="A7" s="4"/>
      <c r="B7" s="6"/>
      <c r="C7" s="7"/>
      <c r="D7" s="7"/>
      <c r="E7" s="7"/>
      <c r="F7" s="7"/>
      <c r="G7" s="4"/>
      <c r="H7" s="6"/>
      <c r="I7" s="7"/>
    </row>
    <row r="8" spans="1:12" ht="24.75" customHeight="1" x14ac:dyDescent="0.35">
      <c r="A8" s="85" t="s">
        <v>26</v>
      </c>
      <c r="B8" s="85"/>
      <c r="C8" s="85"/>
      <c r="D8" s="85" t="s">
        <v>29</v>
      </c>
      <c r="E8" s="85"/>
      <c r="F8" s="85"/>
      <c r="G8" s="85" t="s">
        <v>31</v>
      </c>
      <c r="H8" s="85"/>
      <c r="I8" s="85"/>
    </row>
    <row r="9" spans="1:12" ht="24.75" customHeight="1" x14ac:dyDescent="0.35">
      <c r="A9" s="86" t="s">
        <v>14</v>
      </c>
      <c r="B9" s="86"/>
      <c r="C9" s="3" t="str">
        <f>IF(Scores!AL$1="Advanced",(C$4),IF(Scores!AL$1="Developing",(C$5),IF(Scores!AL$1="Nascent",(C$6))))</f>
        <v>⚪</v>
      </c>
      <c r="D9" s="86" t="s">
        <v>59</v>
      </c>
      <c r="E9" s="86"/>
      <c r="F9" s="3" t="str">
        <f>IF(Scores!AL$16="Advanced",(C$4),IF(Scores!AL$16="Developing",(C$5),IF(Scores!AL$16="Nascent",(C$6))))</f>
        <v>⚪</v>
      </c>
      <c r="G9" s="87" t="s">
        <v>63</v>
      </c>
      <c r="H9" s="87"/>
      <c r="I9" s="3" t="str">
        <f>IF(Scores!AL$27="Advanced",(C$4),IF(Scores!AL$27="Developing",(C$5),IF(Scores!AL$27="Nascent",(C$6))))</f>
        <v>⚪</v>
      </c>
    </row>
    <row r="10" spans="1:12" ht="24.75" customHeight="1" x14ac:dyDescent="0.35">
      <c r="A10" s="86" t="s">
        <v>51</v>
      </c>
      <c r="B10" s="86"/>
      <c r="C10" s="3" t="str">
        <f>IF(Scores!AL$2="Advanced",(C$4),IF(Scores!AL$2="Developing",(C$5),IF(Scores!AL$2="Nascent",(C$6))))</f>
        <v>⚪</v>
      </c>
      <c r="D10" s="86" t="s">
        <v>62</v>
      </c>
      <c r="E10" s="86"/>
      <c r="F10" s="3" t="str">
        <f>IF(Scores!AL$17="Advanced",(C$4),IF(Scores!AL$17="Developing",(C$5),IF(Scores!AL$17="Nascent",(C$6))))</f>
        <v>⚪</v>
      </c>
      <c r="G10" s="87" t="s">
        <v>64</v>
      </c>
      <c r="H10" s="87"/>
      <c r="I10" s="3" t="str">
        <f>IF(Scores!AL$28="Advanced",(C$4),IF(Scores!AL$28="Developing",(C$5),IF(Scores!AL$28="Nascent",(C$6))))</f>
        <v>⚪</v>
      </c>
    </row>
    <row r="11" spans="1:12" ht="24.75" customHeight="1" x14ac:dyDescent="0.35">
      <c r="A11" s="86" t="s">
        <v>52</v>
      </c>
      <c r="B11" s="86"/>
      <c r="C11" s="3" t="str">
        <f>IF(Scores!AL$3="Advanced",(C$4),IF(Scores!AL$3="Developing",(C$5),IF(Scores!AL$3="Nascent",(C$6))))</f>
        <v>⚪</v>
      </c>
      <c r="D11" s="86" t="s">
        <v>60</v>
      </c>
      <c r="E11" s="86"/>
      <c r="F11" s="3" t="str">
        <f>IF(Scores!AL$18="Advanced",(C$4),IF(Scores!AL$18="Developing",(C$5),IF(Scores!AL$18="Nascent",(C$6))))</f>
        <v>⚪</v>
      </c>
      <c r="G11" s="87" t="s">
        <v>65</v>
      </c>
      <c r="H11" s="87"/>
      <c r="I11" s="3" t="str">
        <f>IF(Scores!AL$29="Advanced",(C$4),IF(Scores!AL$29="Developing",(C$5),IF(Scores!AL$29="Nascent",(C$6))))</f>
        <v>⚪</v>
      </c>
    </row>
    <row r="12" spans="1:12" ht="24.75" customHeight="1" x14ac:dyDescent="0.35">
      <c r="A12" s="86" t="s">
        <v>53</v>
      </c>
      <c r="B12" s="86"/>
      <c r="C12" s="3" t="str">
        <f>IF(Scores!AL$5="Advanced",(C$4),IF(Scores!AL$5="Developing",(C$5),IF(Scores!AL$5="Nascent",(C$6))))</f>
        <v>⚪</v>
      </c>
      <c r="D12" s="86" t="s">
        <v>61</v>
      </c>
      <c r="E12" s="86"/>
      <c r="F12" s="3" t="str">
        <f>IF(Scores!AL$19="Advanced",(C$4),IF(Scores!AL$19="Developing",(C$5),IF(Scores!AL$19="Nascent",(C$6))))</f>
        <v>⚪</v>
      </c>
      <c r="G12" s="87" t="s">
        <v>66</v>
      </c>
      <c r="H12" s="87"/>
      <c r="I12" s="3" t="str">
        <f>IF(Scores!AL$30="Advanced",(C$4),IF(Scores!AL$30="Developing",(C$5),IF(Scores!AL$30="Nascent",(C$6))))</f>
        <v>⚪</v>
      </c>
    </row>
    <row r="13" spans="1:12" ht="24.75" customHeight="1" x14ac:dyDescent="0.35">
      <c r="A13" s="85" t="s">
        <v>27</v>
      </c>
      <c r="B13" s="85"/>
      <c r="C13" s="85"/>
      <c r="D13" s="86" t="s">
        <v>724</v>
      </c>
      <c r="E13" s="86"/>
      <c r="F13" s="3" t="str">
        <f>IF(Scores!AL$20="Advanced",(C$4),IF(Scores!AL$20="Developing",(C$5),IF(Scores!AL$20="Nascent",(C$6))))</f>
        <v>⚪</v>
      </c>
      <c r="G13" s="87" t="s">
        <v>67</v>
      </c>
      <c r="H13" s="87"/>
      <c r="I13" s="3" t="str">
        <f>IF(Scores!AL$31="Advanced",(C$4),IF(Scores!AL$31="Developing",(C$5),IF(Scores!AL$31="Nascent",(C$6))))</f>
        <v>⚪</v>
      </c>
    </row>
    <row r="14" spans="1:12" ht="24.75" customHeight="1" x14ac:dyDescent="0.35">
      <c r="A14" s="87" t="s">
        <v>54</v>
      </c>
      <c r="B14" s="87"/>
      <c r="C14" s="3" t="str">
        <f>IF(Scores!AL$6="Advanced",(C$4),IF(Scores!AL$6="Developing",(C$5),IF(Scores!AL$6="Nascent",(C$6))))</f>
        <v>⚪</v>
      </c>
      <c r="D14" s="86" t="s">
        <v>725</v>
      </c>
      <c r="E14" s="86"/>
      <c r="F14" s="3" t="str">
        <f>IF(Scores!AL$25="Advanced",(C$4),IF(Scores!AL$25="Developing",(C$5),IF(Scores!AL$25="Nascent",(C$6))))</f>
        <v>⚪</v>
      </c>
      <c r="G14" s="87" t="s">
        <v>729</v>
      </c>
      <c r="H14" s="87"/>
      <c r="I14" s="3" t="str">
        <f>IF(Scores!AL$32="Advanced",(C$4),IF(Scores!AL$32="Developing",(C$5),IF(Scores!AL$32="Nascent",(C$6))))</f>
        <v>⚪</v>
      </c>
    </row>
    <row r="15" spans="1:12" ht="24.75" customHeight="1" x14ac:dyDescent="0.35">
      <c r="A15" s="86" t="s">
        <v>55</v>
      </c>
      <c r="B15" s="86"/>
      <c r="C15" s="3" t="str">
        <f>IF(Scores!AL$9="Advanced",(C$4),IF(Scores!AL$9="Developing",(C$5),IF(Scores!AL$9="Nascent",(C$6))))</f>
        <v>⚪</v>
      </c>
      <c r="D15" s="86" t="s">
        <v>726</v>
      </c>
      <c r="E15" s="86"/>
      <c r="F15" s="3" t="str">
        <f>IF(Scores!AL$26="Advanced",(C$4),IF(Scores!AL$26="Developing",(C$5),IF(Scores!AL$26="Nascent",(C$6))))</f>
        <v>⚪</v>
      </c>
      <c r="G15" s="87" t="s">
        <v>737</v>
      </c>
      <c r="H15" s="87"/>
      <c r="I15" s="3" t="str">
        <f>Diet!D78</f>
        <v>__________</v>
      </c>
    </row>
    <row r="16" spans="1:12" ht="24.75" customHeight="1" x14ac:dyDescent="0.35">
      <c r="A16" s="87" t="s">
        <v>56</v>
      </c>
      <c r="B16" s="87"/>
      <c r="C16" s="3" t="str">
        <f>IF(Scores!AL$10="Advanced",(C$4),IF(Scores!AL$10="Developing",(C$5),IF(Scores!AL$10="Nascent",(C$6))))</f>
        <v>⚪</v>
      </c>
      <c r="D16" s="86" t="s">
        <v>727</v>
      </c>
      <c r="E16" s="86"/>
      <c r="F16" s="3" t="str">
        <f>Overdose!D76</f>
        <v>___________</v>
      </c>
      <c r="G16" s="87" t="s">
        <v>736</v>
      </c>
      <c r="H16" s="87"/>
      <c r="I16" s="3" t="str">
        <f>Diet!D79</f>
        <v>__________</v>
      </c>
    </row>
    <row r="17" spans="1:9" ht="24.75" customHeight="1" x14ac:dyDescent="0.35">
      <c r="A17" s="86" t="s">
        <v>57</v>
      </c>
      <c r="B17" s="86"/>
      <c r="C17" s="3" t="str">
        <f>IF(Scores!AL$13="Advanced",(C$4),IF(Scores!AL$13="Developing",(C$5),IF(Scores!AL$13="Nascent",(C$6))))</f>
        <v>⚪</v>
      </c>
      <c r="D17" s="86" t="s">
        <v>728</v>
      </c>
      <c r="E17" s="86"/>
      <c r="F17" s="3" t="str">
        <f>Overdose!D77</f>
        <v>___________</v>
      </c>
      <c r="G17" s="87" t="s">
        <v>730</v>
      </c>
      <c r="H17" s="87"/>
      <c r="I17" s="3" t="str">
        <f>Diet!D80</f>
        <v>__________</v>
      </c>
    </row>
    <row r="18" spans="1:9" ht="24.75" customHeight="1" x14ac:dyDescent="0.35">
      <c r="A18" s="86" t="s">
        <v>58</v>
      </c>
      <c r="B18" s="86"/>
      <c r="C18" s="3" t="str">
        <f>IF(Scores!AL$14="Advanced",(C$4),IF(Scores!AL$14="Developing",(C$5),IF(Scores!AL$14="Nascent",(C$6))))</f>
        <v>⚪</v>
      </c>
      <c r="D18" s="85" t="s">
        <v>34</v>
      </c>
      <c r="E18" s="85"/>
      <c r="F18" s="85"/>
      <c r="G18" s="87" t="s">
        <v>733</v>
      </c>
      <c r="H18" s="87"/>
      <c r="I18" s="3" t="str">
        <f>Diet!D81</f>
        <v>__________</v>
      </c>
    </row>
    <row r="19" spans="1:9" ht="24.75" customHeight="1" x14ac:dyDescent="0.35">
      <c r="A19" s="86" t="s">
        <v>691</v>
      </c>
      <c r="B19" s="86"/>
      <c r="C19" s="3" t="str">
        <f>IF(Scores!AL$15="Advanced",(C$4),IF(Scores!AL$15="Developing",(C$5),IF(Scores!AL$15="Nascent",(C$6))))</f>
        <v>⚪</v>
      </c>
      <c r="D19" s="86" t="s">
        <v>624</v>
      </c>
      <c r="E19" s="86"/>
      <c r="F19" s="3" t="str">
        <f>IF(Scores!AL$43="Advanced",(C$4),IF(Scores!AL$43="Developing",(C$5),IF(Scores!AL$43="Nascent",(C$6))))</f>
        <v>⚪</v>
      </c>
      <c r="G19" s="87" t="s">
        <v>734</v>
      </c>
      <c r="H19" s="87"/>
      <c r="I19" s="3" t="str">
        <f>Diet!D82</f>
        <v>__________</v>
      </c>
    </row>
    <row r="20" spans="1:9" ht="24.75" customHeight="1" x14ac:dyDescent="0.35">
      <c r="A20" s="91" t="s">
        <v>693</v>
      </c>
      <c r="B20" s="92"/>
      <c r="C20" s="29" t="str">
        <f>Alcohol!D53</f>
        <v>__________</v>
      </c>
      <c r="D20" s="86" t="s">
        <v>625</v>
      </c>
      <c r="E20" s="86"/>
      <c r="F20" s="3" t="str">
        <f>IF(Scores!AL$44="Advanced",(C$4),IF(Scores!AL$44="Developing",(C$5),IF(Scores!AL$44="Nascent",(C$6))))</f>
        <v>⚪</v>
      </c>
      <c r="G20" s="87" t="s">
        <v>735</v>
      </c>
      <c r="H20" s="87"/>
      <c r="I20" s="3" t="str">
        <f>Diet!D83</f>
        <v>__________</v>
      </c>
    </row>
    <row r="21" spans="1:9" ht="24.75" customHeight="1" x14ac:dyDescent="0.35">
      <c r="A21" s="86" t="s">
        <v>692</v>
      </c>
      <c r="B21" s="86"/>
      <c r="C21" s="29" t="str">
        <f>Alcohol!D54</f>
        <v>__________</v>
      </c>
      <c r="D21" s="86" t="s">
        <v>626</v>
      </c>
      <c r="E21" s="86"/>
      <c r="F21" s="3" t="str">
        <f>IF(Scores!AL$45="Advanced",(C$4),IF(Scores!AL$45="Developing",(C$5),IF(Scores!AL$45="Nascent",(C$6))))</f>
        <v>⚪</v>
      </c>
      <c r="G21" s="88" t="s">
        <v>35</v>
      </c>
      <c r="H21" s="89"/>
      <c r="I21" s="90"/>
    </row>
    <row r="22" spans="1:9" ht="24.75" customHeight="1" x14ac:dyDescent="0.35">
      <c r="A22" s="86" t="s">
        <v>731</v>
      </c>
      <c r="B22" s="86"/>
      <c r="C22" s="29" t="str">
        <f>Alcohol!D55</f>
        <v>__________</v>
      </c>
      <c r="D22" s="86" t="s">
        <v>627</v>
      </c>
      <c r="E22" s="86"/>
      <c r="F22" s="3" t="str">
        <f>IF(Scores!AL$46="Advanced",(C$4),IF(Scores!AL$46="Developing",(C$5),IF(Scores!AL$46="Nascent",(C$6))))</f>
        <v>⚪</v>
      </c>
      <c r="G22" s="91" t="s">
        <v>628</v>
      </c>
      <c r="H22" s="92"/>
      <c r="I22" s="3" t="str">
        <f>IF(Scores!AL$48="Advanced",(C$4),IF(Scores!AL$48="Developing",(C$5),IF(Scores!AL$48="Nascent",(C$6))))</f>
        <v>⚪</v>
      </c>
    </row>
    <row r="23" spans="1:9" ht="24.75" customHeight="1" x14ac:dyDescent="0.35">
      <c r="A23" s="86" t="s">
        <v>732</v>
      </c>
      <c r="B23" s="86"/>
      <c r="C23" s="29" t="str">
        <f>Alcohol!D56</f>
        <v>__________</v>
      </c>
      <c r="D23" s="86" t="s">
        <v>770</v>
      </c>
      <c r="E23" s="86"/>
      <c r="F23" s="3" t="str">
        <f>IF(Scores!AL$46="Advanced",(C$4),IF(Scores!AL$46="Developing",(C$5),IF(Scores!AL$46="Nascent",(C$6))))</f>
        <v>⚪</v>
      </c>
      <c r="G23" s="91" t="s">
        <v>629</v>
      </c>
      <c r="H23" s="92"/>
      <c r="I23" s="3" t="str">
        <f>IF(Scores!AL$49="Advanced",(C$4),IF(Scores!AL$49="Developing",(C$5),IF(Scores!AL$49="Nascent",(C$6))))</f>
        <v>⚪</v>
      </c>
    </row>
    <row r="24" spans="1:9" ht="24.75" customHeight="1" x14ac:dyDescent="0.35">
      <c r="A24" s="85" t="s">
        <v>32</v>
      </c>
      <c r="B24" s="85"/>
      <c r="C24" s="85"/>
      <c r="D24" s="87" t="s">
        <v>819</v>
      </c>
      <c r="E24" s="87"/>
      <c r="F24" s="3" t="str">
        <f>Tobacco!D32</f>
        <v>__________</v>
      </c>
      <c r="G24" s="27" t="s">
        <v>827</v>
      </c>
      <c r="H24" s="28"/>
      <c r="I24" s="3" t="str">
        <f>IF(Scores!AL$50="Advanced",(C$4),IF(Scores!AL$50="Developing",(C$5),IF(Scores!AL$50="Nascent",(C$6))))</f>
        <v>⚪</v>
      </c>
    </row>
    <row r="25" spans="1:9" ht="24.75" customHeight="1" x14ac:dyDescent="0.35">
      <c r="A25" s="86" t="s">
        <v>615</v>
      </c>
      <c r="B25" s="86"/>
      <c r="C25" s="3" t="str">
        <f>IF(Scores!AL$33="Advanced",(C$4),IF(Scores!AL$33="Developing",(C$5),IF(Scores!AL$33="Nascent",(C$6))))</f>
        <v>⚪</v>
      </c>
      <c r="D25" s="88" t="s">
        <v>33</v>
      </c>
      <c r="E25" s="89"/>
      <c r="F25" s="90"/>
      <c r="G25" s="27" t="s">
        <v>828</v>
      </c>
      <c r="H25" s="28"/>
      <c r="I25" s="3" t="str">
        <f>IF(Scores!AL$51="Advanced",(C$4),IF(Scores!AL$51="Developing",(C$5),IF(Scores!AL$51="Nascent",(C$6))))</f>
        <v>⚪</v>
      </c>
    </row>
    <row r="26" spans="1:9" ht="24.75" customHeight="1" x14ac:dyDescent="0.35">
      <c r="A26" s="87" t="s">
        <v>616</v>
      </c>
      <c r="B26" s="87"/>
      <c r="C26" s="3" t="str">
        <f>IF(Scores!AL$34="Advanced",(C$4),IF(Scores!AL$34="Developing",(C$5),IF(Scores!AL$34="Nascent",(C$6))))</f>
        <v>⚪</v>
      </c>
      <c r="D26" s="86" t="s">
        <v>619</v>
      </c>
      <c r="E26" s="86"/>
      <c r="F26" s="3" t="str">
        <f>IF(Scores!AL$37="Advanced",(C$4),IF(Scores!AL$37="Developing",(C$5),IF(Scores!AL$37="Nascent",(C$6))))</f>
        <v>⚪</v>
      </c>
      <c r="G26" s="86" t="s">
        <v>829</v>
      </c>
      <c r="H26" s="86"/>
      <c r="I26" s="3" t="str">
        <f>IF(Scores!AL$52="Advanced",(C$4),IF(Scores!AL$52="Developing",(C$5),IF(Scores!AL$52="Nascent",(C$6))))</f>
        <v>⚪</v>
      </c>
    </row>
    <row r="27" spans="1:9" ht="24.75" customHeight="1" x14ac:dyDescent="0.35">
      <c r="A27" s="87" t="s">
        <v>617</v>
      </c>
      <c r="B27" s="87"/>
      <c r="C27" s="3" t="str">
        <f>IF(Scores!AL$35="Advanced",(C$4),IF(Scores!AL$35="Developing",(C$5),IF(Scores!AL$35="Nascent",(C$6))))</f>
        <v>⚪</v>
      </c>
      <c r="D27" s="86" t="s">
        <v>620</v>
      </c>
      <c r="E27" s="86"/>
      <c r="F27" s="3" t="str">
        <f>IF(Scores!AL$38="Advanced",(C$4),IF(Scores!AL$38="Developing",(C$5),IF(Scores!AL$38="Nascent",(C$6))))</f>
        <v>⚪</v>
      </c>
      <c r="G27" s="87" t="s">
        <v>832</v>
      </c>
      <c r="H27" s="86"/>
      <c r="I27" s="3" t="str">
        <f>IF(Scores!AL$53="Advanced",(C$4),IF(Scores!AL$53="Developing",(C$5),IF(Scores!AL$53="Nascent",(C$6))))</f>
        <v>⚪</v>
      </c>
    </row>
    <row r="28" spans="1:9" ht="24.4" customHeight="1" x14ac:dyDescent="0.35">
      <c r="A28" s="86" t="s">
        <v>618</v>
      </c>
      <c r="B28" s="86"/>
      <c r="C28" s="3" t="str">
        <f>IF(Scores!AL$36="Advanced",(C$4),IF(Scores!AL$36="Developing",(C$5),IF(Scores!AL$36="Nascent",(C$6))))</f>
        <v>⚪</v>
      </c>
      <c r="D28" s="86" t="s">
        <v>621</v>
      </c>
      <c r="E28" s="86"/>
      <c r="F28" s="3" t="str">
        <f>IF(Scores!AL$39="Advanced",(C$4),IF(Scores!AL$39="Developing",(C$5),IF(Scores!AL$39="Nascent",(C$6))))</f>
        <v>⚪</v>
      </c>
    </row>
    <row r="29" spans="1:9" ht="24.4" customHeight="1" x14ac:dyDescent="0.35">
      <c r="A29" s="87" t="s">
        <v>765</v>
      </c>
      <c r="B29" s="87"/>
      <c r="C29" s="3" t="str">
        <f>'Road Safety'!D34</f>
        <v>__________</v>
      </c>
      <c r="D29" s="86" t="s">
        <v>622</v>
      </c>
      <c r="E29" s="86"/>
      <c r="F29" s="3" t="str">
        <f>IF(Scores!AL$40="Advanced",(C$4),IF(Scores!AL$40="Developing",(C$5),IF(Scores!AL$40="Nascent",(C$6))))</f>
        <v>⚪</v>
      </c>
    </row>
    <row r="30" spans="1:9" ht="24.4" customHeight="1" x14ac:dyDescent="0.35">
      <c r="A30" s="86" t="s">
        <v>764</v>
      </c>
      <c r="B30" s="86"/>
      <c r="C30" s="3" t="str">
        <f>'Road Safety'!D35</f>
        <v>__________</v>
      </c>
      <c r="D30" s="86" t="s">
        <v>825</v>
      </c>
      <c r="E30" s="86"/>
      <c r="F30" s="3" t="str">
        <f>IF(Scores!AL$41="Advanced",(C$4),IF(Scores!AL$41="Developing",(C$5),IF(Scores!AL$41="Nascent",(C$6))))</f>
        <v>⚪</v>
      </c>
    </row>
    <row r="31" spans="1:9" ht="25.4" customHeight="1" x14ac:dyDescent="0.35">
      <c r="A31" s="86" t="s">
        <v>768</v>
      </c>
      <c r="B31" s="86"/>
      <c r="C31" s="3" t="str">
        <f>'Road Safety'!D36</f>
        <v>__________</v>
      </c>
      <c r="D31" s="86" t="s">
        <v>826</v>
      </c>
      <c r="E31" s="86"/>
      <c r="F31" s="3" t="str">
        <f>IF(Scores!AL$42="Advanced",(C$4),IF(Scores!AL$42="Developing",(C$5),IF(Scores!AL$42="Nascent",(C$6))))</f>
        <v>⚪</v>
      </c>
    </row>
  </sheetData>
  <mergeCells count="66">
    <mergeCell ref="G20:H20"/>
    <mergeCell ref="G10:H10"/>
    <mergeCell ref="G26:H26"/>
    <mergeCell ref="G11:H11"/>
    <mergeCell ref="G27:H27"/>
    <mergeCell ref="G12:H12"/>
    <mergeCell ref="G23:H23"/>
    <mergeCell ref="G22:H22"/>
    <mergeCell ref="G21:I21"/>
    <mergeCell ref="G15:H15"/>
    <mergeCell ref="G16:H16"/>
    <mergeCell ref="G17:H17"/>
    <mergeCell ref="G18:H18"/>
    <mergeCell ref="G19:H19"/>
    <mergeCell ref="G13:H13"/>
    <mergeCell ref="D12:E12"/>
    <mergeCell ref="G8:I8"/>
    <mergeCell ref="G9:H9"/>
    <mergeCell ref="G14:H14"/>
    <mergeCell ref="D8:F8"/>
    <mergeCell ref="D9:E9"/>
    <mergeCell ref="D10:E10"/>
    <mergeCell ref="D11:E11"/>
    <mergeCell ref="D13:E13"/>
    <mergeCell ref="D14:E14"/>
    <mergeCell ref="D22:E22"/>
    <mergeCell ref="D19:E19"/>
    <mergeCell ref="A19:B19"/>
    <mergeCell ref="A20:B20"/>
    <mergeCell ref="A21:B21"/>
    <mergeCell ref="D20:E20"/>
    <mergeCell ref="D21:E21"/>
    <mergeCell ref="D15:E15"/>
    <mergeCell ref="D16:E16"/>
    <mergeCell ref="A17:B17"/>
    <mergeCell ref="A18:B18"/>
    <mergeCell ref="D18:F18"/>
    <mergeCell ref="D17:E17"/>
    <mergeCell ref="A8:C8"/>
    <mergeCell ref="A24:C24"/>
    <mergeCell ref="A9:B9"/>
    <mergeCell ref="A25:B25"/>
    <mergeCell ref="A10:B10"/>
    <mergeCell ref="A11:B11"/>
    <mergeCell ref="A12:B12"/>
    <mergeCell ref="A13:C13"/>
    <mergeCell ref="A14:B14"/>
    <mergeCell ref="A15:B15"/>
    <mergeCell ref="A16:B16"/>
    <mergeCell ref="A22:B22"/>
    <mergeCell ref="A23:B23"/>
    <mergeCell ref="A29:B29"/>
    <mergeCell ref="A30:B30"/>
    <mergeCell ref="A31:B31"/>
    <mergeCell ref="D25:F25"/>
    <mergeCell ref="D23:E23"/>
    <mergeCell ref="D24:E24"/>
    <mergeCell ref="D30:E30"/>
    <mergeCell ref="D31:E31"/>
    <mergeCell ref="A26:B26"/>
    <mergeCell ref="A27:B27"/>
    <mergeCell ref="A28:B28"/>
    <mergeCell ref="D28:E28"/>
    <mergeCell ref="D29:E29"/>
    <mergeCell ref="D26:E26"/>
    <mergeCell ref="D27:E27"/>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F884-485F-492C-A2C0-6E959FBF8F46}">
  <sheetPr codeName="Sheet3">
    <tabColor theme="5" tint="0.59999389629810485"/>
  </sheetPr>
  <dimension ref="A1:B13"/>
  <sheetViews>
    <sheetView view="pageBreakPreview" zoomScaleNormal="100" zoomScaleSheetLayoutView="100" workbookViewId="0"/>
  </sheetViews>
  <sheetFormatPr defaultColWidth="9.26953125" defaultRowHeight="14.5" x14ac:dyDescent="0.35"/>
  <cols>
    <col min="1" max="1" width="25.81640625" customWidth="1"/>
    <col min="2" max="2" width="38.54296875" customWidth="1"/>
  </cols>
  <sheetData>
    <row r="1" spans="1:2" ht="27" customHeight="1" x14ac:dyDescent="0.35">
      <c r="A1" s="26" t="s">
        <v>0</v>
      </c>
      <c r="B1" s="34" t="s">
        <v>849</v>
      </c>
    </row>
    <row r="2" spans="1:2" ht="27" customHeight="1" x14ac:dyDescent="0.35">
      <c r="A2" s="26" t="s">
        <v>2</v>
      </c>
      <c r="B2" s="34" t="s">
        <v>849</v>
      </c>
    </row>
    <row r="3" spans="1:2" ht="27" customHeight="1" x14ac:dyDescent="0.35">
      <c r="A3" s="26" t="s">
        <v>613</v>
      </c>
      <c r="B3" s="34" t="s">
        <v>849</v>
      </c>
    </row>
    <row r="4" spans="1:2" ht="27" customHeight="1" x14ac:dyDescent="0.35">
      <c r="A4" s="26" t="s">
        <v>3</v>
      </c>
      <c r="B4" s="34" t="s">
        <v>849</v>
      </c>
    </row>
    <row r="5" spans="1:2" ht="27" customHeight="1" x14ac:dyDescent="0.35">
      <c r="A5" s="26"/>
      <c r="B5" s="26" t="s">
        <v>28</v>
      </c>
    </row>
    <row r="6" spans="1:2" ht="27" customHeight="1" x14ac:dyDescent="0.35">
      <c r="A6" s="26" t="s">
        <v>30</v>
      </c>
      <c r="B6" s="34" t="s">
        <v>849</v>
      </c>
    </row>
    <row r="7" spans="1:2" ht="27" customHeight="1" x14ac:dyDescent="0.35">
      <c r="A7" s="26" t="s">
        <v>27</v>
      </c>
      <c r="B7" s="34" t="s">
        <v>849</v>
      </c>
    </row>
    <row r="8" spans="1:2" ht="27" customHeight="1" x14ac:dyDescent="0.35">
      <c r="A8" s="26" t="s">
        <v>29</v>
      </c>
      <c r="B8" s="34" t="s">
        <v>849</v>
      </c>
    </row>
    <row r="9" spans="1:2" ht="27" customHeight="1" x14ac:dyDescent="0.35">
      <c r="A9" s="26" t="s">
        <v>31</v>
      </c>
      <c r="B9" s="34" t="s">
        <v>849</v>
      </c>
    </row>
    <row r="10" spans="1:2" ht="27" customHeight="1" x14ac:dyDescent="0.35">
      <c r="A10" s="26" t="s">
        <v>32</v>
      </c>
      <c r="B10" s="34" t="s">
        <v>849</v>
      </c>
    </row>
    <row r="11" spans="1:2" ht="27" customHeight="1" x14ac:dyDescent="0.35">
      <c r="A11" s="26" t="s">
        <v>33</v>
      </c>
      <c r="B11" s="34" t="s">
        <v>849</v>
      </c>
    </row>
    <row r="12" spans="1:2" ht="27" customHeight="1" x14ac:dyDescent="0.35">
      <c r="A12" s="26" t="s">
        <v>34</v>
      </c>
      <c r="B12" s="34" t="s">
        <v>849</v>
      </c>
    </row>
    <row r="13" spans="1:2" ht="27" customHeight="1" x14ac:dyDescent="0.35">
      <c r="A13" s="26" t="s">
        <v>35</v>
      </c>
      <c r="B13" s="34" t="s">
        <v>849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1BE9-509A-4C24-AD87-5FA298A26A00}">
  <sheetPr codeName="Sheet1">
    <tabColor rgb="FF008DC9"/>
  </sheetPr>
  <dimension ref="A1:F30"/>
  <sheetViews>
    <sheetView view="pageBreakPreview" zoomScaleNormal="100" zoomScaleSheetLayoutView="100" workbookViewId="0"/>
  </sheetViews>
  <sheetFormatPr defaultColWidth="9.26953125" defaultRowHeight="14.5" x14ac:dyDescent="0.35"/>
  <cols>
    <col min="1" max="1" width="15.1796875" customWidth="1"/>
    <col min="2" max="2" width="5.7265625" style="1" customWidth="1"/>
    <col min="3" max="3" width="96.81640625" style="35" customWidth="1"/>
    <col min="4" max="5" width="10.7265625" customWidth="1"/>
    <col min="6" max="6" width="12.26953125" customWidth="1"/>
  </cols>
  <sheetData>
    <row r="1" spans="1:6" x14ac:dyDescent="0.35">
      <c r="A1" s="30" t="s">
        <v>13</v>
      </c>
      <c r="B1" s="30" t="s">
        <v>11</v>
      </c>
      <c r="C1" s="36" t="s">
        <v>12</v>
      </c>
      <c r="D1" s="81" t="s">
        <v>614</v>
      </c>
      <c r="E1" s="82"/>
      <c r="F1" s="82"/>
    </row>
    <row r="2" spans="1:6" ht="41.25" customHeight="1" x14ac:dyDescent="0.35">
      <c r="A2" s="83" t="s">
        <v>69</v>
      </c>
      <c r="B2" s="1" t="s">
        <v>4</v>
      </c>
      <c r="C2" s="35" t="s">
        <v>855</v>
      </c>
      <c r="D2" s="34"/>
      <c r="E2" s="34"/>
      <c r="F2" s="34"/>
    </row>
    <row r="3" spans="1:6" ht="76.5" customHeight="1" x14ac:dyDescent="0.35">
      <c r="A3" s="83"/>
      <c r="B3" s="1" t="s">
        <v>5</v>
      </c>
      <c r="C3" s="35" t="s">
        <v>392</v>
      </c>
      <c r="D3" s="34"/>
      <c r="E3" s="34"/>
      <c r="F3" s="34" t="s">
        <v>655</v>
      </c>
    </row>
    <row r="4" spans="1:6" ht="30.75" customHeight="1" x14ac:dyDescent="0.35">
      <c r="A4" s="83"/>
      <c r="B4" s="1" t="s">
        <v>6</v>
      </c>
      <c r="C4" s="35" t="s">
        <v>393</v>
      </c>
      <c r="D4" s="34"/>
      <c r="E4" s="34"/>
      <c r="F4" s="34"/>
    </row>
    <row r="5" spans="1:6" ht="30.75" customHeight="1" x14ac:dyDescent="0.35">
      <c r="A5" s="83"/>
      <c r="B5" s="1" t="s">
        <v>7</v>
      </c>
      <c r="C5" s="35" t="s">
        <v>394</v>
      </c>
      <c r="D5" s="34"/>
      <c r="E5" s="34"/>
      <c r="F5" s="34"/>
    </row>
    <row r="6" spans="1:6" ht="30.75" customHeight="1" x14ac:dyDescent="0.35">
      <c r="A6" s="83"/>
      <c r="B6" s="1" t="s">
        <v>8</v>
      </c>
      <c r="C6" s="35" t="s">
        <v>395</v>
      </c>
      <c r="D6" s="34"/>
      <c r="E6" s="34"/>
      <c r="F6" s="34"/>
    </row>
    <row r="7" spans="1:6" ht="41.25" customHeight="1" x14ac:dyDescent="0.35">
      <c r="A7" s="83"/>
      <c r="B7" s="35" t="s">
        <v>9</v>
      </c>
      <c r="C7" s="35" t="s">
        <v>396</v>
      </c>
      <c r="D7" s="34"/>
      <c r="E7" s="34"/>
      <c r="F7" s="34"/>
    </row>
    <row r="8" spans="1:6" ht="30.75" customHeight="1" x14ac:dyDescent="0.35">
      <c r="A8" s="83"/>
      <c r="B8" s="1" t="s">
        <v>10</v>
      </c>
      <c r="C8" s="35" t="s">
        <v>397</v>
      </c>
      <c r="D8" s="34"/>
      <c r="E8" s="34"/>
      <c r="F8" s="34"/>
    </row>
    <row r="9" spans="1:6" ht="59.25" customHeight="1" x14ac:dyDescent="0.35">
      <c r="A9" s="83" t="s">
        <v>70</v>
      </c>
      <c r="B9" s="35" t="s">
        <v>15</v>
      </c>
      <c r="C9" s="35" t="s">
        <v>862</v>
      </c>
      <c r="D9" s="34"/>
      <c r="E9" s="34"/>
      <c r="F9" s="34"/>
    </row>
    <row r="10" spans="1:6" ht="30.75" customHeight="1" x14ac:dyDescent="0.35">
      <c r="A10" s="83"/>
      <c r="B10" s="1" t="s">
        <v>16</v>
      </c>
      <c r="C10" s="35" t="s">
        <v>398</v>
      </c>
      <c r="D10" s="34"/>
      <c r="E10" s="34"/>
      <c r="F10" s="34"/>
    </row>
    <row r="11" spans="1:6" ht="30.75" customHeight="1" x14ac:dyDescent="0.35">
      <c r="A11" s="83"/>
      <c r="B11" s="35" t="s">
        <v>17</v>
      </c>
      <c r="C11" s="35" t="s">
        <v>399</v>
      </c>
      <c r="D11" s="34"/>
      <c r="E11" s="34"/>
      <c r="F11" s="34"/>
    </row>
    <row r="12" spans="1:6" ht="55.5" customHeight="1" x14ac:dyDescent="0.35">
      <c r="A12" s="83"/>
      <c r="B12" s="1" t="s">
        <v>18</v>
      </c>
      <c r="C12" s="35" t="s">
        <v>400</v>
      </c>
      <c r="D12" s="34"/>
      <c r="E12" s="34"/>
      <c r="F12" s="34"/>
    </row>
    <row r="13" spans="1:6" ht="30.75" customHeight="1" x14ac:dyDescent="0.35">
      <c r="A13" s="83"/>
      <c r="B13" s="35" t="s">
        <v>19</v>
      </c>
      <c r="C13" s="35" t="s">
        <v>401</v>
      </c>
      <c r="D13" s="34"/>
      <c r="E13" s="34"/>
      <c r="F13" s="34"/>
    </row>
    <row r="14" spans="1:6" ht="57.75" customHeight="1" x14ac:dyDescent="0.35">
      <c r="A14" s="83" t="s">
        <v>71</v>
      </c>
      <c r="B14" s="1" t="s">
        <v>36</v>
      </c>
      <c r="C14" s="35" t="s">
        <v>856</v>
      </c>
      <c r="D14" s="34"/>
      <c r="E14" s="34"/>
      <c r="F14" s="34"/>
    </row>
    <row r="15" spans="1:6" ht="40.5" customHeight="1" x14ac:dyDescent="0.35">
      <c r="A15" s="83"/>
      <c r="B15" s="1" t="s">
        <v>402</v>
      </c>
      <c r="C15" s="35" t="s">
        <v>403</v>
      </c>
      <c r="D15" s="34"/>
      <c r="E15" s="34"/>
      <c r="F15" s="34"/>
    </row>
    <row r="16" spans="1:6" ht="30.75" customHeight="1" x14ac:dyDescent="0.35">
      <c r="A16" s="83"/>
      <c r="B16" s="1" t="s">
        <v>470</v>
      </c>
      <c r="C16" s="35" t="s">
        <v>404</v>
      </c>
      <c r="D16" s="34"/>
      <c r="E16" s="34"/>
      <c r="F16" s="34"/>
    </row>
    <row r="17" spans="1:6" ht="30.75" customHeight="1" x14ac:dyDescent="0.35">
      <c r="A17" s="83"/>
      <c r="B17" s="1" t="s">
        <v>471</v>
      </c>
      <c r="C17" s="35" t="s">
        <v>405</v>
      </c>
      <c r="D17" s="34"/>
      <c r="E17" s="34"/>
      <c r="F17" s="34"/>
    </row>
    <row r="18" spans="1:6" ht="30.75" customHeight="1" x14ac:dyDescent="0.35">
      <c r="A18" s="83"/>
      <c r="B18" s="1" t="s">
        <v>472</v>
      </c>
      <c r="C18" s="35" t="s">
        <v>406</v>
      </c>
      <c r="D18" s="34"/>
      <c r="E18" s="34"/>
      <c r="F18" s="34"/>
    </row>
    <row r="19" spans="1:6" ht="30.75" customHeight="1" x14ac:dyDescent="0.35">
      <c r="A19" s="83"/>
      <c r="B19" s="1" t="s">
        <v>473</v>
      </c>
      <c r="C19" s="35" t="s">
        <v>407</v>
      </c>
      <c r="D19" s="34"/>
      <c r="E19" s="34"/>
      <c r="F19" s="34"/>
    </row>
    <row r="20" spans="1:6" ht="42.75" customHeight="1" x14ac:dyDescent="0.35">
      <c r="A20" s="83" t="s">
        <v>72</v>
      </c>
      <c r="B20" s="1" t="s">
        <v>38</v>
      </c>
      <c r="C20" s="35" t="s">
        <v>865</v>
      </c>
      <c r="D20" s="34"/>
      <c r="E20" s="34"/>
      <c r="F20" s="34"/>
    </row>
    <row r="21" spans="1:6" ht="65.25" customHeight="1" x14ac:dyDescent="0.35">
      <c r="A21" s="83"/>
      <c r="B21" s="35" t="s">
        <v>39</v>
      </c>
      <c r="C21" s="35" t="s">
        <v>409</v>
      </c>
      <c r="D21" s="34"/>
      <c r="E21" s="34"/>
      <c r="F21" s="34"/>
    </row>
    <row r="22" spans="1:6" ht="30.75" customHeight="1" x14ac:dyDescent="0.35">
      <c r="A22" s="83"/>
      <c r="B22" s="35" t="s">
        <v>40</v>
      </c>
      <c r="C22" s="35" t="s">
        <v>410</v>
      </c>
      <c r="D22" s="34"/>
      <c r="E22" s="34"/>
      <c r="F22" s="34"/>
    </row>
    <row r="23" spans="1:6" ht="72.75" customHeight="1" x14ac:dyDescent="0.35">
      <c r="A23" s="83"/>
      <c r="B23" s="1" t="s">
        <v>41</v>
      </c>
      <c r="C23" s="35" t="s">
        <v>411</v>
      </c>
      <c r="D23" s="34"/>
      <c r="E23" s="34"/>
      <c r="F23" s="34" t="s">
        <v>655</v>
      </c>
    </row>
    <row r="24" spans="1:6" ht="40.5" customHeight="1" x14ac:dyDescent="0.35">
      <c r="A24" s="83"/>
      <c r="B24" s="35" t="s">
        <v>42</v>
      </c>
      <c r="C24" s="35" t="s">
        <v>412</v>
      </c>
      <c r="D24" s="34"/>
      <c r="E24" s="34"/>
      <c r="F24" s="34"/>
    </row>
    <row r="25" spans="1:6" ht="72" customHeight="1" x14ac:dyDescent="0.35">
      <c r="A25" s="83"/>
      <c r="B25" s="1" t="s">
        <v>43</v>
      </c>
      <c r="C25" s="35" t="s">
        <v>413</v>
      </c>
      <c r="D25" s="34"/>
      <c r="E25" s="34"/>
      <c r="F25" s="34" t="s">
        <v>655</v>
      </c>
    </row>
    <row r="26" spans="1:6" ht="40.5" customHeight="1" x14ac:dyDescent="0.35">
      <c r="A26" s="83"/>
      <c r="B26" s="35" t="s">
        <v>44</v>
      </c>
      <c r="C26" s="35" t="s">
        <v>414</v>
      </c>
      <c r="D26" s="34"/>
      <c r="E26" s="34"/>
      <c r="F26" s="34"/>
    </row>
    <row r="27" spans="1:6" ht="40.5" customHeight="1" x14ac:dyDescent="0.35">
      <c r="A27" s="83"/>
      <c r="B27" s="35" t="s">
        <v>45</v>
      </c>
      <c r="C27" s="35" t="s">
        <v>415</v>
      </c>
      <c r="D27" s="34"/>
      <c r="E27" s="34"/>
      <c r="F27" s="34"/>
    </row>
    <row r="28" spans="1:6" ht="40.5" customHeight="1" x14ac:dyDescent="0.35">
      <c r="A28" s="83"/>
      <c r="B28" s="35" t="s">
        <v>46</v>
      </c>
      <c r="C28" s="35" t="s">
        <v>416</v>
      </c>
      <c r="D28" s="34"/>
      <c r="E28" s="34"/>
      <c r="F28" s="34"/>
    </row>
    <row r="29" spans="1:6" ht="40.5" customHeight="1" x14ac:dyDescent="0.35">
      <c r="A29" s="83"/>
      <c r="B29" s="35" t="s">
        <v>49</v>
      </c>
      <c r="C29" s="35" t="s">
        <v>417</v>
      </c>
      <c r="D29" s="34"/>
      <c r="E29" s="34"/>
      <c r="F29" s="34"/>
    </row>
    <row r="30" spans="1:6" ht="30.75" customHeight="1" x14ac:dyDescent="0.35">
      <c r="A30" s="83"/>
      <c r="B30" s="35" t="s">
        <v>47</v>
      </c>
      <c r="C30" s="35" t="s">
        <v>418</v>
      </c>
      <c r="D30" s="34"/>
      <c r="E30" s="34"/>
      <c r="F30" s="34"/>
    </row>
  </sheetData>
  <mergeCells count="5">
    <mergeCell ref="D1:F1"/>
    <mergeCell ref="A2:A8"/>
    <mergeCell ref="A9:A13"/>
    <mergeCell ref="A14:A19"/>
    <mergeCell ref="A20:A30"/>
  </mergeCells>
  <pageMargins left="0.7" right="0.7" top="0.75" bottom="0.75" header="0.3" footer="0.3"/>
  <pageSetup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88" r:id="rId4" name="Option Button 68">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30789" r:id="rId5" name="Option Button 69">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30790" r:id="rId6" name="Option Button 70">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30823" r:id="rId7" name="Option Button 103">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30824" r:id="rId8" name="Option Button 104">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30825" r:id="rId9" name="Option Button 105">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30826" r:id="rId10" name="Option Button 106">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30827" r:id="rId11" name="Option Button 107">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30828" r:id="rId12" name="Option Button 108">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30829" r:id="rId13" name="Option Button 109">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30830" r:id="rId14" name="Option Button 110">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30831" r:id="rId15" name="Option Button 111">
              <controlPr defaultSize="0" autoFill="0" autoLine="0" autoPict="0">
                <anchor moveWithCells="1">
                  <from>
                    <xdr:col>5</xdr:col>
                    <xdr:colOff>76200</xdr:colOff>
                    <xdr:row>6</xdr:row>
                    <xdr:rowOff>95250</xdr:rowOff>
                  </from>
                  <to>
                    <xdr:col>5</xdr:col>
                    <xdr:colOff>628650</xdr:colOff>
                    <xdr:row>6</xdr:row>
                    <xdr:rowOff>323850</xdr:rowOff>
                  </to>
                </anchor>
              </controlPr>
            </control>
          </mc:Choice>
        </mc:AlternateContent>
        <mc:AlternateContent xmlns:mc="http://schemas.openxmlformats.org/markup-compatibility/2006">
          <mc:Choice Requires="x14">
            <control shapeId="30832" r:id="rId16" name="Option Button 112">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30833" r:id="rId17" name="Option Button 113">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30834" r:id="rId18" name="Option Button 114">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30835" r:id="rId19" name="Option Button 115">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30836" r:id="rId20" name="Option Button 116">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30837" r:id="rId21" name="Option Button 117">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30838" r:id="rId22" name="Option Button 118">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30839" r:id="rId23" name="Option Button 119">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30840" r:id="rId24" name="Option Button 120">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30844" r:id="rId25" name="Option Button 124">
              <controlPr defaultSize="0" autoFill="0" autoLine="0" autoPict="0">
                <anchor moveWithCells="1">
                  <from>
                    <xdr:col>3</xdr:col>
                    <xdr:colOff>76200</xdr:colOff>
                    <xdr:row>11</xdr:row>
                    <xdr:rowOff>76200</xdr:rowOff>
                  </from>
                  <to>
                    <xdr:col>4</xdr:col>
                    <xdr:colOff>603250</xdr:colOff>
                    <xdr:row>11</xdr:row>
                    <xdr:rowOff>260350</xdr:rowOff>
                  </to>
                </anchor>
              </controlPr>
            </control>
          </mc:Choice>
        </mc:AlternateContent>
        <mc:AlternateContent xmlns:mc="http://schemas.openxmlformats.org/markup-compatibility/2006">
          <mc:Choice Requires="x14">
            <control shapeId="30845" r:id="rId26" name="Option Button 125">
              <controlPr defaultSize="0" autoFill="0" autoLine="0" autoPict="0">
                <anchor moveWithCells="1">
                  <from>
                    <xdr:col>3</xdr:col>
                    <xdr:colOff>76200</xdr:colOff>
                    <xdr:row>11</xdr:row>
                    <xdr:rowOff>241300</xdr:rowOff>
                  </from>
                  <to>
                    <xdr:col>4</xdr:col>
                    <xdr:colOff>527050</xdr:colOff>
                    <xdr:row>11</xdr:row>
                    <xdr:rowOff>469900</xdr:rowOff>
                  </to>
                </anchor>
              </controlPr>
            </control>
          </mc:Choice>
        </mc:AlternateContent>
        <mc:AlternateContent xmlns:mc="http://schemas.openxmlformats.org/markup-compatibility/2006">
          <mc:Choice Requires="x14">
            <control shapeId="30846" r:id="rId27" name="Option Button 126">
              <controlPr defaultSize="0" autoFill="0" autoLine="0" autoPict="0">
                <anchor moveWithCells="1">
                  <from>
                    <xdr:col>3</xdr:col>
                    <xdr:colOff>76200</xdr:colOff>
                    <xdr:row>11</xdr:row>
                    <xdr:rowOff>419100</xdr:rowOff>
                  </from>
                  <to>
                    <xdr:col>4</xdr:col>
                    <xdr:colOff>590550</xdr:colOff>
                    <xdr:row>11</xdr:row>
                    <xdr:rowOff>647700</xdr:rowOff>
                  </to>
                </anchor>
              </controlPr>
            </control>
          </mc:Choice>
        </mc:AlternateContent>
        <mc:AlternateContent xmlns:mc="http://schemas.openxmlformats.org/markup-compatibility/2006">
          <mc:Choice Requires="x14">
            <control shapeId="30847" r:id="rId28" name="Option Button 127">
              <controlPr defaultSize="0" autoFill="0" autoLine="0" autoPict="0">
                <anchor moveWithCells="1">
                  <from>
                    <xdr:col>3</xdr:col>
                    <xdr:colOff>76200</xdr:colOff>
                    <xdr:row>12</xdr:row>
                    <xdr:rowOff>88900</xdr:rowOff>
                  </from>
                  <to>
                    <xdr:col>3</xdr:col>
                    <xdr:colOff>628650</xdr:colOff>
                    <xdr:row>12</xdr:row>
                    <xdr:rowOff>317500</xdr:rowOff>
                  </to>
                </anchor>
              </controlPr>
            </control>
          </mc:Choice>
        </mc:AlternateContent>
        <mc:AlternateContent xmlns:mc="http://schemas.openxmlformats.org/markup-compatibility/2006">
          <mc:Choice Requires="x14">
            <control shapeId="30848" r:id="rId29" name="Option Button 128">
              <controlPr defaultSize="0" autoFill="0" autoLine="0" autoPict="0">
                <anchor moveWithCells="1">
                  <from>
                    <xdr:col>4</xdr:col>
                    <xdr:colOff>76200</xdr:colOff>
                    <xdr:row>12</xdr:row>
                    <xdr:rowOff>88900</xdr:rowOff>
                  </from>
                  <to>
                    <xdr:col>4</xdr:col>
                    <xdr:colOff>628650</xdr:colOff>
                    <xdr:row>12</xdr:row>
                    <xdr:rowOff>317500</xdr:rowOff>
                  </to>
                </anchor>
              </controlPr>
            </control>
          </mc:Choice>
        </mc:AlternateContent>
        <mc:AlternateContent xmlns:mc="http://schemas.openxmlformats.org/markup-compatibility/2006">
          <mc:Choice Requires="x14">
            <control shapeId="30849" r:id="rId30" name="Option Button 129">
              <controlPr defaultSize="0" autoFill="0" autoLine="0" autoPict="0">
                <anchor moveWithCells="1">
                  <from>
                    <xdr:col>5</xdr:col>
                    <xdr:colOff>76200</xdr:colOff>
                    <xdr:row>12</xdr:row>
                    <xdr:rowOff>88900</xdr:rowOff>
                  </from>
                  <to>
                    <xdr:col>5</xdr:col>
                    <xdr:colOff>628650</xdr:colOff>
                    <xdr:row>12</xdr:row>
                    <xdr:rowOff>317500</xdr:rowOff>
                  </to>
                </anchor>
              </controlPr>
            </control>
          </mc:Choice>
        </mc:AlternateContent>
        <mc:AlternateContent xmlns:mc="http://schemas.openxmlformats.org/markup-compatibility/2006">
          <mc:Choice Requires="x14">
            <control shapeId="30850" r:id="rId31" name="Option Button 130">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30851" r:id="rId32" name="Option Button 131">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30852" r:id="rId33" name="Option Button 132">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30856" r:id="rId34" name="Option Button 136">
              <controlPr defaultSize="0" autoFill="0" autoLine="0" autoPict="0">
                <anchor moveWithCells="1">
                  <from>
                    <xdr:col>3</xdr:col>
                    <xdr:colOff>76200</xdr:colOff>
                    <xdr:row>19</xdr:row>
                    <xdr:rowOff>88900</xdr:rowOff>
                  </from>
                  <to>
                    <xdr:col>3</xdr:col>
                    <xdr:colOff>628650</xdr:colOff>
                    <xdr:row>19</xdr:row>
                    <xdr:rowOff>317500</xdr:rowOff>
                  </to>
                </anchor>
              </controlPr>
            </control>
          </mc:Choice>
        </mc:AlternateContent>
        <mc:AlternateContent xmlns:mc="http://schemas.openxmlformats.org/markup-compatibility/2006">
          <mc:Choice Requires="x14">
            <control shapeId="30857" r:id="rId35" name="Option Button 137">
              <controlPr defaultSize="0" autoFill="0" autoLine="0" autoPict="0">
                <anchor moveWithCells="1">
                  <from>
                    <xdr:col>4</xdr:col>
                    <xdr:colOff>76200</xdr:colOff>
                    <xdr:row>19</xdr:row>
                    <xdr:rowOff>88900</xdr:rowOff>
                  </from>
                  <to>
                    <xdr:col>4</xdr:col>
                    <xdr:colOff>628650</xdr:colOff>
                    <xdr:row>19</xdr:row>
                    <xdr:rowOff>317500</xdr:rowOff>
                  </to>
                </anchor>
              </controlPr>
            </control>
          </mc:Choice>
        </mc:AlternateContent>
        <mc:AlternateContent xmlns:mc="http://schemas.openxmlformats.org/markup-compatibility/2006">
          <mc:Choice Requires="x14">
            <control shapeId="30858" r:id="rId36" name="Option Button 138">
              <controlPr defaultSize="0" autoFill="0" autoLine="0" autoPict="0">
                <anchor moveWithCells="1">
                  <from>
                    <xdr:col>5</xdr:col>
                    <xdr:colOff>76200</xdr:colOff>
                    <xdr:row>19</xdr:row>
                    <xdr:rowOff>88900</xdr:rowOff>
                  </from>
                  <to>
                    <xdr:col>5</xdr:col>
                    <xdr:colOff>628650</xdr:colOff>
                    <xdr:row>19</xdr:row>
                    <xdr:rowOff>317500</xdr:rowOff>
                  </to>
                </anchor>
              </controlPr>
            </control>
          </mc:Choice>
        </mc:AlternateContent>
        <mc:AlternateContent xmlns:mc="http://schemas.openxmlformats.org/markup-compatibility/2006">
          <mc:Choice Requires="x14">
            <control shapeId="30871" r:id="rId37" name="Option Button 151">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30872" r:id="rId38" name="Option Button 152">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30873" r:id="rId39" name="Option Button 153">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30874" r:id="rId40" name="Option Button 154">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30875" r:id="rId41" name="Option Button 155">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30876" r:id="rId42" name="Option Button 156">
              <controlPr defaultSize="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30877" r:id="rId43" name="Option Button 157">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30878" r:id="rId44" name="Option Button 158">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30879" r:id="rId45" name="Option Button 159">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30880" r:id="rId46" name="Option Button 160">
              <controlPr defaultSize="0" autoFill="0" autoLine="0" autoPict="0">
                <anchor moveWithCells="1">
                  <from>
                    <xdr:col>3</xdr:col>
                    <xdr:colOff>76200</xdr:colOff>
                    <xdr:row>26</xdr:row>
                    <xdr:rowOff>88900</xdr:rowOff>
                  </from>
                  <to>
                    <xdr:col>3</xdr:col>
                    <xdr:colOff>628650</xdr:colOff>
                    <xdr:row>26</xdr:row>
                    <xdr:rowOff>317500</xdr:rowOff>
                  </to>
                </anchor>
              </controlPr>
            </control>
          </mc:Choice>
        </mc:AlternateContent>
        <mc:AlternateContent xmlns:mc="http://schemas.openxmlformats.org/markup-compatibility/2006">
          <mc:Choice Requires="x14">
            <control shapeId="30881" r:id="rId47" name="Option Button 161">
              <controlPr defaultSize="0" autoFill="0" autoLine="0" autoPict="0">
                <anchor moveWithCells="1">
                  <from>
                    <xdr:col>4</xdr:col>
                    <xdr:colOff>76200</xdr:colOff>
                    <xdr:row>26</xdr:row>
                    <xdr:rowOff>88900</xdr:rowOff>
                  </from>
                  <to>
                    <xdr:col>4</xdr:col>
                    <xdr:colOff>628650</xdr:colOff>
                    <xdr:row>26</xdr:row>
                    <xdr:rowOff>317500</xdr:rowOff>
                  </to>
                </anchor>
              </controlPr>
            </control>
          </mc:Choice>
        </mc:AlternateContent>
        <mc:AlternateContent xmlns:mc="http://schemas.openxmlformats.org/markup-compatibility/2006">
          <mc:Choice Requires="x14">
            <control shapeId="30882" r:id="rId48" name="Option Button 162">
              <controlPr defaultSize="0" autoFill="0" autoLine="0" autoPict="0">
                <anchor moveWithCells="1">
                  <from>
                    <xdr:col>5</xdr:col>
                    <xdr:colOff>76200</xdr:colOff>
                    <xdr:row>26</xdr:row>
                    <xdr:rowOff>88900</xdr:rowOff>
                  </from>
                  <to>
                    <xdr:col>5</xdr:col>
                    <xdr:colOff>628650</xdr:colOff>
                    <xdr:row>26</xdr:row>
                    <xdr:rowOff>317500</xdr:rowOff>
                  </to>
                </anchor>
              </controlPr>
            </control>
          </mc:Choice>
        </mc:AlternateContent>
        <mc:AlternateContent xmlns:mc="http://schemas.openxmlformats.org/markup-compatibility/2006">
          <mc:Choice Requires="x14">
            <control shapeId="30883" r:id="rId49" name="Option Button 163">
              <controlPr defaultSize="0" autoFill="0" autoLine="0" autoPict="0">
                <anchor moveWithCells="1">
                  <from>
                    <xdr:col>3</xdr:col>
                    <xdr:colOff>76200</xdr:colOff>
                    <xdr:row>27</xdr:row>
                    <xdr:rowOff>88900</xdr:rowOff>
                  </from>
                  <to>
                    <xdr:col>3</xdr:col>
                    <xdr:colOff>628650</xdr:colOff>
                    <xdr:row>27</xdr:row>
                    <xdr:rowOff>317500</xdr:rowOff>
                  </to>
                </anchor>
              </controlPr>
            </control>
          </mc:Choice>
        </mc:AlternateContent>
        <mc:AlternateContent xmlns:mc="http://schemas.openxmlformats.org/markup-compatibility/2006">
          <mc:Choice Requires="x14">
            <control shapeId="30884" r:id="rId50" name="Option Button 164">
              <controlPr defaultSize="0" autoFill="0" autoLine="0" autoPict="0">
                <anchor moveWithCells="1">
                  <from>
                    <xdr:col>4</xdr:col>
                    <xdr:colOff>76200</xdr:colOff>
                    <xdr:row>27</xdr:row>
                    <xdr:rowOff>88900</xdr:rowOff>
                  </from>
                  <to>
                    <xdr:col>4</xdr:col>
                    <xdr:colOff>628650</xdr:colOff>
                    <xdr:row>27</xdr:row>
                    <xdr:rowOff>317500</xdr:rowOff>
                  </to>
                </anchor>
              </controlPr>
            </control>
          </mc:Choice>
        </mc:AlternateContent>
        <mc:AlternateContent xmlns:mc="http://schemas.openxmlformats.org/markup-compatibility/2006">
          <mc:Choice Requires="x14">
            <control shapeId="30885" r:id="rId51" name="Option Button 165">
              <controlPr defaultSize="0" autoFill="0" autoLine="0" autoPict="0">
                <anchor moveWithCells="1">
                  <from>
                    <xdr:col>5</xdr:col>
                    <xdr:colOff>76200</xdr:colOff>
                    <xdr:row>27</xdr:row>
                    <xdr:rowOff>88900</xdr:rowOff>
                  </from>
                  <to>
                    <xdr:col>5</xdr:col>
                    <xdr:colOff>628650</xdr:colOff>
                    <xdr:row>27</xdr:row>
                    <xdr:rowOff>317500</xdr:rowOff>
                  </to>
                </anchor>
              </controlPr>
            </control>
          </mc:Choice>
        </mc:AlternateContent>
        <mc:AlternateContent xmlns:mc="http://schemas.openxmlformats.org/markup-compatibility/2006">
          <mc:Choice Requires="x14">
            <control shapeId="30886" r:id="rId52" name="Option Button 166">
              <controlPr defaultSize="0" autoFill="0" autoLine="0" autoPict="0">
                <anchor moveWithCells="1">
                  <from>
                    <xdr:col>3</xdr:col>
                    <xdr:colOff>76200</xdr:colOff>
                    <xdr:row>28</xdr:row>
                    <xdr:rowOff>88900</xdr:rowOff>
                  </from>
                  <to>
                    <xdr:col>3</xdr:col>
                    <xdr:colOff>628650</xdr:colOff>
                    <xdr:row>28</xdr:row>
                    <xdr:rowOff>317500</xdr:rowOff>
                  </to>
                </anchor>
              </controlPr>
            </control>
          </mc:Choice>
        </mc:AlternateContent>
        <mc:AlternateContent xmlns:mc="http://schemas.openxmlformats.org/markup-compatibility/2006">
          <mc:Choice Requires="x14">
            <control shapeId="30887" r:id="rId53" name="Option Button 167">
              <controlPr defaultSize="0" autoFill="0" autoLine="0" autoPict="0">
                <anchor moveWithCells="1">
                  <from>
                    <xdr:col>4</xdr:col>
                    <xdr:colOff>76200</xdr:colOff>
                    <xdr:row>28</xdr:row>
                    <xdr:rowOff>88900</xdr:rowOff>
                  </from>
                  <to>
                    <xdr:col>4</xdr:col>
                    <xdr:colOff>628650</xdr:colOff>
                    <xdr:row>28</xdr:row>
                    <xdr:rowOff>317500</xdr:rowOff>
                  </to>
                </anchor>
              </controlPr>
            </control>
          </mc:Choice>
        </mc:AlternateContent>
        <mc:AlternateContent xmlns:mc="http://schemas.openxmlformats.org/markup-compatibility/2006">
          <mc:Choice Requires="x14">
            <control shapeId="30888" r:id="rId54" name="Option Button 168">
              <controlPr defaultSize="0" autoFill="0" autoLine="0" autoPict="0">
                <anchor moveWithCells="1">
                  <from>
                    <xdr:col>5</xdr:col>
                    <xdr:colOff>76200</xdr:colOff>
                    <xdr:row>28</xdr:row>
                    <xdr:rowOff>88900</xdr:rowOff>
                  </from>
                  <to>
                    <xdr:col>5</xdr:col>
                    <xdr:colOff>628650</xdr:colOff>
                    <xdr:row>28</xdr:row>
                    <xdr:rowOff>317500</xdr:rowOff>
                  </to>
                </anchor>
              </controlPr>
            </control>
          </mc:Choice>
        </mc:AlternateContent>
        <mc:AlternateContent xmlns:mc="http://schemas.openxmlformats.org/markup-compatibility/2006">
          <mc:Choice Requires="x14">
            <control shapeId="30889" r:id="rId55" name="Option Button 169">
              <controlPr defaultSize="0" autoFill="0" autoLine="0" autoPict="0">
                <anchor moveWithCells="1">
                  <from>
                    <xdr:col>3</xdr:col>
                    <xdr:colOff>76200</xdr:colOff>
                    <xdr:row>29</xdr:row>
                    <xdr:rowOff>88900</xdr:rowOff>
                  </from>
                  <to>
                    <xdr:col>3</xdr:col>
                    <xdr:colOff>628650</xdr:colOff>
                    <xdr:row>29</xdr:row>
                    <xdr:rowOff>317500</xdr:rowOff>
                  </to>
                </anchor>
              </controlPr>
            </control>
          </mc:Choice>
        </mc:AlternateContent>
        <mc:AlternateContent xmlns:mc="http://schemas.openxmlformats.org/markup-compatibility/2006">
          <mc:Choice Requires="x14">
            <control shapeId="30890" r:id="rId56" name="Option Button 170">
              <controlPr defaultSize="0" autoFill="0" autoLine="0" autoPict="0">
                <anchor moveWithCells="1">
                  <from>
                    <xdr:col>4</xdr:col>
                    <xdr:colOff>76200</xdr:colOff>
                    <xdr:row>29</xdr:row>
                    <xdr:rowOff>88900</xdr:rowOff>
                  </from>
                  <to>
                    <xdr:col>4</xdr:col>
                    <xdr:colOff>628650</xdr:colOff>
                    <xdr:row>29</xdr:row>
                    <xdr:rowOff>317500</xdr:rowOff>
                  </to>
                </anchor>
              </controlPr>
            </control>
          </mc:Choice>
        </mc:AlternateContent>
        <mc:AlternateContent xmlns:mc="http://schemas.openxmlformats.org/markup-compatibility/2006">
          <mc:Choice Requires="x14">
            <control shapeId="30891" r:id="rId57" name="Option Button 171">
              <controlPr defaultSize="0" autoFill="0" autoLine="0" autoPict="0">
                <anchor moveWithCells="1">
                  <from>
                    <xdr:col>5</xdr:col>
                    <xdr:colOff>76200</xdr:colOff>
                    <xdr:row>29</xdr:row>
                    <xdr:rowOff>88900</xdr:rowOff>
                  </from>
                  <to>
                    <xdr:col>5</xdr:col>
                    <xdr:colOff>628650</xdr:colOff>
                    <xdr:row>29</xdr:row>
                    <xdr:rowOff>317500</xdr:rowOff>
                  </to>
                </anchor>
              </controlPr>
            </control>
          </mc:Choice>
        </mc:AlternateContent>
        <mc:AlternateContent xmlns:mc="http://schemas.openxmlformats.org/markup-compatibility/2006">
          <mc:Choice Requires="x14">
            <control shapeId="30894" r:id="rId58" name="Group Box 174">
              <controlPr defaultSize="0" autoFill="0" autoPict="0" altText="">
                <anchor moveWithCells="1">
                  <from>
                    <xdr:col>3</xdr:col>
                    <xdr:colOff>0</xdr:colOff>
                    <xdr:row>1</xdr:row>
                    <xdr:rowOff>0</xdr:rowOff>
                  </from>
                  <to>
                    <xdr:col>6</xdr:col>
                    <xdr:colOff>12700</xdr:colOff>
                    <xdr:row>1</xdr:row>
                    <xdr:rowOff>400050</xdr:rowOff>
                  </to>
                </anchor>
              </controlPr>
            </control>
          </mc:Choice>
        </mc:AlternateContent>
        <mc:AlternateContent xmlns:mc="http://schemas.openxmlformats.org/markup-compatibility/2006">
          <mc:Choice Requires="x14">
            <control shapeId="30898" r:id="rId59" name="Check Box 178">
              <controlPr defaultSize="0" autoFill="0" autoLine="0" autoPict="0">
                <anchor moveWithCells="1">
                  <from>
                    <xdr:col>3</xdr:col>
                    <xdr:colOff>88900</xdr:colOff>
                    <xdr:row>20</xdr:row>
                    <xdr:rowOff>19050</xdr:rowOff>
                  </from>
                  <to>
                    <xdr:col>5</xdr:col>
                    <xdr:colOff>260350</xdr:colOff>
                    <xdr:row>20</xdr:row>
                    <xdr:rowOff>228600</xdr:rowOff>
                  </to>
                </anchor>
              </controlPr>
            </control>
          </mc:Choice>
        </mc:AlternateContent>
        <mc:AlternateContent xmlns:mc="http://schemas.openxmlformats.org/markup-compatibility/2006">
          <mc:Choice Requires="x14">
            <control shapeId="30899" r:id="rId60" name="Check Box 179">
              <controlPr defaultSize="0" autoFill="0" autoLine="0" autoPict="0">
                <anchor moveWithCells="1">
                  <from>
                    <xdr:col>3</xdr:col>
                    <xdr:colOff>88900</xdr:colOff>
                    <xdr:row>20</xdr:row>
                    <xdr:rowOff>228600</xdr:rowOff>
                  </from>
                  <to>
                    <xdr:col>5</xdr:col>
                    <xdr:colOff>260350</xdr:colOff>
                    <xdr:row>20</xdr:row>
                    <xdr:rowOff>450850</xdr:rowOff>
                  </to>
                </anchor>
              </controlPr>
            </control>
          </mc:Choice>
        </mc:AlternateContent>
        <mc:AlternateContent xmlns:mc="http://schemas.openxmlformats.org/markup-compatibility/2006">
          <mc:Choice Requires="x14">
            <control shapeId="30900" r:id="rId61" name="Check Box 180">
              <controlPr defaultSize="0" autoFill="0" autoLine="0" autoPict="0">
                <anchor moveWithCells="1">
                  <from>
                    <xdr:col>3</xdr:col>
                    <xdr:colOff>88900</xdr:colOff>
                    <xdr:row>20</xdr:row>
                    <xdr:rowOff>450850</xdr:rowOff>
                  </from>
                  <to>
                    <xdr:col>5</xdr:col>
                    <xdr:colOff>260350</xdr:colOff>
                    <xdr:row>20</xdr:row>
                    <xdr:rowOff>660400</xdr:rowOff>
                  </to>
                </anchor>
              </controlPr>
            </control>
          </mc:Choice>
        </mc:AlternateContent>
        <mc:AlternateContent xmlns:mc="http://schemas.openxmlformats.org/markup-compatibility/2006">
          <mc:Choice Requires="x14">
            <control shapeId="30901" r:id="rId62" name="Check Box 181">
              <controlPr defaultSize="0" autoFill="0" autoLine="0" autoPict="0">
                <anchor moveWithCells="1">
                  <from>
                    <xdr:col>3</xdr:col>
                    <xdr:colOff>76200</xdr:colOff>
                    <xdr:row>2</xdr:row>
                    <xdr:rowOff>19050</xdr:rowOff>
                  </from>
                  <to>
                    <xdr:col>5</xdr:col>
                    <xdr:colOff>247650</xdr:colOff>
                    <xdr:row>2</xdr:row>
                    <xdr:rowOff>228600</xdr:rowOff>
                  </to>
                </anchor>
              </controlPr>
            </control>
          </mc:Choice>
        </mc:AlternateContent>
        <mc:AlternateContent xmlns:mc="http://schemas.openxmlformats.org/markup-compatibility/2006">
          <mc:Choice Requires="x14">
            <control shapeId="30902" r:id="rId63" name="Check Box 182">
              <controlPr defaultSize="0" autoFill="0" autoLine="0" autoPict="0">
                <anchor moveWithCells="1">
                  <from>
                    <xdr:col>3</xdr:col>
                    <xdr:colOff>76200</xdr:colOff>
                    <xdr:row>2</xdr:row>
                    <xdr:rowOff>190500</xdr:rowOff>
                  </from>
                  <to>
                    <xdr:col>5</xdr:col>
                    <xdr:colOff>247650</xdr:colOff>
                    <xdr:row>2</xdr:row>
                    <xdr:rowOff>412750</xdr:rowOff>
                  </to>
                </anchor>
              </controlPr>
            </control>
          </mc:Choice>
        </mc:AlternateContent>
        <mc:AlternateContent xmlns:mc="http://schemas.openxmlformats.org/markup-compatibility/2006">
          <mc:Choice Requires="x14">
            <control shapeId="30903" r:id="rId64" name="Check Box 183">
              <controlPr defaultSize="0" autoFill="0" autoLine="0" autoPict="0">
                <anchor moveWithCells="1">
                  <from>
                    <xdr:col>3</xdr:col>
                    <xdr:colOff>76200</xdr:colOff>
                    <xdr:row>2</xdr:row>
                    <xdr:rowOff>374650</xdr:rowOff>
                  </from>
                  <to>
                    <xdr:col>5</xdr:col>
                    <xdr:colOff>247650</xdr:colOff>
                    <xdr:row>2</xdr:row>
                    <xdr:rowOff>584200</xdr:rowOff>
                  </to>
                </anchor>
              </controlPr>
            </control>
          </mc:Choice>
        </mc:AlternateContent>
        <mc:AlternateContent xmlns:mc="http://schemas.openxmlformats.org/markup-compatibility/2006">
          <mc:Choice Requires="x14">
            <control shapeId="30904" r:id="rId65" name="Check Box 184">
              <controlPr defaultSize="0" autoFill="0" autoLine="0" autoPict="0">
                <anchor moveWithCells="1">
                  <from>
                    <xdr:col>3</xdr:col>
                    <xdr:colOff>76200</xdr:colOff>
                    <xdr:row>2</xdr:row>
                    <xdr:rowOff>546100</xdr:rowOff>
                  </from>
                  <to>
                    <xdr:col>5</xdr:col>
                    <xdr:colOff>247650</xdr:colOff>
                    <xdr:row>2</xdr:row>
                    <xdr:rowOff>755650</xdr:rowOff>
                  </to>
                </anchor>
              </controlPr>
            </control>
          </mc:Choice>
        </mc:AlternateContent>
        <mc:AlternateContent xmlns:mc="http://schemas.openxmlformats.org/markup-compatibility/2006">
          <mc:Choice Requires="x14">
            <control shapeId="30905" r:id="rId66" name="Check Box 185">
              <controlPr defaultSize="0" autoFill="0" autoLine="0" autoPict="0">
                <anchor moveWithCells="1">
                  <from>
                    <xdr:col>3</xdr:col>
                    <xdr:colOff>76200</xdr:colOff>
                    <xdr:row>2</xdr:row>
                    <xdr:rowOff>717550</xdr:rowOff>
                  </from>
                  <to>
                    <xdr:col>4</xdr:col>
                    <xdr:colOff>514350</xdr:colOff>
                    <xdr:row>2</xdr:row>
                    <xdr:rowOff>927100</xdr:rowOff>
                  </to>
                </anchor>
              </controlPr>
            </control>
          </mc:Choice>
        </mc:AlternateContent>
        <mc:AlternateContent xmlns:mc="http://schemas.openxmlformats.org/markup-compatibility/2006">
          <mc:Choice Requires="x14">
            <control shapeId="30906" r:id="rId67" name="Option Button 186">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30907" r:id="rId68" name="Option Button 187">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30908" r:id="rId69" name="Option Button 188">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30909" r:id="rId70" name="Option Button 189">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30910" r:id="rId71" name="Option Button 190">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30911" r:id="rId72" name="Option Button 191">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30912" r:id="rId73" name="Option Button 192">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30913" r:id="rId74" name="Option Button 193">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30914" r:id="rId75" name="Option Button 194">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30915" r:id="rId76" name="Option Button 195">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30916" r:id="rId77" name="Option Button 196">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30917" r:id="rId78" name="Option Button 197">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30918" r:id="rId79" name="Option Button 198">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30919" r:id="rId80" name="Option Button 199">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30920" r:id="rId81" name="Option Button 200">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30926" r:id="rId82" name="Check Box 206">
              <controlPr defaultSize="0" autoFill="0" autoLine="0" autoPict="0">
                <anchor moveWithCells="1">
                  <from>
                    <xdr:col>3</xdr:col>
                    <xdr:colOff>76200</xdr:colOff>
                    <xdr:row>22</xdr:row>
                    <xdr:rowOff>19050</xdr:rowOff>
                  </from>
                  <to>
                    <xdr:col>5</xdr:col>
                    <xdr:colOff>247650</xdr:colOff>
                    <xdr:row>22</xdr:row>
                    <xdr:rowOff>228600</xdr:rowOff>
                  </to>
                </anchor>
              </controlPr>
            </control>
          </mc:Choice>
        </mc:AlternateContent>
        <mc:AlternateContent xmlns:mc="http://schemas.openxmlformats.org/markup-compatibility/2006">
          <mc:Choice Requires="x14">
            <control shapeId="30927" r:id="rId83" name="Check Box 207">
              <controlPr defaultSize="0" autoFill="0" autoLine="0" autoPict="0">
                <anchor moveWithCells="1">
                  <from>
                    <xdr:col>3</xdr:col>
                    <xdr:colOff>76200</xdr:colOff>
                    <xdr:row>22</xdr:row>
                    <xdr:rowOff>190500</xdr:rowOff>
                  </from>
                  <to>
                    <xdr:col>5</xdr:col>
                    <xdr:colOff>247650</xdr:colOff>
                    <xdr:row>22</xdr:row>
                    <xdr:rowOff>412750</xdr:rowOff>
                  </to>
                </anchor>
              </controlPr>
            </control>
          </mc:Choice>
        </mc:AlternateContent>
        <mc:AlternateContent xmlns:mc="http://schemas.openxmlformats.org/markup-compatibility/2006">
          <mc:Choice Requires="x14">
            <control shapeId="30928" r:id="rId84" name="Check Box 208">
              <controlPr defaultSize="0" autoFill="0" autoLine="0" autoPict="0">
                <anchor moveWithCells="1">
                  <from>
                    <xdr:col>3</xdr:col>
                    <xdr:colOff>76200</xdr:colOff>
                    <xdr:row>22</xdr:row>
                    <xdr:rowOff>374650</xdr:rowOff>
                  </from>
                  <to>
                    <xdr:col>5</xdr:col>
                    <xdr:colOff>247650</xdr:colOff>
                    <xdr:row>22</xdr:row>
                    <xdr:rowOff>584200</xdr:rowOff>
                  </to>
                </anchor>
              </controlPr>
            </control>
          </mc:Choice>
        </mc:AlternateContent>
        <mc:AlternateContent xmlns:mc="http://schemas.openxmlformats.org/markup-compatibility/2006">
          <mc:Choice Requires="x14">
            <control shapeId="30929" r:id="rId85" name="Check Box 209">
              <controlPr defaultSize="0" autoFill="0" autoLine="0" autoPict="0">
                <anchor moveWithCells="1">
                  <from>
                    <xdr:col>3</xdr:col>
                    <xdr:colOff>76200</xdr:colOff>
                    <xdr:row>22</xdr:row>
                    <xdr:rowOff>546100</xdr:rowOff>
                  </from>
                  <to>
                    <xdr:col>5</xdr:col>
                    <xdr:colOff>247650</xdr:colOff>
                    <xdr:row>22</xdr:row>
                    <xdr:rowOff>755650</xdr:rowOff>
                  </to>
                </anchor>
              </controlPr>
            </control>
          </mc:Choice>
        </mc:AlternateContent>
        <mc:AlternateContent xmlns:mc="http://schemas.openxmlformats.org/markup-compatibility/2006">
          <mc:Choice Requires="x14">
            <control shapeId="30930" r:id="rId86" name="Check Box 210">
              <controlPr defaultSize="0" autoFill="0" autoLine="0" autoPict="0">
                <anchor moveWithCells="1">
                  <from>
                    <xdr:col>3</xdr:col>
                    <xdr:colOff>76200</xdr:colOff>
                    <xdr:row>22</xdr:row>
                    <xdr:rowOff>717550</xdr:rowOff>
                  </from>
                  <to>
                    <xdr:col>4</xdr:col>
                    <xdr:colOff>533400</xdr:colOff>
                    <xdr:row>23</xdr:row>
                    <xdr:rowOff>0</xdr:rowOff>
                  </to>
                </anchor>
              </controlPr>
            </control>
          </mc:Choice>
        </mc:AlternateContent>
        <mc:AlternateContent xmlns:mc="http://schemas.openxmlformats.org/markup-compatibility/2006">
          <mc:Choice Requires="x14">
            <control shapeId="30931" r:id="rId87" name="Check Box 211">
              <controlPr defaultSize="0" autoFill="0" autoLine="0" autoPict="0">
                <anchor moveWithCells="1">
                  <from>
                    <xdr:col>3</xdr:col>
                    <xdr:colOff>76200</xdr:colOff>
                    <xdr:row>24</xdr:row>
                    <xdr:rowOff>19050</xdr:rowOff>
                  </from>
                  <to>
                    <xdr:col>5</xdr:col>
                    <xdr:colOff>247650</xdr:colOff>
                    <xdr:row>24</xdr:row>
                    <xdr:rowOff>228600</xdr:rowOff>
                  </to>
                </anchor>
              </controlPr>
            </control>
          </mc:Choice>
        </mc:AlternateContent>
        <mc:AlternateContent xmlns:mc="http://schemas.openxmlformats.org/markup-compatibility/2006">
          <mc:Choice Requires="x14">
            <control shapeId="30932" r:id="rId88" name="Check Box 212">
              <controlPr defaultSize="0" autoFill="0" autoLine="0" autoPict="0">
                <anchor moveWithCells="1">
                  <from>
                    <xdr:col>3</xdr:col>
                    <xdr:colOff>76200</xdr:colOff>
                    <xdr:row>24</xdr:row>
                    <xdr:rowOff>190500</xdr:rowOff>
                  </from>
                  <to>
                    <xdr:col>5</xdr:col>
                    <xdr:colOff>247650</xdr:colOff>
                    <xdr:row>24</xdr:row>
                    <xdr:rowOff>412750</xdr:rowOff>
                  </to>
                </anchor>
              </controlPr>
            </control>
          </mc:Choice>
        </mc:AlternateContent>
        <mc:AlternateContent xmlns:mc="http://schemas.openxmlformats.org/markup-compatibility/2006">
          <mc:Choice Requires="x14">
            <control shapeId="30933" r:id="rId89" name="Check Box 213">
              <controlPr defaultSize="0" autoFill="0" autoLine="0" autoPict="0">
                <anchor moveWithCells="1">
                  <from>
                    <xdr:col>3</xdr:col>
                    <xdr:colOff>76200</xdr:colOff>
                    <xdr:row>24</xdr:row>
                    <xdr:rowOff>374650</xdr:rowOff>
                  </from>
                  <to>
                    <xdr:col>5</xdr:col>
                    <xdr:colOff>247650</xdr:colOff>
                    <xdr:row>24</xdr:row>
                    <xdr:rowOff>584200</xdr:rowOff>
                  </to>
                </anchor>
              </controlPr>
            </control>
          </mc:Choice>
        </mc:AlternateContent>
        <mc:AlternateContent xmlns:mc="http://schemas.openxmlformats.org/markup-compatibility/2006">
          <mc:Choice Requires="x14">
            <control shapeId="30934" r:id="rId90" name="Check Box 214">
              <controlPr defaultSize="0" autoFill="0" autoLine="0" autoPict="0">
                <anchor moveWithCells="1">
                  <from>
                    <xdr:col>3</xdr:col>
                    <xdr:colOff>76200</xdr:colOff>
                    <xdr:row>24</xdr:row>
                    <xdr:rowOff>546100</xdr:rowOff>
                  </from>
                  <to>
                    <xdr:col>5</xdr:col>
                    <xdr:colOff>247650</xdr:colOff>
                    <xdr:row>24</xdr:row>
                    <xdr:rowOff>755650</xdr:rowOff>
                  </to>
                </anchor>
              </controlPr>
            </control>
          </mc:Choice>
        </mc:AlternateContent>
        <mc:AlternateContent xmlns:mc="http://schemas.openxmlformats.org/markup-compatibility/2006">
          <mc:Choice Requires="x14">
            <control shapeId="30935" r:id="rId91" name="Check Box 215">
              <controlPr defaultSize="0" autoFill="0" autoLine="0" autoPict="0">
                <anchor moveWithCells="1">
                  <from>
                    <xdr:col>3</xdr:col>
                    <xdr:colOff>76200</xdr:colOff>
                    <xdr:row>24</xdr:row>
                    <xdr:rowOff>717550</xdr:rowOff>
                  </from>
                  <to>
                    <xdr:col>4</xdr:col>
                    <xdr:colOff>400050</xdr:colOff>
                    <xdr:row>25</xdr:row>
                    <xdr:rowOff>12700</xdr:rowOff>
                  </to>
                </anchor>
              </controlPr>
            </control>
          </mc:Choice>
        </mc:AlternateContent>
        <mc:AlternateContent xmlns:mc="http://schemas.openxmlformats.org/markup-compatibility/2006">
          <mc:Choice Requires="x14">
            <control shapeId="30936" r:id="rId92" name="Group Box 216">
              <controlPr defaultSize="0" autoFill="0" autoPict="0">
                <anchor moveWithCells="1">
                  <from>
                    <xdr:col>2</xdr:col>
                    <xdr:colOff>6451600</xdr:colOff>
                    <xdr:row>6</xdr:row>
                    <xdr:rowOff>0</xdr:rowOff>
                  </from>
                  <to>
                    <xdr:col>6</xdr:col>
                    <xdr:colOff>38100</xdr:colOff>
                    <xdr:row>6</xdr:row>
                    <xdr:rowOff>393700</xdr:rowOff>
                  </to>
                </anchor>
              </controlPr>
            </control>
          </mc:Choice>
        </mc:AlternateContent>
        <mc:AlternateContent xmlns:mc="http://schemas.openxmlformats.org/markup-compatibility/2006">
          <mc:Choice Requires="x14">
            <control shapeId="30937" r:id="rId93" name="Group Box 217">
              <controlPr defaultSize="0" autoFill="0" autoPict="0">
                <anchor moveWithCells="1">
                  <from>
                    <xdr:col>3</xdr:col>
                    <xdr:colOff>19050</xdr:colOff>
                    <xdr:row>7</xdr:row>
                    <xdr:rowOff>38100</xdr:rowOff>
                  </from>
                  <to>
                    <xdr:col>6</xdr:col>
                    <xdr:colOff>127000</xdr:colOff>
                    <xdr:row>7</xdr:row>
                    <xdr:rowOff>374650</xdr:rowOff>
                  </to>
                </anchor>
              </controlPr>
            </control>
          </mc:Choice>
        </mc:AlternateContent>
        <mc:AlternateContent xmlns:mc="http://schemas.openxmlformats.org/markup-compatibility/2006">
          <mc:Choice Requires="x14">
            <control shapeId="30939" r:id="rId94" name="Group Box 219">
              <controlPr defaultSize="0" autoFill="0" autoPict="0">
                <anchor moveWithCells="1">
                  <from>
                    <xdr:col>3</xdr:col>
                    <xdr:colOff>0</xdr:colOff>
                    <xdr:row>9</xdr:row>
                    <xdr:rowOff>69850</xdr:rowOff>
                  </from>
                  <to>
                    <xdr:col>6</xdr:col>
                    <xdr:colOff>165100</xdr:colOff>
                    <xdr:row>9</xdr:row>
                    <xdr:rowOff>342900</xdr:rowOff>
                  </to>
                </anchor>
              </controlPr>
            </control>
          </mc:Choice>
        </mc:AlternateContent>
        <mc:AlternateContent xmlns:mc="http://schemas.openxmlformats.org/markup-compatibility/2006">
          <mc:Choice Requires="x14">
            <control shapeId="30943" r:id="rId95" name="Group Box 223">
              <controlPr defaultSize="0" autoFill="0" autoPict="0">
                <anchor moveWithCells="1">
                  <from>
                    <xdr:col>3</xdr:col>
                    <xdr:colOff>12700</xdr:colOff>
                    <xdr:row>13</xdr:row>
                    <xdr:rowOff>50800</xdr:rowOff>
                  </from>
                  <to>
                    <xdr:col>6</xdr:col>
                    <xdr:colOff>95250</xdr:colOff>
                    <xdr:row>13</xdr:row>
                    <xdr:rowOff>355600</xdr:rowOff>
                  </to>
                </anchor>
              </controlPr>
            </control>
          </mc:Choice>
        </mc:AlternateContent>
        <mc:AlternateContent xmlns:mc="http://schemas.openxmlformats.org/markup-compatibility/2006">
          <mc:Choice Requires="x14">
            <control shapeId="30944" r:id="rId96" name="Group Box 224">
              <controlPr defaultSize="0" autoFill="0" autoPict="0">
                <anchor moveWithCells="1">
                  <from>
                    <xdr:col>2</xdr:col>
                    <xdr:colOff>6451600</xdr:colOff>
                    <xdr:row>13</xdr:row>
                    <xdr:rowOff>412750</xdr:rowOff>
                  </from>
                  <to>
                    <xdr:col>6</xdr:col>
                    <xdr:colOff>209550</xdr:colOff>
                    <xdr:row>14</xdr:row>
                    <xdr:rowOff>38100</xdr:rowOff>
                  </to>
                </anchor>
              </controlPr>
            </control>
          </mc:Choice>
        </mc:AlternateContent>
        <mc:AlternateContent xmlns:mc="http://schemas.openxmlformats.org/markup-compatibility/2006">
          <mc:Choice Requires="x14">
            <control shapeId="30945" r:id="rId97" name="Group Box 225">
              <controlPr defaultSize="0" autoFill="0" autoPict="0">
                <anchor moveWithCells="1">
                  <from>
                    <xdr:col>3</xdr:col>
                    <xdr:colOff>31750</xdr:colOff>
                    <xdr:row>15</xdr:row>
                    <xdr:rowOff>31750</xdr:rowOff>
                  </from>
                  <to>
                    <xdr:col>6</xdr:col>
                    <xdr:colOff>76200</xdr:colOff>
                    <xdr:row>16</xdr:row>
                    <xdr:rowOff>12700</xdr:rowOff>
                  </to>
                </anchor>
              </controlPr>
            </control>
          </mc:Choice>
        </mc:AlternateContent>
        <mc:AlternateContent xmlns:mc="http://schemas.openxmlformats.org/markup-compatibility/2006">
          <mc:Choice Requires="x14">
            <control shapeId="30947" r:id="rId98" name="Group Box 227">
              <controlPr defaultSize="0" autoFill="0" autoPict="0">
                <anchor moveWithCells="1">
                  <from>
                    <xdr:col>3</xdr:col>
                    <xdr:colOff>31750</xdr:colOff>
                    <xdr:row>16</xdr:row>
                    <xdr:rowOff>412750</xdr:rowOff>
                  </from>
                  <to>
                    <xdr:col>6</xdr:col>
                    <xdr:colOff>171450</xdr:colOff>
                    <xdr:row>18</xdr:row>
                    <xdr:rowOff>19050</xdr:rowOff>
                  </to>
                </anchor>
              </controlPr>
            </control>
          </mc:Choice>
        </mc:AlternateContent>
        <mc:AlternateContent xmlns:mc="http://schemas.openxmlformats.org/markup-compatibility/2006">
          <mc:Choice Requires="x14">
            <control shapeId="30948" r:id="rId99" name="Group Box 228">
              <controlPr defaultSize="0" autoFill="0" autoPict="0">
                <anchor moveWithCells="1">
                  <from>
                    <xdr:col>3</xdr:col>
                    <xdr:colOff>31750</xdr:colOff>
                    <xdr:row>18</xdr:row>
                    <xdr:rowOff>31750</xdr:rowOff>
                  </from>
                  <to>
                    <xdr:col>6</xdr:col>
                    <xdr:colOff>355600</xdr:colOff>
                    <xdr:row>19</xdr:row>
                    <xdr:rowOff>50800</xdr:rowOff>
                  </to>
                </anchor>
              </controlPr>
            </control>
          </mc:Choice>
        </mc:AlternateContent>
        <mc:AlternateContent xmlns:mc="http://schemas.openxmlformats.org/markup-compatibility/2006">
          <mc:Choice Requires="x14">
            <control shapeId="30950" r:id="rId100" name="Group Box 230">
              <controlPr defaultSize="0" autoFill="0" autoPict="0">
                <anchor moveWithCells="1">
                  <from>
                    <xdr:col>3</xdr:col>
                    <xdr:colOff>76200</xdr:colOff>
                    <xdr:row>21</xdr:row>
                    <xdr:rowOff>50800</xdr:rowOff>
                  </from>
                  <to>
                    <xdr:col>6</xdr:col>
                    <xdr:colOff>241300</xdr:colOff>
                    <xdr:row>21</xdr:row>
                    <xdr:rowOff>355600</xdr:rowOff>
                  </to>
                </anchor>
              </controlPr>
            </control>
          </mc:Choice>
        </mc:AlternateContent>
        <mc:AlternateContent xmlns:mc="http://schemas.openxmlformats.org/markup-compatibility/2006">
          <mc:Choice Requires="x14">
            <control shapeId="30951" r:id="rId101" name="Group Box 231">
              <controlPr defaultSize="0" autoFill="0" autoPict="0">
                <anchor moveWithCells="1">
                  <from>
                    <xdr:col>3</xdr:col>
                    <xdr:colOff>31750</xdr:colOff>
                    <xdr:row>23</xdr:row>
                    <xdr:rowOff>31750</xdr:rowOff>
                  </from>
                  <to>
                    <xdr:col>6</xdr:col>
                    <xdr:colOff>95250</xdr:colOff>
                    <xdr:row>23</xdr:row>
                    <xdr:rowOff>381000</xdr:rowOff>
                  </to>
                </anchor>
              </controlPr>
            </control>
          </mc:Choice>
        </mc:AlternateContent>
        <mc:AlternateContent xmlns:mc="http://schemas.openxmlformats.org/markup-compatibility/2006">
          <mc:Choice Requires="x14">
            <control shapeId="30952" r:id="rId102" name="Group Box 232">
              <controlPr defaultSize="0" autoFill="0" autoPict="0">
                <anchor moveWithCells="1">
                  <from>
                    <xdr:col>2</xdr:col>
                    <xdr:colOff>6394450</xdr:colOff>
                    <xdr:row>25</xdr:row>
                    <xdr:rowOff>19050</xdr:rowOff>
                  </from>
                  <to>
                    <xdr:col>6</xdr:col>
                    <xdr:colOff>400050</xdr:colOff>
                    <xdr:row>25</xdr:row>
                    <xdr:rowOff>400050</xdr:rowOff>
                  </to>
                </anchor>
              </controlPr>
            </control>
          </mc:Choice>
        </mc:AlternateContent>
        <mc:AlternateContent xmlns:mc="http://schemas.openxmlformats.org/markup-compatibility/2006">
          <mc:Choice Requires="x14">
            <control shapeId="30953" r:id="rId103" name="Group Box 233">
              <controlPr defaultSize="0" autoFill="0" autoPict="0">
                <anchor moveWithCells="1">
                  <from>
                    <xdr:col>3</xdr:col>
                    <xdr:colOff>0</xdr:colOff>
                    <xdr:row>26</xdr:row>
                    <xdr:rowOff>0</xdr:rowOff>
                  </from>
                  <to>
                    <xdr:col>6</xdr:col>
                    <xdr:colOff>38100</xdr:colOff>
                    <xdr:row>26</xdr:row>
                    <xdr:rowOff>374650</xdr:rowOff>
                  </to>
                </anchor>
              </controlPr>
            </control>
          </mc:Choice>
        </mc:AlternateContent>
        <mc:AlternateContent xmlns:mc="http://schemas.openxmlformats.org/markup-compatibility/2006">
          <mc:Choice Requires="x14">
            <control shapeId="30954" r:id="rId104" name="Group Box 234">
              <controlPr defaultSize="0" autoFill="0" autoPict="0">
                <anchor moveWithCells="1">
                  <from>
                    <xdr:col>2</xdr:col>
                    <xdr:colOff>6451600</xdr:colOff>
                    <xdr:row>27</xdr:row>
                    <xdr:rowOff>31750</xdr:rowOff>
                  </from>
                  <to>
                    <xdr:col>6</xdr:col>
                    <xdr:colOff>69850</xdr:colOff>
                    <xdr:row>27</xdr:row>
                    <xdr:rowOff>361950</xdr:rowOff>
                  </to>
                </anchor>
              </controlPr>
            </control>
          </mc:Choice>
        </mc:AlternateContent>
        <mc:AlternateContent xmlns:mc="http://schemas.openxmlformats.org/markup-compatibility/2006">
          <mc:Choice Requires="x14">
            <control shapeId="30955" r:id="rId105" name="Group Box 235">
              <controlPr defaultSize="0" autoFill="0" autoPict="0">
                <anchor moveWithCells="1">
                  <from>
                    <xdr:col>2</xdr:col>
                    <xdr:colOff>6394450</xdr:colOff>
                    <xdr:row>28</xdr:row>
                    <xdr:rowOff>12700</xdr:rowOff>
                  </from>
                  <to>
                    <xdr:col>6</xdr:col>
                    <xdr:colOff>228600</xdr:colOff>
                    <xdr:row>28</xdr:row>
                    <xdr:rowOff>431800</xdr:rowOff>
                  </to>
                </anchor>
              </controlPr>
            </control>
          </mc:Choice>
        </mc:AlternateContent>
        <mc:AlternateContent xmlns:mc="http://schemas.openxmlformats.org/markup-compatibility/2006">
          <mc:Choice Requires="x14">
            <control shapeId="30956" r:id="rId106" name="Group Box 236">
              <controlPr defaultSize="0" autoFill="0" autoPict="0">
                <anchor moveWithCells="1">
                  <from>
                    <xdr:col>2</xdr:col>
                    <xdr:colOff>6438900</xdr:colOff>
                    <xdr:row>29</xdr:row>
                    <xdr:rowOff>31750</xdr:rowOff>
                  </from>
                  <to>
                    <xdr:col>6</xdr:col>
                    <xdr:colOff>50800</xdr:colOff>
                    <xdr:row>29</xdr:row>
                    <xdr:rowOff>381000</xdr:rowOff>
                  </to>
                </anchor>
              </controlPr>
            </control>
          </mc:Choice>
        </mc:AlternateContent>
        <mc:AlternateContent xmlns:mc="http://schemas.openxmlformats.org/markup-compatibility/2006">
          <mc:Choice Requires="x14">
            <control shapeId="30965" r:id="rId107" name="Group Box 245">
              <controlPr defaultSize="0" autoFill="0" autoPict="0">
                <anchor moveWithCells="1">
                  <from>
                    <xdr:col>2</xdr:col>
                    <xdr:colOff>6832600</xdr:colOff>
                    <xdr:row>7</xdr:row>
                    <xdr:rowOff>412750</xdr:rowOff>
                  </from>
                  <to>
                    <xdr:col>6</xdr:col>
                    <xdr:colOff>114300</xdr:colOff>
                    <xdr:row>8</xdr:row>
                    <xdr:rowOff>431800</xdr:rowOff>
                  </to>
                </anchor>
              </controlPr>
            </control>
          </mc:Choice>
        </mc:AlternateContent>
        <mc:AlternateContent xmlns:mc="http://schemas.openxmlformats.org/markup-compatibility/2006">
          <mc:Choice Requires="x14">
            <control shapeId="30969" r:id="rId108" name="Group Box 249">
              <controlPr defaultSize="0" autoFill="0" autoPict="0">
                <anchor moveWithCells="1">
                  <from>
                    <xdr:col>2</xdr:col>
                    <xdr:colOff>6838950</xdr:colOff>
                    <xdr:row>11</xdr:row>
                    <xdr:rowOff>0</xdr:rowOff>
                  </from>
                  <to>
                    <xdr:col>5</xdr:col>
                    <xdr:colOff>412750</xdr:colOff>
                    <xdr:row>12</xdr:row>
                    <xdr:rowOff>12700</xdr:rowOff>
                  </to>
                </anchor>
              </controlPr>
            </control>
          </mc:Choice>
        </mc:AlternateContent>
        <mc:AlternateContent xmlns:mc="http://schemas.openxmlformats.org/markup-compatibility/2006">
          <mc:Choice Requires="x14">
            <control shapeId="30978" r:id="rId109" name="Group Box 258">
              <controlPr defaultSize="0" autoFill="0" autoPict="0">
                <anchor moveWithCells="1">
                  <from>
                    <xdr:col>3</xdr:col>
                    <xdr:colOff>31750</xdr:colOff>
                    <xdr:row>5</xdr:row>
                    <xdr:rowOff>69850</xdr:rowOff>
                  </from>
                  <to>
                    <xdr:col>6</xdr:col>
                    <xdr:colOff>31750</xdr:colOff>
                    <xdr:row>5</xdr:row>
                    <xdr:rowOff>355600</xdr:rowOff>
                  </to>
                </anchor>
              </controlPr>
            </control>
          </mc:Choice>
        </mc:AlternateContent>
        <mc:AlternateContent xmlns:mc="http://schemas.openxmlformats.org/markup-compatibility/2006">
          <mc:Choice Requires="x14">
            <control shapeId="30995" r:id="rId110" name="Group Box 275">
              <controlPr defaultSize="0" autoFill="0" autoPict="0">
                <anchor moveWithCells="1">
                  <from>
                    <xdr:col>2</xdr:col>
                    <xdr:colOff>6832600</xdr:colOff>
                    <xdr:row>11</xdr:row>
                    <xdr:rowOff>704850</xdr:rowOff>
                  </from>
                  <to>
                    <xdr:col>6</xdr:col>
                    <xdr:colOff>19050</xdr:colOff>
                    <xdr:row>13</xdr:row>
                    <xdr:rowOff>19050</xdr:rowOff>
                  </to>
                </anchor>
              </controlPr>
            </control>
          </mc:Choice>
        </mc:AlternateContent>
        <mc:AlternateContent xmlns:mc="http://schemas.openxmlformats.org/markup-compatibility/2006">
          <mc:Choice Requires="x14">
            <control shapeId="31030" r:id="rId111" name="Group Box 310">
              <controlPr defaultSize="0" autoFill="0" autoPict="0">
                <anchor moveWithCells="1">
                  <from>
                    <xdr:col>3</xdr:col>
                    <xdr:colOff>0</xdr:colOff>
                    <xdr:row>4</xdr:row>
                    <xdr:rowOff>0</xdr:rowOff>
                  </from>
                  <to>
                    <xdr:col>6</xdr:col>
                    <xdr:colOff>31750</xdr:colOff>
                    <xdr:row>5</xdr:row>
                    <xdr:rowOff>12700</xdr:rowOff>
                  </to>
                </anchor>
              </controlPr>
            </control>
          </mc:Choice>
        </mc:AlternateContent>
        <mc:AlternateContent xmlns:mc="http://schemas.openxmlformats.org/markup-compatibility/2006">
          <mc:Choice Requires="x14">
            <control shapeId="31033" r:id="rId112" name="Option Button 313">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31034" r:id="rId113" name="Option Button 314">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31035" r:id="rId114" name="Option Button 315">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31036" r:id="rId115" name="Group Box 316">
              <controlPr defaultSize="0" autoFill="0" autoPict="0">
                <anchor moveWithCells="1">
                  <from>
                    <xdr:col>2</xdr:col>
                    <xdr:colOff>6832600</xdr:colOff>
                    <xdr:row>9</xdr:row>
                    <xdr:rowOff>381000</xdr:rowOff>
                  </from>
                  <to>
                    <xdr:col>6</xdr:col>
                    <xdr:colOff>95250</xdr:colOff>
                    <xdr:row>11</xdr:row>
                    <xdr:rowOff>12700</xdr:rowOff>
                  </to>
                </anchor>
              </controlPr>
            </control>
          </mc:Choice>
        </mc:AlternateContent>
        <mc:AlternateContent xmlns:mc="http://schemas.openxmlformats.org/markup-compatibility/2006">
          <mc:Choice Requires="x14">
            <control shapeId="31048" r:id="rId116" name="Group Box 328">
              <controlPr defaultSize="0" autoFill="0" autoPict="0">
                <anchor moveWithCells="1">
                  <from>
                    <xdr:col>3</xdr:col>
                    <xdr:colOff>19050</xdr:colOff>
                    <xdr:row>16</xdr:row>
                    <xdr:rowOff>19050</xdr:rowOff>
                  </from>
                  <to>
                    <xdr:col>6</xdr:col>
                    <xdr:colOff>12700</xdr:colOff>
                    <xdr:row>16</xdr:row>
                    <xdr:rowOff>374650</xdr:rowOff>
                  </to>
                </anchor>
              </controlPr>
            </control>
          </mc:Choice>
        </mc:AlternateContent>
        <mc:AlternateContent xmlns:mc="http://schemas.openxmlformats.org/markup-compatibility/2006">
          <mc:Choice Requires="x14">
            <control shapeId="31057" r:id="rId117" name="Group Box 337">
              <controlPr defaultSize="0" autoFill="0" autoPict="0">
                <anchor moveWithCells="1">
                  <from>
                    <xdr:col>3</xdr:col>
                    <xdr:colOff>12700</xdr:colOff>
                    <xdr:row>19</xdr:row>
                    <xdr:rowOff>38100</xdr:rowOff>
                  </from>
                  <to>
                    <xdr:col>6</xdr:col>
                    <xdr:colOff>152400</xdr:colOff>
                    <xdr:row>19</xdr:row>
                    <xdr:rowOff>469900</xdr:rowOff>
                  </to>
                </anchor>
              </controlPr>
            </control>
          </mc:Choice>
        </mc:AlternateContent>
        <mc:AlternateContent xmlns:mc="http://schemas.openxmlformats.org/markup-compatibility/2006">
          <mc:Choice Requires="x14">
            <control shapeId="31061" r:id="rId118" name="Group Box 341">
              <controlPr defaultSize="0" autoFill="0" autoPict="0">
                <anchor moveWithCells="1">
                  <from>
                    <xdr:col>3</xdr:col>
                    <xdr:colOff>0</xdr:colOff>
                    <xdr:row>2</xdr:row>
                    <xdr:rowOff>965200</xdr:rowOff>
                  </from>
                  <to>
                    <xdr:col>6</xdr:col>
                    <xdr:colOff>209550</xdr:colOff>
                    <xdr:row>4</xdr:row>
                    <xdr:rowOff>19050</xdr:rowOff>
                  </to>
                </anchor>
              </controlPr>
            </control>
          </mc:Choice>
        </mc:AlternateContent>
        <mc:AlternateContent xmlns:mc="http://schemas.openxmlformats.org/markup-compatibility/2006">
          <mc:Choice Requires="x14">
            <control shapeId="31066" r:id="rId119" name="Option Button 346">
              <controlPr defaultSize="0" autoFill="0" autoLine="0" autoPict="0">
                <anchor moveWithCells="1">
                  <from>
                    <xdr:col>3</xdr:col>
                    <xdr:colOff>76200</xdr:colOff>
                    <xdr:row>3</xdr:row>
                    <xdr:rowOff>107950</xdr:rowOff>
                  </from>
                  <to>
                    <xdr:col>3</xdr:col>
                    <xdr:colOff>628650</xdr:colOff>
                    <xdr:row>3</xdr:row>
                    <xdr:rowOff>336550</xdr:rowOff>
                  </to>
                </anchor>
              </controlPr>
            </control>
          </mc:Choice>
        </mc:AlternateContent>
        <mc:AlternateContent xmlns:mc="http://schemas.openxmlformats.org/markup-compatibility/2006">
          <mc:Choice Requires="x14">
            <control shapeId="31069" r:id="rId120" name="Option Button 349">
              <controlPr defaultSize="0" autoFill="0" autoLine="0" autoPict="0">
                <anchor moveWithCells="1">
                  <from>
                    <xdr:col>4</xdr:col>
                    <xdr:colOff>76200</xdr:colOff>
                    <xdr:row>3</xdr:row>
                    <xdr:rowOff>107950</xdr:rowOff>
                  </from>
                  <to>
                    <xdr:col>4</xdr:col>
                    <xdr:colOff>628650</xdr:colOff>
                    <xdr:row>3</xdr:row>
                    <xdr:rowOff>336550</xdr:rowOff>
                  </to>
                </anchor>
              </controlPr>
            </control>
          </mc:Choice>
        </mc:AlternateContent>
        <mc:AlternateContent xmlns:mc="http://schemas.openxmlformats.org/markup-compatibility/2006">
          <mc:Choice Requires="x14">
            <control shapeId="31070" r:id="rId121" name="Option Button 350">
              <controlPr defaultSize="0" autoFill="0" autoLine="0" autoPict="0">
                <anchor moveWithCells="1">
                  <from>
                    <xdr:col>5</xdr:col>
                    <xdr:colOff>76200</xdr:colOff>
                    <xdr:row>3</xdr:row>
                    <xdr:rowOff>107950</xdr:rowOff>
                  </from>
                  <to>
                    <xdr:col>5</xdr:col>
                    <xdr:colOff>628650</xdr:colOff>
                    <xdr:row>3</xdr:row>
                    <xdr:rowOff>336550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AF1E-A5C2-4408-BEAB-5BD37F60B1C8}">
  <sheetPr codeName="Sheet4">
    <tabColor rgb="FF008DC9"/>
  </sheetPr>
  <dimension ref="A1:G56"/>
  <sheetViews>
    <sheetView view="pageBreakPreview" zoomScaleNormal="100" zoomScaleSheetLayoutView="100" workbookViewId="0">
      <pane ySplit="1" topLeftCell="A2" activePane="bottomLeft" state="frozen"/>
      <selection pane="bottomLeft"/>
    </sheetView>
  </sheetViews>
  <sheetFormatPr defaultColWidth="9.26953125" defaultRowHeight="14.5" x14ac:dyDescent="0.35"/>
  <cols>
    <col min="1" max="1" width="15.26953125" customWidth="1"/>
    <col min="2" max="2" width="5.7265625" style="1" customWidth="1"/>
    <col min="3" max="3" width="96.81640625" style="35" customWidth="1"/>
    <col min="4" max="5" width="10.7265625" customWidth="1"/>
    <col min="6" max="6" width="12.26953125" customWidth="1"/>
  </cols>
  <sheetData>
    <row r="1" spans="1:6" x14ac:dyDescent="0.35">
      <c r="A1" s="30" t="s">
        <v>13</v>
      </c>
      <c r="B1" s="30" t="s">
        <v>11</v>
      </c>
      <c r="C1" s="36" t="s">
        <v>12</v>
      </c>
      <c r="D1" s="81" t="s">
        <v>614</v>
      </c>
      <c r="E1" s="82"/>
      <c r="F1" s="82"/>
    </row>
    <row r="2" spans="1:6" ht="54.75" customHeight="1" x14ac:dyDescent="0.35">
      <c r="A2" s="83" t="s">
        <v>68</v>
      </c>
      <c r="B2" s="1" t="s">
        <v>4</v>
      </c>
      <c r="C2" s="35" t="s">
        <v>787</v>
      </c>
      <c r="D2" s="34"/>
      <c r="E2" s="34"/>
      <c r="F2" s="34"/>
    </row>
    <row r="3" spans="1:6" ht="30.75" customHeight="1" x14ac:dyDescent="0.35">
      <c r="A3" s="83"/>
      <c r="B3" s="1" t="s">
        <v>6</v>
      </c>
      <c r="C3" s="35" t="s">
        <v>78</v>
      </c>
      <c r="D3" s="34"/>
      <c r="E3" s="34"/>
      <c r="F3" s="34"/>
    </row>
    <row r="4" spans="1:6" ht="40.5" customHeight="1" x14ac:dyDescent="0.35">
      <c r="A4" s="83"/>
      <c r="B4" s="1" t="s">
        <v>7</v>
      </c>
      <c r="C4" s="35" t="s">
        <v>79</v>
      </c>
      <c r="D4" s="34"/>
      <c r="E4" s="34"/>
      <c r="F4" s="34"/>
    </row>
    <row r="5" spans="1:6" ht="40.5" customHeight="1" x14ac:dyDescent="0.35">
      <c r="A5" s="83"/>
      <c r="B5" s="1" t="s">
        <v>8</v>
      </c>
      <c r="C5" s="35" t="s">
        <v>80</v>
      </c>
      <c r="D5" s="34"/>
      <c r="E5" s="34"/>
      <c r="F5" s="34"/>
    </row>
    <row r="6" spans="1:6" ht="54.75" customHeight="1" x14ac:dyDescent="0.35">
      <c r="A6" s="83"/>
      <c r="B6" s="35" t="s">
        <v>9</v>
      </c>
      <c r="C6" s="35" t="s">
        <v>81</v>
      </c>
      <c r="D6" s="34"/>
      <c r="E6" s="34"/>
      <c r="F6" s="34"/>
    </row>
    <row r="7" spans="1:6" ht="41.25" customHeight="1" x14ac:dyDescent="0.35">
      <c r="A7" s="83" t="s">
        <v>73</v>
      </c>
      <c r="B7" s="35" t="s">
        <v>15</v>
      </c>
      <c r="C7" s="35" t="s">
        <v>788</v>
      </c>
      <c r="D7" s="34"/>
      <c r="E7" s="34"/>
      <c r="F7" s="34"/>
    </row>
    <row r="8" spans="1:6" ht="66" customHeight="1" x14ac:dyDescent="0.35">
      <c r="A8" s="83"/>
      <c r="B8" s="1" t="s">
        <v>74</v>
      </c>
      <c r="C8" s="35" t="s">
        <v>82</v>
      </c>
      <c r="D8" s="34"/>
      <c r="E8" s="34"/>
      <c r="F8" s="34"/>
    </row>
    <row r="9" spans="1:6" ht="39.75" customHeight="1" x14ac:dyDescent="0.35">
      <c r="A9" s="83"/>
      <c r="B9" s="35" t="s">
        <v>75</v>
      </c>
      <c r="C9" s="35" t="s">
        <v>84</v>
      </c>
      <c r="D9" s="34"/>
      <c r="E9" s="34"/>
      <c r="F9" s="34"/>
    </row>
    <row r="10" spans="1:6" ht="30.75" customHeight="1" x14ac:dyDescent="0.35">
      <c r="A10" s="83"/>
      <c r="B10" s="35" t="s">
        <v>76</v>
      </c>
      <c r="C10" s="35" t="s">
        <v>83</v>
      </c>
      <c r="D10" s="34"/>
      <c r="E10" s="34"/>
      <c r="F10" s="34"/>
    </row>
    <row r="11" spans="1:6" ht="30.75" customHeight="1" x14ac:dyDescent="0.35">
      <c r="A11" s="83"/>
      <c r="B11" s="35" t="s">
        <v>17</v>
      </c>
      <c r="C11" s="35" t="s">
        <v>85</v>
      </c>
      <c r="D11" s="34"/>
      <c r="E11" s="34"/>
      <c r="F11" s="34"/>
    </row>
    <row r="12" spans="1:6" ht="30.75" customHeight="1" x14ac:dyDescent="0.35">
      <c r="A12" s="83"/>
      <c r="B12" s="1" t="s">
        <v>18</v>
      </c>
      <c r="C12" s="35" t="s">
        <v>86</v>
      </c>
      <c r="D12" s="34"/>
      <c r="E12" s="34"/>
      <c r="F12" s="34"/>
    </row>
    <row r="13" spans="1:6" ht="30.75" customHeight="1" x14ac:dyDescent="0.35">
      <c r="A13" s="83"/>
      <c r="B13" s="35" t="s">
        <v>19</v>
      </c>
      <c r="C13" s="35" t="s">
        <v>87</v>
      </c>
      <c r="D13" s="34"/>
      <c r="E13" s="34"/>
      <c r="F13" s="34"/>
    </row>
    <row r="14" spans="1:6" ht="30.75" customHeight="1" x14ac:dyDescent="0.35">
      <c r="A14" s="83"/>
      <c r="B14" s="1" t="s">
        <v>77</v>
      </c>
      <c r="C14" s="35" t="s">
        <v>88</v>
      </c>
      <c r="D14" s="34"/>
      <c r="E14" s="34"/>
      <c r="F14" s="34"/>
    </row>
    <row r="15" spans="1:6" ht="41.25" customHeight="1" x14ac:dyDescent="0.35">
      <c r="A15" s="83"/>
      <c r="B15" s="1" t="s">
        <v>123</v>
      </c>
      <c r="C15" s="35" t="s">
        <v>170</v>
      </c>
      <c r="D15" s="34"/>
      <c r="E15" s="34"/>
      <c r="F15" s="34"/>
    </row>
    <row r="16" spans="1:6" ht="30.75" customHeight="1" x14ac:dyDescent="0.35">
      <c r="A16" s="83"/>
      <c r="B16" s="1" t="s">
        <v>124</v>
      </c>
      <c r="C16" s="35" t="s">
        <v>89</v>
      </c>
      <c r="D16" s="34"/>
      <c r="E16" s="34"/>
      <c r="F16" s="34"/>
    </row>
    <row r="17" spans="1:6" ht="30.75" customHeight="1" x14ac:dyDescent="0.35">
      <c r="A17" s="83"/>
      <c r="B17" s="35" t="s">
        <v>475</v>
      </c>
      <c r="C17" s="35" t="s">
        <v>90</v>
      </c>
      <c r="D17" s="34"/>
      <c r="E17" s="34"/>
      <c r="F17" s="34"/>
    </row>
    <row r="18" spans="1:6" ht="30.75" customHeight="1" x14ac:dyDescent="0.35">
      <c r="A18" s="83"/>
      <c r="B18" s="35" t="s">
        <v>476</v>
      </c>
      <c r="C18" s="35" t="s">
        <v>91</v>
      </c>
      <c r="D18" s="34"/>
      <c r="E18" s="34"/>
      <c r="F18" s="34"/>
    </row>
    <row r="19" spans="1:6" ht="30.75" customHeight="1" x14ac:dyDescent="0.35">
      <c r="A19" s="83"/>
      <c r="B19" s="35" t="s">
        <v>477</v>
      </c>
      <c r="C19" s="35" t="s">
        <v>92</v>
      </c>
      <c r="D19" s="34"/>
      <c r="E19" s="34"/>
      <c r="F19" s="34"/>
    </row>
    <row r="20" spans="1:6" ht="30.75" customHeight="1" x14ac:dyDescent="0.35">
      <c r="A20" s="83"/>
      <c r="B20" s="35" t="s">
        <v>478</v>
      </c>
      <c r="C20" s="35" t="s">
        <v>93</v>
      </c>
      <c r="D20" s="34"/>
      <c r="E20" s="34"/>
      <c r="F20" s="34"/>
    </row>
    <row r="21" spans="1:6" ht="30.75" customHeight="1" x14ac:dyDescent="0.35">
      <c r="A21" s="83"/>
      <c r="B21" s="35" t="s">
        <v>479</v>
      </c>
      <c r="C21" s="35" t="s">
        <v>94</v>
      </c>
      <c r="D21" s="34"/>
      <c r="E21" s="34"/>
      <c r="F21" s="34"/>
    </row>
    <row r="22" spans="1:6" ht="30.75" customHeight="1" x14ac:dyDescent="0.35">
      <c r="A22" s="83"/>
      <c r="B22" s="35" t="s">
        <v>480</v>
      </c>
      <c r="C22" s="35" t="s">
        <v>95</v>
      </c>
      <c r="D22" s="34"/>
      <c r="E22" s="34"/>
      <c r="F22" s="34"/>
    </row>
    <row r="23" spans="1:6" ht="30.75" customHeight="1" x14ac:dyDescent="0.35">
      <c r="A23" s="83"/>
      <c r="B23" s="35" t="s">
        <v>481</v>
      </c>
      <c r="C23" s="35" t="s">
        <v>96</v>
      </c>
      <c r="D23" s="34"/>
      <c r="E23" s="34"/>
      <c r="F23" s="34"/>
    </row>
    <row r="24" spans="1:6" ht="30.75" customHeight="1" x14ac:dyDescent="0.35">
      <c r="A24" s="83"/>
      <c r="B24" s="35" t="s">
        <v>482</v>
      </c>
      <c r="C24" s="35" t="s">
        <v>97</v>
      </c>
      <c r="D24" s="34"/>
      <c r="E24" s="34"/>
      <c r="F24" s="34"/>
    </row>
    <row r="25" spans="1:6" ht="41.25" customHeight="1" x14ac:dyDescent="0.35">
      <c r="A25" s="83"/>
      <c r="B25" s="35" t="s">
        <v>483</v>
      </c>
      <c r="C25" s="35" t="s">
        <v>98</v>
      </c>
      <c r="D25" s="34"/>
      <c r="E25" s="34"/>
      <c r="F25" s="34"/>
    </row>
    <row r="26" spans="1:6" ht="41.25" customHeight="1" x14ac:dyDescent="0.35">
      <c r="A26" s="83"/>
      <c r="B26" s="1" t="s">
        <v>484</v>
      </c>
      <c r="C26" s="35" t="s">
        <v>99</v>
      </c>
      <c r="D26" s="34"/>
      <c r="E26" s="34"/>
      <c r="F26" s="34"/>
    </row>
    <row r="27" spans="1:6" ht="40.5" customHeight="1" x14ac:dyDescent="0.35">
      <c r="A27" s="83" t="s">
        <v>100</v>
      </c>
      <c r="B27" s="1" t="s">
        <v>36</v>
      </c>
      <c r="C27" s="37" t="s">
        <v>789</v>
      </c>
      <c r="D27" s="34"/>
      <c r="E27" s="34"/>
      <c r="F27" s="34"/>
    </row>
    <row r="28" spans="1:6" ht="72" customHeight="1" x14ac:dyDescent="0.35">
      <c r="A28" s="83"/>
      <c r="B28" s="35" t="s">
        <v>37</v>
      </c>
      <c r="C28" s="35" t="s">
        <v>387</v>
      </c>
      <c r="D28" s="34"/>
      <c r="E28" s="34"/>
      <c r="F28" s="34"/>
    </row>
    <row r="29" spans="1:6" ht="30.75" customHeight="1" x14ac:dyDescent="0.35">
      <c r="A29" s="83"/>
      <c r="B29" s="35" t="s">
        <v>485</v>
      </c>
      <c r="C29" s="35" t="s">
        <v>101</v>
      </c>
      <c r="D29" s="34"/>
      <c r="E29" s="34"/>
      <c r="F29" s="34"/>
    </row>
    <row r="30" spans="1:6" ht="30.75" customHeight="1" x14ac:dyDescent="0.35">
      <c r="A30" s="83"/>
      <c r="B30" s="35" t="s">
        <v>486</v>
      </c>
      <c r="C30" s="35" t="s">
        <v>102</v>
      </c>
      <c r="D30" s="34"/>
      <c r="E30" s="34"/>
      <c r="F30" s="34"/>
    </row>
    <row r="31" spans="1:6" ht="30.75" customHeight="1" x14ac:dyDescent="0.35">
      <c r="A31" s="83"/>
      <c r="B31" s="35" t="s">
        <v>487</v>
      </c>
      <c r="C31" s="35" t="s">
        <v>103</v>
      </c>
      <c r="D31" s="34"/>
      <c r="E31" s="34"/>
      <c r="F31" s="34"/>
    </row>
    <row r="32" spans="1:6" ht="30.75" customHeight="1" x14ac:dyDescent="0.35">
      <c r="A32" s="83"/>
      <c r="B32" s="35" t="s">
        <v>488</v>
      </c>
      <c r="C32" s="35" t="s">
        <v>104</v>
      </c>
      <c r="D32" s="34"/>
      <c r="E32" s="34"/>
      <c r="F32" s="34"/>
    </row>
    <row r="33" spans="1:7" ht="33" customHeight="1" x14ac:dyDescent="0.35">
      <c r="A33" s="83"/>
      <c r="B33" s="35" t="s">
        <v>489</v>
      </c>
      <c r="C33" s="35" t="s">
        <v>105</v>
      </c>
      <c r="D33" s="34"/>
      <c r="E33" s="34"/>
      <c r="F33" s="34"/>
    </row>
    <row r="34" spans="1:7" ht="33" customHeight="1" x14ac:dyDescent="0.35">
      <c r="A34" s="83"/>
      <c r="B34" s="35" t="s">
        <v>490</v>
      </c>
      <c r="C34" s="35" t="s">
        <v>106</v>
      </c>
      <c r="D34" s="34"/>
      <c r="E34" s="34"/>
      <c r="F34" s="34"/>
    </row>
    <row r="35" spans="1:7" ht="40.5" customHeight="1" x14ac:dyDescent="0.35">
      <c r="A35" s="83" t="s">
        <v>107</v>
      </c>
      <c r="B35" s="1" t="s">
        <v>38</v>
      </c>
      <c r="C35" s="35" t="s">
        <v>790</v>
      </c>
      <c r="D35" s="34"/>
      <c r="E35" s="34"/>
      <c r="F35" s="34"/>
    </row>
    <row r="36" spans="1:7" ht="72" customHeight="1" x14ac:dyDescent="0.35">
      <c r="A36" s="83"/>
      <c r="B36" s="35" t="s">
        <v>39</v>
      </c>
      <c r="C36" s="35" t="s">
        <v>388</v>
      </c>
      <c r="D36" s="34"/>
      <c r="E36" s="34"/>
      <c r="F36" s="34"/>
      <c r="G36" s="35"/>
    </row>
    <row r="37" spans="1:7" ht="33" customHeight="1" x14ac:dyDescent="0.35">
      <c r="A37" s="83"/>
      <c r="B37" s="35" t="s">
        <v>41</v>
      </c>
      <c r="C37" s="35" t="s">
        <v>171</v>
      </c>
      <c r="D37" s="34"/>
      <c r="E37" s="34"/>
      <c r="F37" s="34"/>
      <c r="G37" s="35"/>
    </row>
    <row r="38" spans="1:7" ht="33" customHeight="1" x14ac:dyDescent="0.35">
      <c r="A38" s="83"/>
      <c r="B38" s="1" t="s">
        <v>491</v>
      </c>
      <c r="C38" s="1" t="s">
        <v>172</v>
      </c>
      <c r="D38" s="34"/>
      <c r="E38" s="34"/>
      <c r="F38" s="34"/>
      <c r="G38" s="1"/>
    </row>
    <row r="39" spans="1:7" ht="33" customHeight="1" x14ac:dyDescent="0.35">
      <c r="A39" s="83"/>
      <c r="B39" s="35" t="s">
        <v>492</v>
      </c>
      <c r="C39" s="35" t="s">
        <v>173</v>
      </c>
      <c r="D39" s="34"/>
      <c r="E39" s="34"/>
      <c r="F39" s="34"/>
      <c r="G39" s="35"/>
    </row>
    <row r="40" spans="1:7" ht="87" customHeight="1" x14ac:dyDescent="0.35">
      <c r="A40" s="83"/>
      <c r="B40" s="35" t="s">
        <v>43</v>
      </c>
      <c r="C40" s="35" t="s">
        <v>174</v>
      </c>
      <c r="D40" s="34"/>
      <c r="E40" s="34"/>
      <c r="F40" s="34"/>
      <c r="G40" s="35"/>
    </row>
    <row r="41" spans="1:7" ht="57.75" customHeight="1" x14ac:dyDescent="0.35">
      <c r="A41" s="83"/>
      <c r="B41" s="35" t="s">
        <v>493</v>
      </c>
      <c r="C41" s="35" t="s">
        <v>175</v>
      </c>
      <c r="D41" s="34"/>
      <c r="E41" s="34"/>
      <c r="F41" s="34"/>
      <c r="G41" s="35"/>
    </row>
    <row r="42" spans="1:7" ht="33" customHeight="1" x14ac:dyDescent="0.35">
      <c r="A42" s="83"/>
      <c r="B42" s="1" t="s">
        <v>44</v>
      </c>
      <c r="C42" s="1" t="s">
        <v>108</v>
      </c>
      <c r="D42" s="34"/>
      <c r="E42" s="34"/>
      <c r="F42" s="34"/>
      <c r="G42" s="38"/>
    </row>
    <row r="43" spans="1:7" ht="33" customHeight="1" x14ac:dyDescent="0.35">
      <c r="A43" s="83"/>
      <c r="B43" s="35" t="s">
        <v>45</v>
      </c>
      <c r="C43" s="35" t="s">
        <v>109</v>
      </c>
      <c r="D43" s="34"/>
      <c r="E43" s="34"/>
      <c r="F43" s="34"/>
      <c r="G43" s="35"/>
    </row>
    <row r="44" spans="1:7" ht="33" customHeight="1" x14ac:dyDescent="0.35">
      <c r="A44" s="83"/>
      <c r="B44" s="35" t="s">
        <v>46</v>
      </c>
      <c r="C44" s="35" t="s">
        <v>110</v>
      </c>
      <c r="D44" s="34"/>
      <c r="E44" s="34"/>
      <c r="F44" s="34"/>
      <c r="G44" s="35"/>
    </row>
    <row r="45" spans="1:7" ht="42" customHeight="1" x14ac:dyDescent="0.35">
      <c r="A45" s="83"/>
      <c r="B45" s="35" t="s">
        <v>494</v>
      </c>
      <c r="C45" s="35" t="s">
        <v>111</v>
      </c>
      <c r="D45" s="34"/>
      <c r="E45" s="34"/>
      <c r="F45" s="34"/>
      <c r="G45" s="35"/>
    </row>
    <row r="46" spans="1:7" ht="57" customHeight="1" x14ac:dyDescent="0.35">
      <c r="A46" s="84" t="s">
        <v>112</v>
      </c>
      <c r="B46" s="35" t="s">
        <v>554</v>
      </c>
      <c r="C46" s="35" t="s">
        <v>113</v>
      </c>
      <c r="D46" s="34"/>
      <c r="E46" s="34"/>
      <c r="F46" s="34"/>
      <c r="G46" s="35"/>
    </row>
    <row r="47" spans="1:7" ht="30.75" customHeight="1" x14ac:dyDescent="0.35">
      <c r="A47" s="84"/>
      <c r="B47" s="35" t="s">
        <v>496</v>
      </c>
      <c r="C47" s="35" t="s">
        <v>114</v>
      </c>
      <c r="D47" s="34"/>
      <c r="E47" s="34"/>
      <c r="F47" s="34"/>
      <c r="G47" s="35"/>
    </row>
    <row r="48" spans="1:7" ht="30.75" customHeight="1" x14ac:dyDescent="0.35">
      <c r="A48" s="84"/>
      <c r="B48" s="35" t="s">
        <v>497</v>
      </c>
      <c r="C48" s="35" t="s">
        <v>115</v>
      </c>
      <c r="D48" s="34"/>
      <c r="E48" s="34"/>
      <c r="F48" s="34"/>
      <c r="G48" s="35"/>
    </row>
    <row r="49" spans="1:7" ht="30.75" customHeight="1" x14ac:dyDescent="0.35">
      <c r="A49" s="84"/>
      <c r="B49" s="35" t="s">
        <v>498</v>
      </c>
      <c r="C49" s="35" t="s">
        <v>116</v>
      </c>
      <c r="D49" s="34"/>
      <c r="E49" s="34"/>
      <c r="F49" s="34"/>
      <c r="G49" s="35"/>
    </row>
    <row r="50" spans="1:7" ht="30.75" customHeight="1" x14ac:dyDescent="0.35">
      <c r="A50" s="84"/>
      <c r="B50" s="35" t="s">
        <v>499</v>
      </c>
      <c r="C50" s="35" t="s">
        <v>117</v>
      </c>
      <c r="D50" s="34"/>
      <c r="E50" s="34"/>
      <c r="F50" s="34"/>
      <c r="G50" s="35"/>
    </row>
    <row r="51" spans="1:7" ht="34.5" customHeight="1" x14ac:dyDescent="0.35">
      <c r="A51" s="83" t="s">
        <v>118</v>
      </c>
      <c r="B51" s="35" t="s">
        <v>500</v>
      </c>
      <c r="C51" s="35" t="s">
        <v>119</v>
      </c>
      <c r="D51" s="34"/>
      <c r="E51" s="34"/>
      <c r="F51" s="34"/>
      <c r="G51" s="35"/>
    </row>
    <row r="52" spans="1:7" ht="45" customHeight="1" x14ac:dyDescent="0.35">
      <c r="A52" s="83"/>
      <c r="B52" s="35" t="s">
        <v>501</v>
      </c>
      <c r="C52" s="35" t="s">
        <v>120</v>
      </c>
      <c r="D52" s="34"/>
      <c r="E52" s="34"/>
      <c r="F52" s="34"/>
      <c r="G52" s="35"/>
    </row>
    <row r="53" spans="1:7" ht="103.5" customHeight="1" x14ac:dyDescent="0.35">
      <c r="A53" s="35" t="s">
        <v>121</v>
      </c>
      <c r="B53" s="35" t="s">
        <v>502</v>
      </c>
      <c r="C53" s="35" t="s">
        <v>683</v>
      </c>
      <c r="D53" s="34" t="s">
        <v>684</v>
      </c>
      <c r="E53" s="34"/>
      <c r="F53" s="34"/>
      <c r="G53" s="35"/>
    </row>
    <row r="54" spans="1:7" ht="40.5" customHeight="1" x14ac:dyDescent="0.35">
      <c r="A54" s="83" t="s">
        <v>122</v>
      </c>
      <c r="B54" s="35" t="s">
        <v>503</v>
      </c>
      <c r="C54" s="35" t="s">
        <v>176</v>
      </c>
      <c r="D54" s="34" t="s">
        <v>684</v>
      </c>
      <c r="E54" s="34"/>
      <c r="F54" s="34"/>
      <c r="G54" s="35"/>
    </row>
    <row r="55" spans="1:7" ht="40.5" customHeight="1" x14ac:dyDescent="0.35">
      <c r="A55" s="83"/>
      <c r="B55" s="35" t="s">
        <v>504</v>
      </c>
      <c r="C55" s="35" t="s">
        <v>177</v>
      </c>
      <c r="D55" s="34" t="s">
        <v>684</v>
      </c>
      <c r="E55" s="34"/>
      <c r="F55" s="34"/>
      <c r="G55" s="35"/>
    </row>
    <row r="56" spans="1:7" ht="40.5" customHeight="1" x14ac:dyDescent="0.35">
      <c r="A56" s="83"/>
      <c r="B56" s="35" t="s">
        <v>505</v>
      </c>
      <c r="C56" s="35" t="s">
        <v>178</v>
      </c>
      <c r="D56" s="34" t="s">
        <v>684</v>
      </c>
      <c r="E56" s="34"/>
      <c r="F56" s="34"/>
      <c r="G56" s="35"/>
    </row>
  </sheetData>
  <mergeCells count="8">
    <mergeCell ref="A46:A50"/>
    <mergeCell ref="A51:A52"/>
    <mergeCell ref="A54:A56"/>
    <mergeCell ref="D1:F1"/>
    <mergeCell ref="A2:A6"/>
    <mergeCell ref="A7:A26"/>
    <mergeCell ref="A27:A34"/>
    <mergeCell ref="A35:A45"/>
  </mergeCells>
  <pageMargins left="0.7" right="0.7" top="0.75" bottom="0.75" header="0.3" footer="0.3"/>
  <pageSetup scale="61"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4037" r:id="rId4" name="Option Button 5">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44038" r:id="rId5" name="Option Button 6">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44039" r:id="rId6" name="Option Button 7">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44040" r:id="rId7" name="Option Button 8">
              <controlPr defaultSize="0" autoFill="0" autoLine="0" autoPict="0">
                <anchor moveWithCells="1">
                  <from>
                    <xdr:col>3</xdr:col>
                    <xdr:colOff>76200</xdr:colOff>
                    <xdr:row>2</xdr:row>
                    <xdr:rowOff>88900</xdr:rowOff>
                  </from>
                  <to>
                    <xdr:col>3</xdr:col>
                    <xdr:colOff>628650</xdr:colOff>
                    <xdr:row>2</xdr:row>
                    <xdr:rowOff>317500</xdr:rowOff>
                  </to>
                </anchor>
              </controlPr>
            </control>
          </mc:Choice>
        </mc:AlternateContent>
        <mc:AlternateContent xmlns:mc="http://schemas.openxmlformats.org/markup-compatibility/2006">
          <mc:Choice Requires="x14">
            <control shapeId="44041" r:id="rId8" name="Option Button 9">
              <controlPr defaultSize="0" autoFill="0" autoLine="0" autoPict="0">
                <anchor moveWithCells="1">
                  <from>
                    <xdr:col>4</xdr:col>
                    <xdr:colOff>76200</xdr:colOff>
                    <xdr:row>2</xdr:row>
                    <xdr:rowOff>88900</xdr:rowOff>
                  </from>
                  <to>
                    <xdr:col>4</xdr:col>
                    <xdr:colOff>628650</xdr:colOff>
                    <xdr:row>2</xdr:row>
                    <xdr:rowOff>317500</xdr:rowOff>
                  </to>
                </anchor>
              </controlPr>
            </control>
          </mc:Choice>
        </mc:AlternateContent>
        <mc:AlternateContent xmlns:mc="http://schemas.openxmlformats.org/markup-compatibility/2006">
          <mc:Choice Requires="x14">
            <control shapeId="44042" r:id="rId9" name="Option Button 10">
              <controlPr defaultSize="0" autoFill="0" autoLine="0" autoPict="0">
                <anchor moveWithCells="1">
                  <from>
                    <xdr:col>5</xdr:col>
                    <xdr:colOff>76200</xdr:colOff>
                    <xdr:row>2</xdr:row>
                    <xdr:rowOff>88900</xdr:rowOff>
                  </from>
                  <to>
                    <xdr:col>5</xdr:col>
                    <xdr:colOff>628650</xdr:colOff>
                    <xdr:row>2</xdr:row>
                    <xdr:rowOff>317500</xdr:rowOff>
                  </to>
                </anchor>
              </controlPr>
            </control>
          </mc:Choice>
        </mc:AlternateContent>
        <mc:AlternateContent xmlns:mc="http://schemas.openxmlformats.org/markup-compatibility/2006">
          <mc:Choice Requires="x14">
            <control shapeId="44043" r:id="rId10" name="Option Button 11">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44044" r:id="rId11" name="Option Button 12">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44045" r:id="rId12" name="Option Button 13">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44046" r:id="rId13" name="Option Button 14">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44047" r:id="rId14" name="Option Button 15">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44048" r:id="rId15" name="Option Button 16">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44049" r:id="rId16" name="Option Button 17">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44050" r:id="rId17" name="Option Button 18">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44051" r:id="rId18" name="Option Button 19">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44052" r:id="rId19" name="Option Button 20">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44053" r:id="rId20" name="Option Button 21">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44054" r:id="rId21" name="Option Button 22">
              <controlPr defaultSize="0" autoFill="0" autoLine="0" autoPict="0">
                <anchor moveWithCells="1">
                  <from>
                    <xdr:col>5</xdr:col>
                    <xdr:colOff>76200</xdr:colOff>
                    <xdr:row>6</xdr:row>
                    <xdr:rowOff>88900</xdr:rowOff>
                  </from>
                  <to>
                    <xdr:col>5</xdr:col>
                    <xdr:colOff>628650</xdr:colOff>
                    <xdr:row>6</xdr:row>
                    <xdr:rowOff>317500</xdr:rowOff>
                  </to>
                </anchor>
              </controlPr>
            </control>
          </mc:Choice>
        </mc:AlternateContent>
        <mc:AlternateContent xmlns:mc="http://schemas.openxmlformats.org/markup-compatibility/2006">
          <mc:Choice Requires="x14">
            <control shapeId="44055" r:id="rId22" name="Option Button 23">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44056" r:id="rId23" name="Option Button 24">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44057" r:id="rId24" name="Option Button 25">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44058" r:id="rId25" name="Option Button 26">
              <controlPr defaultSize="0" autoFill="0" autoLine="0" autoPict="0">
                <anchor moveWithCells="1">
                  <from>
                    <xdr:col>3</xdr:col>
                    <xdr:colOff>76200</xdr:colOff>
                    <xdr:row>11</xdr:row>
                    <xdr:rowOff>88900</xdr:rowOff>
                  </from>
                  <to>
                    <xdr:col>3</xdr:col>
                    <xdr:colOff>628650</xdr:colOff>
                    <xdr:row>11</xdr:row>
                    <xdr:rowOff>317500</xdr:rowOff>
                  </to>
                </anchor>
              </controlPr>
            </control>
          </mc:Choice>
        </mc:AlternateContent>
        <mc:AlternateContent xmlns:mc="http://schemas.openxmlformats.org/markup-compatibility/2006">
          <mc:Choice Requires="x14">
            <control shapeId="44059" r:id="rId26" name="Option Button 27">
              <controlPr defaultSize="0" autoFill="0" autoLine="0" autoPict="0">
                <anchor moveWithCells="1">
                  <from>
                    <xdr:col>4</xdr:col>
                    <xdr:colOff>76200</xdr:colOff>
                    <xdr:row>11</xdr:row>
                    <xdr:rowOff>88900</xdr:rowOff>
                  </from>
                  <to>
                    <xdr:col>4</xdr:col>
                    <xdr:colOff>628650</xdr:colOff>
                    <xdr:row>11</xdr:row>
                    <xdr:rowOff>317500</xdr:rowOff>
                  </to>
                </anchor>
              </controlPr>
            </control>
          </mc:Choice>
        </mc:AlternateContent>
        <mc:AlternateContent xmlns:mc="http://schemas.openxmlformats.org/markup-compatibility/2006">
          <mc:Choice Requires="x14">
            <control shapeId="44060" r:id="rId27" name="Option Button 28">
              <controlPr defaultSize="0" autoFill="0" autoLine="0" autoPict="0">
                <anchor moveWithCells="1">
                  <from>
                    <xdr:col>5</xdr:col>
                    <xdr:colOff>76200</xdr:colOff>
                    <xdr:row>11</xdr:row>
                    <xdr:rowOff>88900</xdr:rowOff>
                  </from>
                  <to>
                    <xdr:col>5</xdr:col>
                    <xdr:colOff>628650</xdr:colOff>
                    <xdr:row>11</xdr:row>
                    <xdr:rowOff>317500</xdr:rowOff>
                  </to>
                </anchor>
              </controlPr>
            </control>
          </mc:Choice>
        </mc:AlternateContent>
        <mc:AlternateContent xmlns:mc="http://schemas.openxmlformats.org/markup-compatibility/2006">
          <mc:Choice Requires="x14">
            <control shapeId="44061" r:id="rId28" name="Option Button 29">
              <controlPr defaultSize="0" autoFill="0" autoLine="0" autoPict="0">
                <anchor moveWithCells="1">
                  <from>
                    <xdr:col>3</xdr:col>
                    <xdr:colOff>76200</xdr:colOff>
                    <xdr:row>12</xdr:row>
                    <xdr:rowOff>88900</xdr:rowOff>
                  </from>
                  <to>
                    <xdr:col>3</xdr:col>
                    <xdr:colOff>628650</xdr:colOff>
                    <xdr:row>12</xdr:row>
                    <xdr:rowOff>317500</xdr:rowOff>
                  </to>
                </anchor>
              </controlPr>
            </control>
          </mc:Choice>
        </mc:AlternateContent>
        <mc:AlternateContent xmlns:mc="http://schemas.openxmlformats.org/markup-compatibility/2006">
          <mc:Choice Requires="x14">
            <control shapeId="44062" r:id="rId29" name="Option Button 30">
              <controlPr defaultSize="0" autoFill="0" autoLine="0" autoPict="0">
                <anchor moveWithCells="1">
                  <from>
                    <xdr:col>4</xdr:col>
                    <xdr:colOff>76200</xdr:colOff>
                    <xdr:row>12</xdr:row>
                    <xdr:rowOff>88900</xdr:rowOff>
                  </from>
                  <to>
                    <xdr:col>4</xdr:col>
                    <xdr:colOff>628650</xdr:colOff>
                    <xdr:row>12</xdr:row>
                    <xdr:rowOff>317500</xdr:rowOff>
                  </to>
                </anchor>
              </controlPr>
            </control>
          </mc:Choice>
        </mc:AlternateContent>
        <mc:AlternateContent xmlns:mc="http://schemas.openxmlformats.org/markup-compatibility/2006">
          <mc:Choice Requires="x14">
            <control shapeId="44063" r:id="rId30" name="Option Button 31">
              <controlPr defaultSize="0" autoFill="0" autoLine="0" autoPict="0">
                <anchor moveWithCells="1">
                  <from>
                    <xdr:col>5</xdr:col>
                    <xdr:colOff>76200</xdr:colOff>
                    <xdr:row>12</xdr:row>
                    <xdr:rowOff>88900</xdr:rowOff>
                  </from>
                  <to>
                    <xdr:col>5</xdr:col>
                    <xdr:colOff>628650</xdr:colOff>
                    <xdr:row>12</xdr:row>
                    <xdr:rowOff>317500</xdr:rowOff>
                  </to>
                </anchor>
              </controlPr>
            </control>
          </mc:Choice>
        </mc:AlternateContent>
        <mc:AlternateContent xmlns:mc="http://schemas.openxmlformats.org/markup-compatibility/2006">
          <mc:Choice Requires="x14">
            <control shapeId="44064" r:id="rId31" name="Option Button 32">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44065" r:id="rId32" name="Option Button 33">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44066" r:id="rId33" name="Option Button 34">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44067" r:id="rId34" name="Option Button 35">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44068" r:id="rId35" name="Option Button 36">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44069" r:id="rId36" name="Option Button 37">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44070" r:id="rId37" name="Option Button 38">
              <controlPr defaultSize="0" autoFill="0" autoLine="0" autoPict="0">
                <anchor moveWithCells="1">
                  <from>
                    <xdr:col>3</xdr:col>
                    <xdr:colOff>76200</xdr:colOff>
                    <xdr:row>26</xdr:row>
                    <xdr:rowOff>88900</xdr:rowOff>
                  </from>
                  <to>
                    <xdr:col>3</xdr:col>
                    <xdr:colOff>628650</xdr:colOff>
                    <xdr:row>26</xdr:row>
                    <xdr:rowOff>317500</xdr:rowOff>
                  </to>
                </anchor>
              </controlPr>
            </control>
          </mc:Choice>
        </mc:AlternateContent>
        <mc:AlternateContent xmlns:mc="http://schemas.openxmlformats.org/markup-compatibility/2006">
          <mc:Choice Requires="x14">
            <control shapeId="44071" r:id="rId38" name="Option Button 39">
              <controlPr defaultSize="0" autoFill="0" autoLine="0" autoPict="0">
                <anchor moveWithCells="1">
                  <from>
                    <xdr:col>4</xdr:col>
                    <xdr:colOff>76200</xdr:colOff>
                    <xdr:row>26</xdr:row>
                    <xdr:rowOff>88900</xdr:rowOff>
                  </from>
                  <to>
                    <xdr:col>4</xdr:col>
                    <xdr:colOff>628650</xdr:colOff>
                    <xdr:row>26</xdr:row>
                    <xdr:rowOff>317500</xdr:rowOff>
                  </to>
                </anchor>
              </controlPr>
            </control>
          </mc:Choice>
        </mc:AlternateContent>
        <mc:AlternateContent xmlns:mc="http://schemas.openxmlformats.org/markup-compatibility/2006">
          <mc:Choice Requires="x14">
            <control shapeId="44072" r:id="rId39" name="Option Button 40">
              <controlPr defaultSize="0" autoFill="0" autoLine="0" autoPict="0">
                <anchor moveWithCells="1">
                  <from>
                    <xdr:col>5</xdr:col>
                    <xdr:colOff>76200</xdr:colOff>
                    <xdr:row>26</xdr:row>
                    <xdr:rowOff>88900</xdr:rowOff>
                  </from>
                  <to>
                    <xdr:col>5</xdr:col>
                    <xdr:colOff>628650</xdr:colOff>
                    <xdr:row>26</xdr:row>
                    <xdr:rowOff>317500</xdr:rowOff>
                  </to>
                </anchor>
              </controlPr>
            </control>
          </mc:Choice>
        </mc:AlternateContent>
        <mc:AlternateContent xmlns:mc="http://schemas.openxmlformats.org/markup-compatibility/2006">
          <mc:Choice Requires="x14">
            <control shapeId="44073" r:id="rId40" name="Option Button 41">
              <controlPr defaultSize="0" autoFill="0" autoLine="0" autoPict="0">
                <anchor moveWithCells="1">
                  <from>
                    <xdr:col>3</xdr:col>
                    <xdr:colOff>76200</xdr:colOff>
                    <xdr:row>45</xdr:row>
                    <xdr:rowOff>88900</xdr:rowOff>
                  </from>
                  <to>
                    <xdr:col>3</xdr:col>
                    <xdr:colOff>628650</xdr:colOff>
                    <xdr:row>45</xdr:row>
                    <xdr:rowOff>317500</xdr:rowOff>
                  </to>
                </anchor>
              </controlPr>
            </control>
          </mc:Choice>
        </mc:AlternateContent>
        <mc:AlternateContent xmlns:mc="http://schemas.openxmlformats.org/markup-compatibility/2006">
          <mc:Choice Requires="x14">
            <control shapeId="44074" r:id="rId41" name="Option Button 42">
              <controlPr defaultSize="0" autoFill="0" autoLine="0" autoPict="0">
                <anchor moveWithCells="1">
                  <from>
                    <xdr:col>4</xdr:col>
                    <xdr:colOff>76200</xdr:colOff>
                    <xdr:row>45</xdr:row>
                    <xdr:rowOff>88900</xdr:rowOff>
                  </from>
                  <to>
                    <xdr:col>4</xdr:col>
                    <xdr:colOff>628650</xdr:colOff>
                    <xdr:row>45</xdr:row>
                    <xdr:rowOff>317500</xdr:rowOff>
                  </to>
                </anchor>
              </controlPr>
            </control>
          </mc:Choice>
        </mc:AlternateContent>
        <mc:AlternateContent xmlns:mc="http://schemas.openxmlformats.org/markup-compatibility/2006">
          <mc:Choice Requires="x14">
            <control shapeId="44075" r:id="rId42" name="Option Button 43">
              <controlPr defaultSize="0" autoFill="0" autoLine="0" autoPict="0">
                <anchor moveWithCells="1">
                  <from>
                    <xdr:col>5</xdr:col>
                    <xdr:colOff>76200</xdr:colOff>
                    <xdr:row>45</xdr:row>
                    <xdr:rowOff>88900</xdr:rowOff>
                  </from>
                  <to>
                    <xdr:col>5</xdr:col>
                    <xdr:colOff>628650</xdr:colOff>
                    <xdr:row>45</xdr:row>
                    <xdr:rowOff>317500</xdr:rowOff>
                  </to>
                </anchor>
              </controlPr>
            </control>
          </mc:Choice>
        </mc:AlternateContent>
        <mc:AlternateContent xmlns:mc="http://schemas.openxmlformats.org/markup-compatibility/2006">
          <mc:Choice Requires="x14">
            <control shapeId="44076" r:id="rId43" name="Option Button 44">
              <controlPr defaultSize="0" autoFill="0" autoLine="0" autoPict="0">
                <anchor moveWithCells="1">
                  <from>
                    <xdr:col>3</xdr:col>
                    <xdr:colOff>76200</xdr:colOff>
                    <xdr:row>47</xdr:row>
                    <xdr:rowOff>88900</xdr:rowOff>
                  </from>
                  <to>
                    <xdr:col>3</xdr:col>
                    <xdr:colOff>628650</xdr:colOff>
                    <xdr:row>47</xdr:row>
                    <xdr:rowOff>317500</xdr:rowOff>
                  </to>
                </anchor>
              </controlPr>
            </control>
          </mc:Choice>
        </mc:AlternateContent>
        <mc:AlternateContent xmlns:mc="http://schemas.openxmlformats.org/markup-compatibility/2006">
          <mc:Choice Requires="x14">
            <control shapeId="44077" r:id="rId44" name="Option Button 45">
              <controlPr defaultSize="0" autoFill="0" autoLine="0" autoPict="0">
                <anchor moveWithCells="1">
                  <from>
                    <xdr:col>4</xdr:col>
                    <xdr:colOff>76200</xdr:colOff>
                    <xdr:row>47</xdr:row>
                    <xdr:rowOff>88900</xdr:rowOff>
                  </from>
                  <to>
                    <xdr:col>4</xdr:col>
                    <xdr:colOff>628650</xdr:colOff>
                    <xdr:row>47</xdr:row>
                    <xdr:rowOff>317500</xdr:rowOff>
                  </to>
                </anchor>
              </controlPr>
            </control>
          </mc:Choice>
        </mc:AlternateContent>
        <mc:AlternateContent xmlns:mc="http://schemas.openxmlformats.org/markup-compatibility/2006">
          <mc:Choice Requires="x14">
            <control shapeId="44078" r:id="rId45" name="Option Button 46">
              <controlPr defaultSize="0" autoFill="0" autoLine="0" autoPict="0">
                <anchor moveWithCells="1">
                  <from>
                    <xdr:col>5</xdr:col>
                    <xdr:colOff>76200</xdr:colOff>
                    <xdr:row>47</xdr:row>
                    <xdr:rowOff>88900</xdr:rowOff>
                  </from>
                  <to>
                    <xdr:col>5</xdr:col>
                    <xdr:colOff>628650</xdr:colOff>
                    <xdr:row>47</xdr:row>
                    <xdr:rowOff>317500</xdr:rowOff>
                  </to>
                </anchor>
              </controlPr>
            </control>
          </mc:Choice>
        </mc:AlternateContent>
        <mc:AlternateContent xmlns:mc="http://schemas.openxmlformats.org/markup-compatibility/2006">
          <mc:Choice Requires="x14">
            <control shapeId="44079" r:id="rId46" name="Option Button 47">
              <controlPr defaultSize="0" autoFill="0" autoLine="0" autoPict="0">
                <anchor moveWithCells="1">
                  <from>
                    <xdr:col>3</xdr:col>
                    <xdr:colOff>76200</xdr:colOff>
                    <xdr:row>49</xdr:row>
                    <xdr:rowOff>88900</xdr:rowOff>
                  </from>
                  <to>
                    <xdr:col>3</xdr:col>
                    <xdr:colOff>628650</xdr:colOff>
                    <xdr:row>49</xdr:row>
                    <xdr:rowOff>317500</xdr:rowOff>
                  </to>
                </anchor>
              </controlPr>
            </control>
          </mc:Choice>
        </mc:AlternateContent>
        <mc:AlternateContent xmlns:mc="http://schemas.openxmlformats.org/markup-compatibility/2006">
          <mc:Choice Requires="x14">
            <control shapeId="44080" r:id="rId47" name="Option Button 48">
              <controlPr defaultSize="0" autoFill="0" autoLine="0" autoPict="0">
                <anchor moveWithCells="1">
                  <from>
                    <xdr:col>4</xdr:col>
                    <xdr:colOff>76200</xdr:colOff>
                    <xdr:row>49</xdr:row>
                    <xdr:rowOff>88900</xdr:rowOff>
                  </from>
                  <to>
                    <xdr:col>4</xdr:col>
                    <xdr:colOff>628650</xdr:colOff>
                    <xdr:row>49</xdr:row>
                    <xdr:rowOff>317500</xdr:rowOff>
                  </to>
                </anchor>
              </controlPr>
            </control>
          </mc:Choice>
        </mc:AlternateContent>
        <mc:AlternateContent xmlns:mc="http://schemas.openxmlformats.org/markup-compatibility/2006">
          <mc:Choice Requires="x14">
            <control shapeId="44081" r:id="rId48" name="Option Button 49">
              <controlPr defaultSize="0" autoFill="0" autoLine="0" autoPict="0">
                <anchor moveWithCells="1">
                  <from>
                    <xdr:col>5</xdr:col>
                    <xdr:colOff>76200</xdr:colOff>
                    <xdr:row>49</xdr:row>
                    <xdr:rowOff>88900</xdr:rowOff>
                  </from>
                  <to>
                    <xdr:col>5</xdr:col>
                    <xdr:colOff>628650</xdr:colOff>
                    <xdr:row>49</xdr:row>
                    <xdr:rowOff>317500</xdr:rowOff>
                  </to>
                </anchor>
              </controlPr>
            </control>
          </mc:Choice>
        </mc:AlternateContent>
        <mc:AlternateContent xmlns:mc="http://schemas.openxmlformats.org/markup-compatibility/2006">
          <mc:Choice Requires="x14">
            <control shapeId="44082" r:id="rId49" name="Option Button 50">
              <controlPr defaultSize="0" autoFill="0" autoLine="0" autoPict="0">
                <anchor moveWithCells="1">
                  <from>
                    <xdr:col>3</xdr:col>
                    <xdr:colOff>76200</xdr:colOff>
                    <xdr:row>51</xdr:row>
                    <xdr:rowOff>88900</xdr:rowOff>
                  </from>
                  <to>
                    <xdr:col>3</xdr:col>
                    <xdr:colOff>628650</xdr:colOff>
                    <xdr:row>51</xdr:row>
                    <xdr:rowOff>317500</xdr:rowOff>
                  </to>
                </anchor>
              </controlPr>
            </control>
          </mc:Choice>
        </mc:AlternateContent>
        <mc:AlternateContent xmlns:mc="http://schemas.openxmlformats.org/markup-compatibility/2006">
          <mc:Choice Requires="x14">
            <control shapeId="44083" r:id="rId50" name="Option Button 51">
              <controlPr defaultSize="0" autoFill="0" autoLine="0" autoPict="0">
                <anchor moveWithCells="1">
                  <from>
                    <xdr:col>4</xdr:col>
                    <xdr:colOff>76200</xdr:colOff>
                    <xdr:row>51</xdr:row>
                    <xdr:rowOff>88900</xdr:rowOff>
                  </from>
                  <to>
                    <xdr:col>4</xdr:col>
                    <xdr:colOff>628650</xdr:colOff>
                    <xdr:row>51</xdr:row>
                    <xdr:rowOff>317500</xdr:rowOff>
                  </to>
                </anchor>
              </controlPr>
            </control>
          </mc:Choice>
        </mc:AlternateContent>
        <mc:AlternateContent xmlns:mc="http://schemas.openxmlformats.org/markup-compatibility/2006">
          <mc:Choice Requires="x14">
            <control shapeId="44084" r:id="rId51" name="Option Button 52">
              <controlPr defaultSize="0" autoFill="0" autoLine="0" autoPict="0">
                <anchor moveWithCells="1">
                  <from>
                    <xdr:col>5</xdr:col>
                    <xdr:colOff>76200</xdr:colOff>
                    <xdr:row>51</xdr:row>
                    <xdr:rowOff>88900</xdr:rowOff>
                  </from>
                  <to>
                    <xdr:col>5</xdr:col>
                    <xdr:colOff>628650</xdr:colOff>
                    <xdr:row>51</xdr:row>
                    <xdr:rowOff>317500</xdr:rowOff>
                  </to>
                </anchor>
              </controlPr>
            </control>
          </mc:Choice>
        </mc:AlternateContent>
        <mc:AlternateContent xmlns:mc="http://schemas.openxmlformats.org/markup-compatibility/2006">
          <mc:Choice Requires="x14">
            <control shapeId="44098" r:id="rId52" name="Option Button 66">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44099" r:id="rId53" name="Option Button 67">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44100" r:id="rId54" name="Option Button 68">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44101" r:id="rId55" name="Option Button 69">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44102" r:id="rId56" name="Option Button 70">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44103" r:id="rId57" name="Option Button 71">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44107" r:id="rId58" name="Option Button 75">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44108" r:id="rId59" name="Option Button 76">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44109" r:id="rId60" name="Option Button 77">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44110" r:id="rId61" name="Option Button 78">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44111" r:id="rId62" name="Option Button 79">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44112" r:id="rId63" name="Option Button 80">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44113" r:id="rId64" name="Option Button 81">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44114" r:id="rId65" name="Option Button 82">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44115" r:id="rId66" name="Option Button 83">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44116" r:id="rId67" name="Option Button 84">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44117" r:id="rId68" name="Option Button 85">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44118" r:id="rId69" name="Option Button 86">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44119" r:id="rId70" name="Option Button 87">
              <controlPr defaultSize="0" autoFill="0" autoLine="0" autoPict="0">
                <anchor moveWithCells="1">
                  <from>
                    <xdr:col>3</xdr:col>
                    <xdr:colOff>76200</xdr:colOff>
                    <xdr:row>19</xdr:row>
                    <xdr:rowOff>88900</xdr:rowOff>
                  </from>
                  <to>
                    <xdr:col>3</xdr:col>
                    <xdr:colOff>628650</xdr:colOff>
                    <xdr:row>19</xdr:row>
                    <xdr:rowOff>317500</xdr:rowOff>
                  </to>
                </anchor>
              </controlPr>
            </control>
          </mc:Choice>
        </mc:AlternateContent>
        <mc:AlternateContent xmlns:mc="http://schemas.openxmlformats.org/markup-compatibility/2006">
          <mc:Choice Requires="x14">
            <control shapeId="44120" r:id="rId71" name="Option Button 88">
              <controlPr defaultSize="0" autoFill="0" autoLine="0" autoPict="0">
                <anchor moveWithCells="1">
                  <from>
                    <xdr:col>4</xdr:col>
                    <xdr:colOff>76200</xdr:colOff>
                    <xdr:row>19</xdr:row>
                    <xdr:rowOff>88900</xdr:rowOff>
                  </from>
                  <to>
                    <xdr:col>4</xdr:col>
                    <xdr:colOff>628650</xdr:colOff>
                    <xdr:row>19</xdr:row>
                    <xdr:rowOff>317500</xdr:rowOff>
                  </to>
                </anchor>
              </controlPr>
            </control>
          </mc:Choice>
        </mc:AlternateContent>
        <mc:AlternateContent xmlns:mc="http://schemas.openxmlformats.org/markup-compatibility/2006">
          <mc:Choice Requires="x14">
            <control shapeId="44121" r:id="rId72" name="Option Button 89">
              <controlPr defaultSize="0" autoFill="0" autoLine="0" autoPict="0">
                <anchor moveWithCells="1">
                  <from>
                    <xdr:col>5</xdr:col>
                    <xdr:colOff>76200</xdr:colOff>
                    <xdr:row>19</xdr:row>
                    <xdr:rowOff>88900</xdr:rowOff>
                  </from>
                  <to>
                    <xdr:col>5</xdr:col>
                    <xdr:colOff>628650</xdr:colOff>
                    <xdr:row>19</xdr:row>
                    <xdr:rowOff>317500</xdr:rowOff>
                  </to>
                </anchor>
              </controlPr>
            </control>
          </mc:Choice>
        </mc:AlternateContent>
        <mc:AlternateContent xmlns:mc="http://schemas.openxmlformats.org/markup-compatibility/2006">
          <mc:Choice Requires="x14">
            <control shapeId="44122" r:id="rId73" name="Option Button 90">
              <controlPr defaultSize="0" autoFill="0" autoLine="0" autoPict="0">
                <anchor moveWithCells="1">
                  <from>
                    <xdr:col>3</xdr:col>
                    <xdr:colOff>76200</xdr:colOff>
                    <xdr:row>20</xdr:row>
                    <xdr:rowOff>88900</xdr:rowOff>
                  </from>
                  <to>
                    <xdr:col>3</xdr:col>
                    <xdr:colOff>628650</xdr:colOff>
                    <xdr:row>20</xdr:row>
                    <xdr:rowOff>317500</xdr:rowOff>
                  </to>
                </anchor>
              </controlPr>
            </control>
          </mc:Choice>
        </mc:AlternateContent>
        <mc:AlternateContent xmlns:mc="http://schemas.openxmlformats.org/markup-compatibility/2006">
          <mc:Choice Requires="x14">
            <control shapeId="44123" r:id="rId74" name="Option Button 91">
              <controlPr defaultSize="0" autoFill="0" autoLine="0" autoPict="0">
                <anchor moveWithCells="1">
                  <from>
                    <xdr:col>4</xdr:col>
                    <xdr:colOff>76200</xdr:colOff>
                    <xdr:row>20</xdr:row>
                    <xdr:rowOff>88900</xdr:rowOff>
                  </from>
                  <to>
                    <xdr:col>4</xdr:col>
                    <xdr:colOff>628650</xdr:colOff>
                    <xdr:row>20</xdr:row>
                    <xdr:rowOff>317500</xdr:rowOff>
                  </to>
                </anchor>
              </controlPr>
            </control>
          </mc:Choice>
        </mc:AlternateContent>
        <mc:AlternateContent xmlns:mc="http://schemas.openxmlformats.org/markup-compatibility/2006">
          <mc:Choice Requires="x14">
            <control shapeId="44124" r:id="rId75" name="Option Button 92">
              <controlPr defaultSize="0" autoFill="0" autoLine="0" autoPict="0">
                <anchor moveWithCells="1">
                  <from>
                    <xdr:col>5</xdr:col>
                    <xdr:colOff>76200</xdr:colOff>
                    <xdr:row>20</xdr:row>
                    <xdr:rowOff>88900</xdr:rowOff>
                  </from>
                  <to>
                    <xdr:col>5</xdr:col>
                    <xdr:colOff>628650</xdr:colOff>
                    <xdr:row>20</xdr:row>
                    <xdr:rowOff>317500</xdr:rowOff>
                  </to>
                </anchor>
              </controlPr>
            </control>
          </mc:Choice>
        </mc:AlternateContent>
        <mc:AlternateContent xmlns:mc="http://schemas.openxmlformats.org/markup-compatibility/2006">
          <mc:Choice Requires="x14">
            <control shapeId="44125" r:id="rId76" name="Option Button 93">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44126" r:id="rId77" name="Option Button 94">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44127" r:id="rId78" name="Option Button 95">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44128" r:id="rId79" name="Option Button 96">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44129" r:id="rId80" name="Option Button 97">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44130" r:id="rId81" name="Option Button 98">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44131" r:id="rId82" name="Option Button 99">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44132" r:id="rId83" name="Option Button 100">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44133" r:id="rId84" name="Option Button 101">
              <controlPr defaultSize="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44134" r:id="rId85" name="Option Button 102">
              <controlPr defaultSize="0" autoFill="0" autoLine="0" autoPict="0">
                <anchor moveWithCells="1">
                  <from>
                    <xdr:col>3</xdr:col>
                    <xdr:colOff>76200</xdr:colOff>
                    <xdr:row>24</xdr:row>
                    <xdr:rowOff>88900</xdr:rowOff>
                  </from>
                  <to>
                    <xdr:col>3</xdr:col>
                    <xdr:colOff>628650</xdr:colOff>
                    <xdr:row>24</xdr:row>
                    <xdr:rowOff>317500</xdr:rowOff>
                  </to>
                </anchor>
              </controlPr>
            </control>
          </mc:Choice>
        </mc:AlternateContent>
        <mc:AlternateContent xmlns:mc="http://schemas.openxmlformats.org/markup-compatibility/2006">
          <mc:Choice Requires="x14">
            <control shapeId="44135" r:id="rId86" name="Option Button 103">
              <controlPr defaultSize="0" autoFill="0" autoLine="0" autoPict="0">
                <anchor moveWithCells="1">
                  <from>
                    <xdr:col>4</xdr:col>
                    <xdr:colOff>76200</xdr:colOff>
                    <xdr:row>24</xdr:row>
                    <xdr:rowOff>88900</xdr:rowOff>
                  </from>
                  <to>
                    <xdr:col>4</xdr:col>
                    <xdr:colOff>628650</xdr:colOff>
                    <xdr:row>24</xdr:row>
                    <xdr:rowOff>317500</xdr:rowOff>
                  </to>
                </anchor>
              </controlPr>
            </control>
          </mc:Choice>
        </mc:AlternateContent>
        <mc:AlternateContent xmlns:mc="http://schemas.openxmlformats.org/markup-compatibility/2006">
          <mc:Choice Requires="x14">
            <control shapeId="44136" r:id="rId87" name="Option Button 104">
              <controlPr defaultSize="0" autoFill="0" autoLine="0" autoPict="0">
                <anchor moveWithCells="1">
                  <from>
                    <xdr:col>5</xdr:col>
                    <xdr:colOff>76200</xdr:colOff>
                    <xdr:row>24</xdr:row>
                    <xdr:rowOff>88900</xdr:rowOff>
                  </from>
                  <to>
                    <xdr:col>5</xdr:col>
                    <xdr:colOff>628650</xdr:colOff>
                    <xdr:row>24</xdr:row>
                    <xdr:rowOff>317500</xdr:rowOff>
                  </to>
                </anchor>
              </controlPr>
            </control>
          </mc:Choice>
        </mc:AlternateContent>
        <mc:AlternateContent xmlns:mc="http://schemas.openxmlformats.org/markup-compatibility/2006">
          <mc:Choice Requires="x14">
            <control shapeId="44137" r:id="rId88" name="Option Button 105">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44138" r:id="rId89" name="Option Button 106">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44139" r:id="rId90" name="Option Button 107">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44140" r:id="rId91" name="Option Button 108">
              <controlPr defaultSize="0" autoFill="0" autoLine="0" autoPict="0">
                <anchor moveWithCells="1">
                  <from>
                    <xdr:col>3</xdr:col>
                    <xdr:colOff>76200</xdr:colOff>
                    <xdr:row>28</xdr:row>
                    <xdr:rowOff>88900</xdr:rowOff>
                  </from>
                  <to>
                    <xdr:col>3</xdr:col>
                    <xdr:colOff>628650</xdr:colOff>
                    <xdr:row>28</xdr:row>
                    <xdr:rowOff>317500</xdr:rowOff>
                  </to>
                </anchor>
              </controlPr>
            </control>
          </mc:Choice>
        </mc:AlternateContent>
        <mc:AlternateContent xmlns:mc="http://schemas.openxmlformats.org/markup-compatibility/2006">
          <mc:Choice Requires="x14">
            <control shapeId="44141" r:id="rId92" name="Option Button 109">
              <controlPr defaultSize="0" autoFill="0" autoLine="0" autoPict="0">
                <anchor moveWithCells="1">
                  <from>
                    <xdr:col>4</xdr:col>
                    <xdr:colOff>76200</xdr:colOff>
                    <xdr:row>28</xdr:row>
                    <xdr:rowOff>88900</xdr:rowOff>
                  </from>
                  <to>
                    <xdr:col>4</xdr:col>
                    <xdr:colOff>628650</xdr:colOff>
                    <xdr:row>28</xdr:row>
                    <xdr:rowOff>317500</xdr:rowOff>
                  </to>
                </anchor>
              </controlPr>
            </control>
          </mc:Choice>
        </mc:AlternateContent>
        <mc:AlternateContent xmlns:mc="http://schemas.openxmlformats.org/markup-compatibility/2006">
          <mc:Choice Requires="x14">
            <control shapeId="44142" r:id="rId93" name="Option Button 110">
              <controlPr defaultSize="0" autoFill="0" autoLine="0" autoPict="0">
                <anchor moveWithCells="1">
                  <from>
                    <xdr:col>5</xdr:col>
                    <xdr:colOff>76200</xdr:colOff>
                    <xdr:row>28</xdr:row>
                    <xdr:rowOff>88900</xdr:rowOff>
                  </from>
                  <to>
                    <xdr:col>5</xdr:col>
                    <xdr:colOff>628650</xdr:colOff>
                    <xdr:row>28</xdr:row>
                    <xdr:rowOff>317500</xdr:rowOff>
                  </to>
                </anchor>
              </controlPr>
            </control>
          </mc:Choice>
        </mc:AlternateContent>
        <mc:AlternateContent xmlns:mc="http://schemas.openxmlformats.org/markup-compatibility/2006">
          <mc:Choice Requires="x14">
            <control shapeId="44143" r:id="rId94" name="Option Button 111">
              <controlPr defaultSize="0" autoFill="0" autoLine="0" autoPict="0">
                <anchor moveWithCells="1">
                  <from>
                    <xdr:col>3</xdr:col>
                    <xdr:colOff>76200</xdr:colOff>
                    <xdr:row>29</xdr:row>
                    <xdr:rowOff>88900</xdr:rowOff>
                  </from>
                  <to>
                    <xdr:col>3</xdr:col>
                    <xdr:colOff>628650</xdr:colOff>
                    <xdr:row>29</xdr:row>
                    <xdr:rowOff>317500</xdr:rowOff>
                  </to>
                </anchor>
              </controlPr>
            </control>
          </mc:Choice>
        </mc:AlternateContent>
        <mc:AlternateContent xmlns:mc="http://schemas.openxmlformats.org/markup-compatibility/2006">
          <mc:Choice Requires="x14">
            <control shapeId="44144" r:id="rId95" name="Option Button 112">
              <controlPr defaultSize="0" autoFill="0" autoLine="0" autoPict="0">
                <anchor moveWithCells="1">
                  <from>
                    <xdr:col>4</xdr:col>
                    <xdr:colOff>76200</xdr:colOff>
                    <xdr:row>29</xdr:row>
                    <xdr:rowOff>88900</xdr:rowOff>
                  </from>
                  <to>
                    <xdr:col>4</xdr:col>
                    <xdr:colOff>628650</xdr:colOff>
                    <xdr:row>29</xdr:row>
                    <xdr:rowOff>317500</xdr:rowOff>
                  </to>
                </anchor>
              </controlPr>
            </control>
          </mc:Choice>
        </mc:AlternateContent>
        <mc:AlternateContent xmlns:mc="http://schemas.openxmlformats.org/markup-compatibility/2006">
          <mc:Choice Requires="x14">
            <control shapeId="44145" r:id="rId96" name="Option Button 113">
              <controlPr defaultSize="0" autoFill="0" autoLine="0" autoPict="0">
                <anchor moveWithCells="1">
                  <from>
                    <xdr:col>5</xdr:col>
                    <xdr:colOff>76200</xdr:colOff>
                    <xdr:row>29</xdr:row>
                    <xdr:rowOff>88900</xdr:rowOff>
                  </from>
                  <to>
                    <xdr:col>5</xdr:col>
                    <xdr:colOff>628650</xdr:colOff>
                    <xdr:row>29</xdr:row>
                    <xdr:rowOff>317500</xdr:rowOff>
                  </to>
                </anchor>
              </controlPr>
            </control>
          </mc:Choice>
        </mc:AlternateContent>
        <mc:AlternateContent xmlns:mc="http://schemas.openxmlformats.org/markup-compatibility/2006">
          <mc:Choice Requires="x14">
            <control shapeId="44146" r:id="rId97" name="Option Button 114">
              <controlPr defaultSize="0" autoFill="0" autoLine="0" autoPict="0">
                <anchor moveWithCells="1">
                  <from>
                    <xdr:col>3</xdr:col>
                    <xdr:colOff>76200</xdr:colOff>
                    <xdr:row>30</xdr:row>
                    <xdr:rowOff>88900</xdr:rowOff>
                  </from>
                  <to>
                    <xdr:col>3</xdr:col>
                    <xdr:colOff>628650</xdr:colOff>
                    <xdr:row>30</xdr:row>
                    <xdr:rowOff>317500</xdr:rowOff>
                  </to>
                </anchor>
              </controlPr>
            </control>
          </mc:Choice>
        </mc:AlternateContent>
        <mc:AlternateContent xmlns:mc="http://schemas.openxmlformats.org/markup-compatibility/2006">
          <mc:Choice Requires="x14">
            <control shapeId="44147" r:id="rId98" name="Option Button 115">
              <controlPr defaultSize="0" autoFill="0" autoLine="0" autoPict="0">
                <anchor moveWithCells="1">
                  <from>
                    <xdr:col>4</xdr:col>
                    <xdr:colOff>76200</xdr:colOff>
                    <xdr:row>30</xdr:row>
                    <xdr:rowOff>88900</xdr:rowOff>
                  </from>
                  <to>
                    <xdr:col>4</xdr:col>
                    <xdr:colOff>628650</xdr:colOff>
                    <xdr:row>30</xdr:row>
                    <xdr:rowOff>317500</xdr:rowOff>
                  </to>
                </anchor>
              </controlPr>
            </control>
          </mc:Choice>
        </mc:AlternateContent>
        <mc:AlternateContent xmlns:mc="http://schemas.openxmlformats.org/markup-compatibility/2006">
          <mc:Choice Requires="x14">
            <control shapeId="44148" r:id="rId99" name="Option Button 116">
              <controlPr defaultSize="0" autoFill="0" autoLine="0" autoPict="0">
                <anchor moveWithCells="1">
                  <from>
                    <xdr:col>5</xdr:col>
                    <xdr:colOff>76200</xdr:colOff>
                    <xdr:row>30</xdr:row>
                    <xdr:rowOff>88900</xdr:rowOff>
                  </from>
                  <to>
                    <xdr:col>5</xdr:col>
                    <xdr:colOff>628650</xdr:colOff>
                    <xdr:row>30</xdr:row>
                    <xdr:rowOff>317500</xdr:rowOff>
                  </to>
                </anchor>
              </controlPr>
            </control>
          </mc:Choice>
        </mc:AlternateContent>
        <mc:AlternateContent xmlns:mc="http://schemas.openxmlformats.org/markup-compatibility/2006">
          <mc:Choice Requires="x14">
            <control shapeId="44149" r:id="rId100" name="Option Button 117">
              <controlPr defaultSize="0" autoFill="0" autoLine="0" autoPict="0">
                <anchor moveWithCells="1">
                  <from>
                    <xdr:col>3</xdr:col>
                    <xdr:colOff>76200</xdr:colOff>
                    <xdr:row>31</xdr:row>
                    <xdr:rowOff>88900</xdr:rowOff>
                  </from>
                  <to>
                    <xdr:col>3</xdr:col>
                    <xdr:colOff>628650</xdr:colOff>
                    <xdr:row>31</xdr:row>
                    <xdr:rowOff>317500</xdr:rowOff>
                  </to>
                </anchor>
              </controlPr>
            </control>
          </mc:Choice>
        </mc:AlternateContent>
        <mc:AlternateContent xmlns:mc="http://schemas.openxmlformats.org/markup-compatibility/2006">
          <mc:Choice Requires="x14">
            <control shapeId="44150" r:id="rId101" name="Option Button 118">
              <controlPr defaultSize="0" autoFill="0" autoLine="0" autoPict="0">
                <anchor moveWithCells="1">
                  <from>
                    <xdr:col>4</xdr:col>
                    <xdr:colOff>76200</xdr:colOff>
                    <xdr:row>31</xdr:row>
                    <xdr:rowOff>88900</xdr:rowOff>
                  </from>
                  <to>
                    <xdr:col>4</xdr:col>
                    <xdr:colOff>628650</xdr:colOff>
                    <xdr:row>31</xdr:row>
                    <xdr:rowOff>317500</xdr:rowOff>
                  </to>
                </anchor>
              </controlPr>
            </control>
          </mc:Choice>
        </mc:AlternateContent>
        <mc:AlternateContent xmlns:mc="http://schemas.openxmlformats.org/markup-compatibility/2006">
          <mc:Choice Requires="x14">
            <control shapeId="44151" r:id="rId102" name="Option Button 119">
              <controlPr defaultSize="0" autoFill="0" autoLine="0" autoPict="0">
                <anchor moveWithCells="1">
                  <from>
                    <xdr:col>5</xdr:col>
                    <xdr:colOff>76200</xdr:colOff>
                    <xdr:row>31</xdr:row>
                    <xdr:rowOff>88900</xdr:rowOff>
                  </from>
                  <to>
                    <xdr:col>5</xdr:col>
                    <xdr:colOff>628650</xdr:colOff>
                    <xdr:row>31</xdr:row>
                    <xdr:rowOff>317500</xdr:rowOff>
                  </to>
                </anchor>
              </controlPr>
            </control>
          </mc:Choice>
        </mc:AlternateContent>
        <mc:AlternateContent xmlns:mc="http://schemas.openxmlformats.org/markup-compatibility/2006">
          <mc:Choice Requires="x14">
            <control shapeId="44152" r:id="rId103" name="Option Button 120">
              <controlPr defaultSize="0" autoFill="0" autoLine="0" autoPict="0">
                <anchor moveWithCells="1">
                  <from>
                    <xdr:col>3</xdr:col>
                    <xdr:colOff>76200</xdr:colOff>
                    <xdr:row>32</xdr:row>
                    <xdr:rowOff>88900</xdr:rowOff>
                  </from>
                  <to>
                    <xdr:col>3</xdr:col>
                    <xdr:colOff>628650</xdr:colOff>
                    <xdr:row>32</xdr:row>
                    <xdr:rowOff>317500</xdr:rowOff>
                  </to>
                </anchor>
              </controlPr>
            </control>
          </mc:Choice>
        </mc:AlternateContent>
        <mc:AlternateContent xmlns:mc="http://schemas.openxmlformats.org/markup-compatibility/2006">
          <mc:Choice Requires="x14">
            <control shapeId="44153" r:id="rId104" name="Option Button 121">
              <controlPr defaultSize="0" autoFill="0" autoLine="0" autoPict="0">
                <anchor moveWithCells="1">
                  <from>
                    <xdr:col>4</xdr:col>
                    <xdr:colOff>76200</xdr:colOff>
                    <xdr:row>32</xdr:row>
                    <xdr:rowOff>88900</xdr:rowOff>
                  </from>
                  <to>
                    <xdr:col>4</xdr:col>
                    <xdr:colOff>628650</xdr:colOff>
                    <xdr:row>32</xdr:row>
                    <xdr:rowOff>317500</xdr:rowOff>
                  </to>
                </anchor>
              </controlPr>
            </control>
          </mc:Choice>
        </mc:AlternateContent>
        <mc:AlternateContent xmlns:mc="http://schemas.openxmlformats.org/markup-compatibility/2006">
          <mc:Choice Requires="x14">
            <control shapeId="44154" r:id="rId105" name="Option Button 122">
              <controlPr defaultSize="0" autoFill="0" autoLine="0" autoPict="0">
                <anchor moveWithCells="1">
                  <from>
                    <xdr:col>5</xdr:col>
                    <xdr:colOff>76200</xdr:colOff>
                    <xdr:row>32</xdr:row>
                    <xdr:rowOff>88900</xdr:rowOff>
                  </from>
                  <to>
                    <xdr:col>5</xdr:col>
                    <xdr:colOff>628650</xdr:colOff>
                    <xdr:row>32</xdr:row>
                    <xdr:rowOff>317500</xdr:rowOff>
                  </to>
                </anchor>
              </controlPr>
            </control>
          </mc:Choice>
        </mc:AlternateContent>
        <mc:AlternateContent xmlns:mc="http://schemas.openxmlformats.org/markup-compatibility/2006">
          <mc:Choice Requires="x14">
            <control shapeId="44155" r:id="rId106" name="Option Button 123">
              <controlPr defaultSize="0" autoFill="0" autoLine="0" autoPict="0">
                <anchor moveWithCells="1">
                  <from>
                    <xdr:col>3</xdr:col>
                    <xdr:colOff>76200</xdr:colOff>
                    <xdr:row>33</xdr:row>
                    <xdr:rowOff>88900</xdr:rowOff>
                  </from>
                  <to>
                    <xdr:col>3</xdr:col>
                    <xdr:colOff>628650</xdr:colOff>
                    <xdr:row>33</xdr:row>
                    <xdr:rowOff>317500</xdr:rowOff>
                  </to>
                </anchor>
              </controlPr>
            </control>
          </mc:Choice>
        </mc:AlternateContent>
        <mc:AlternateContent xmlns:mc="http://schemas.openxmlformats.org/markup-compatibility/2006">
          <mc:Choice Requires="x14">
            <control shapeId="44156" r:id="rId107" name="Option Button 124">
              <controlPr defaultSize="0" autoFill="0" autoLine="0" autoPict="0">
                <anchor moveWithCells="1">
                  <from>
                    <xdr:col>4</xdr:col>
                    <xdr:colOff>76200</xdr:colOff>
                    <xdr:row>33</xdr:row>
                    <xdr:rowOff>88900</xdr:rowOff>
                  </from>
                  <to>
                    <xdr:col>4</xdr:col>
                    <xdr:colOff>628650</xdr:colOff>
                    <xdr:row>33</xdr:row>
                    <xdr:rowOff>317500</xdr:rowOff>
                  </to>
                </anchor>
              </controlPr>
            </control>
          </mc:Choice>
        </mc:AlternateContent>
        <mc:AlternateContent xmlns:mc="http://schemas.openxmlformats.org/markup-compatibility/2006">
          <mc:Choice Requires="x14">
            <control shapeId="44157" r:id="rId108" name="Option Button 125">
              <controlPr defaultSize="0" autoFill="0" autoLine="0" autoPict="0">
                <anchor moveWithCells="1">
                  <from>
                    <xdr:col>5</xdr:col>
                    <xdr:colOff>76200</xdr:colOff>
                    <xdr:row>33</xdr:row>
                    <xdr:rowOff>88900</xdr:rowOff>
                  </from>
                  <to>
                    <xdr:col>5</xdr:col>
                    <xdr:colOff>628650</xdr:colOff>
                    <xdr:row>33</xdr:row>
                    <xdr:rowOff>317500</xdr:rowOff>
                  </to>
                </anchor>
              </controlPr>
            </control>
          </mc:Choice>
        </mc:AlternateContent>
        <mc:AlternateContent xmlns:mc="http://schemas.openxmlformats.org/markup-compatibility/2006">
          <mc:Choice Requires="x14">
            <control shapeId="44158" r:id="rId109" name="Option Button 126">
              <controlPr defaultSize="0" autoFill="0" autoLine="0" autoPict="0">
                <anchor moveWithCells="1">
                  <from>
                    <xdr:col>3</xdr:col>
                    <xdr:colOff>76200</xdr:colOff>
                    <xdr:row>34</xdr:row>
                    <xdr:rowOff>88900</xdr:rowOff>
                  </from>
                  <to>
                    <xdr:col>3</xdr:col>
                    <xdr:colOff>628650</xdr:colOff>
                    <xdr:row>34</xdr:row>
                    <xdr:rowOff>317500</xdr:rowOff>
                  </to>
                </anchor>
              </controlPr>
            </control>
          </mc:Choice>
        </mc:AlternateContent>
        <mc:AlternateContent xmlns:mc="http://schemas.openxmlformats.org/markup-compatibility/2006">
          <mc:Choice Requires="x14">
            <control shapeId="44159" r:id="rId110" name="Option Button 127">
              <controlPr defaultSize="0" autoFill="0" autoLine="0" autoPict="0">
                <anchor moveWithCells="1">
                  <from>
                    <xdr:col>4</xdr:col>
                    <xdr:colOff>76200</xdr:colOff>
                    <xdr:row>34</xdr:row>
                    <xdr:rowOff>88900</xdr:rowOff>
                  </from>
                  <to>
                    <xdr:col>4</xdr:col>
                    <xdr:colOff>628650</xdr:colOff>
                    <xdr:row>34</xdr:row>
                    <xdr:rowOff>317500</xdr:rowOff>
                  </to>
                </anchor>
              </controlPr>
            </control>
          </mc:Choice>
        </mc:AlternateContent>
        <mc:AlternateContent xmlns:mc="http://schemas.openxmlformats.org/markup-compatibility/2006">
          <mc:Choice Requires="x14">
            <control shapeId="44160" r:id="rId111" name="Option Button 128">
              <controlPr defaultSize="0" autoFill="0" autoLine="0" autoPict="0">
                <anchor moveWithCells="1">
                  <from>
                    <xdr:col>5</xdr:col>
                    <xdr:colOff>76200</xdr:colOff>
                    <xdr:row>34</xdr:row>
                    <xdr:rowOff>88900</xdr:rowOff>
                  </from>
                  <to>
                    <xdr:col>5</xdr:col>
                    <xdr:colOff>628650</xdr:colOff>
                    <xdr:row>34</xdr:row>
                    <xdr:rowOff>317500</xdr:rowOff>
                  </to>
                </anchor>
              </controlPr>
            </control>
          </mc:Choice>
        </mc:AlternateContent>
        <mc:AlternateContent xmlns:mc="http://schemas.openxmlformats.org/markup-compatibility/2006">
          <mc:Choice Requires="x14">
            <control shapeId="44161" r:id="rId112" name="Option Button 129">
              <controlPr defaultSize="0" autoFill="0" autoLine="0" autoPict="0">
                <anchor moveWithCells="1">
                  <from>
                    <xdr:col>3</xdr:col>
                    <xdr:colOff>76200</xdr:colOff>
                    <xdr:row>36</xdr:row>
                    <xdr:rowOff>88900</xdr:rowOff>
                  </from>
                  <to>
                    <xdr:col>3</xdr:col>
                    <xdr:colOff>628650</xdr:colOff>
                    <xdr:row>36</xdr:row>
                    <xdr:rowOff>317500</xdr:rowOff>
                  </to>
                </anchor>
              </controlPr>
            </control>
          </mc:Choice>
        </mc:AlternateContent>
        <mc:AlternateContent xmlns:mc="http://schemas.openxmlformats.org/markup-compatibility/2006">
          <mc:Choice Requires="x14">
            <control shapeId="44162" r:id="rId113" name="Option Button 130">
              <controlPr defaultSize="0" autoFill="0" autoLine="0" autoPict="0">
                <anchor moveWithCells="1">
                  <from>
                    <xdr:col>4</xdr:col>
                    <xdr:colOff>76200</xdr:colOff>
                    <xdr:row>36</xdr:row>
                    <xdr:rowOff>88900</xdr:rowOff>
                  </from>
                  <to>
                    <xdr:col>4</xdr:col>
                    <xdr:colOff>628650</xdr:colOff>
                    <xdr:row>36</xdr:row>
                    <xdr:rowOff>317500</xdr:rowOff>
                  </to>
                </anchor>
              </controlPr>
            </control>
          </mc:Choice>
        </mc:AlternateContent>
        <mc:AlternateContent xmlns:mc="http://schemas.openxmlformats.org/markup-compatibility/2006">
          <mc:Choice Requires="x14">
            <control shapeId="44163" r:id="rId114" name="Option Button 131">
              <controlPr defaultSize="0" autoFill="0" autoLine="0" autoPict="0">
                <anchor moveWithCells="1">
                  <from>
                    <xdr:col>5</xdr:col>
                    <xdr:colOff>76200</xdr:colOff>
                    <xdr:row>36</xdr:row>
                    <xdr:rowOff>88900</xdr:rowOff>
                  </from>
                  <to>
                    <xdr:col>5</xdr:col>
                    <xdr:colOff>628650</xdr:colOff>
                    <xdr:row>36</xdr:row>
                    <xdr:rowOff>317500</xdr:rowOff>
                  </to>
                </anchor>
              </controlPr>
            </control>
          </mc:Choice>
        </mc:AlternateContent>
        <mc:AlternateContent xmlns:mc="http://schemas.openxmlformats.org/markup-compatibility/2006">
          <mc:Choice Requires="x14">
            <control shapeId="44164" r:id="rId115" name="Option Button 132">
              <controlPr defaultSize="0" autoFill="0" autoLine="0" autoPict="0">
                <anchor moveWithCells="1">
                  <from>
                    <xdr:col>3</xdr:col>
                    <xdr:colOff>76200</xdr:colOff>
                    <xdr:row>37</xdr:row>
                    <xdr:rowOff>88900</xdr:rowOff>
                  </from>
                  <to>
                    <xdr:col>3</xdr:col>
                    <xdr:colOff>628650</xdr:colOff>
                    <xdr:row>37</xdr:row>
                    <xdr:rowOff>317500</xdr:rowOff>
                  </to>
                </anchor>
              </controlPr>
            </control>
          </mc:Choice>
        </mc:AlternateContent>
        <mc:AlternateContent xmlns:mc="http://schemas.openxmlformats.org/markup-compatibility/2006">
          <mc:Choice Requires="x14">
            <control shapeId="44165" r:id="rId116" name="Option Button 133">
              <controlPr defaultSize="0" autoFill="0" autoLine="0" autoPict="0">
                <anchor moveWithCells="1">
                  <from>
                    <xdr:col>4</xdr:col>
                    <xdr:colOff>76200</xdr:colOff>
                    <xdr:row>37</xdr:row>
                    <xdr:rowOff>88900</xdr:rowOff>
                  </from>
                  <to>
                    <xdr:col>4</xdr:col>
                    <xdr:colOff>628650</xdr:colOff>
                    <xdr:row>37</xdr:row>
                    <xdr:rowOff>317500</xdr:rowOff>
                  </to>
                </anchor>
              </controlPr>
            </control>
          </mc:Choice>
        </mc:AlternateContent>
        <mc:AlternateContent xmlns:mc="http://schemas.openxmlformats.org/markup-compatibility/2006">
          <mc:Choice Requires="x14">
            <control shapeId="44166" r:id="rId117" name="Option Button 134">
              <controlPr defaultSize="0" autoFill="0" autoLine="0" autoPict="0">
                <anchor moveWithCells="1">
                  <from>
                    <xdr:col>5</xdr:col>
                    <xdr:colOff>76200</xdr:colOff>
                    <xdr:row>37</xdr:row>
                    <xdr:rowOff>88900</xdr:rowOff>
                  </from>
                  <to>
                    <xdr:col>5</xdr:col>
                    <xdr:colOff>628650</xdr:colOff>
                    <xdr:row>37</xdr:row>
                    <xdr:rowOff>317500</xdr:rowOff>
                  </to>
                </anchor>
              </controlPr>
            </control>
          </mc:Choice>
        </mc:AlternateContent>
        <mc:AlternateContent xmlns:mc="http://schemas.openxmlformats.org/markup-compatibility/2006">
          <mc:Choice Requires="x14">
            <control shapeId="44167" r:id="rId118" name="Option Button 135">
              <controlPr defaultSize="0" autoFill="0" autoLine="0" autoPict="0">
                <anchor moveWithCells="1">
                  <from>
                    <xdr:col>3</xdr:col>
                    <xdr:colOff>76200</xdr:colOff>
                    <xdr:row>38</xdr:row>
                    <xdr:rowOff>88900</xdr:rowOff>
                  </from>
                  <to>
                    <xdr:col>3</xdr:col>
                    <xdr:colOff>628650</xdr:colOff>
                    <xdr:row>38</xdr:row>
                    <xdr:rowOff>317500</xdr:rowOff>
                  </to>
                </anchor>
              </controlPr>
            </control>
          </mc:Choice>
        </mc:AlternateContent>
        <mc:AlternateContent xmlns:mc="http://schemas.openxmlformats.org/markup-compatibility/2006">
          <mc:Choice Requires="x14">
            <control shapeId="44168" r:id="rId119" name="Option Button 136">
              <controlPr defaultSize="0" autoFill="0" autoLine="0" autoPict="0">
                <anchor moveWithCells="1">
                  <from>
                    <xdr:col>4</xdr:col>
                    <xdr:colOff>76200</xdr:colOff>
                    <xdr:row>38</xdr:row>
                    <xdr:rowOff>88900</xdr:rowOff>
                  </from>
                  <to>
                    <xdr:col>4</xdr:col>
                    <xdr:colOff>628650</xdr:colOff>
                    <xdr:row>38</xdr:row>
                    <xdr:rowOff>317500</xdr:rowOff>
                  </to>
                </anchor>
              </controlPr>
            </control>
          </mc:Choice>
        </mc:AlternateContent>
        <mc:AlternateContent xmlns:mc="http://schemas.openxmlformats.org/markup-compatibility/2006">
          <mc:Choice Requires="x14">
            <control shapeId="44169" r:id="rId120" name="Option Button 137">
              <controlPr defaultSize="0" autoFill="0" autoLine="0" autoPict="0">
                <anchor moveWithCells="1">
                  <from>
                    <xdr:col>5</xdr:col>
                    <xdr:colOff>76200</xdr:colOff>
                    <xdr:row>38</xdr:row>
                    <xdr:rowOff>88900</xdr:rowOff>
                  </from>
                  <to>
                    <xdr:col>5</xdr:col>
                    <xdr:colOff>628650</xdr:colOff>
                    <xdr:row>38</xdr:row>
                    <xdr:rowOff>317500</xdr:rowOff>
                  </to>
                </anchor>
              </controlPr>
            </control>
          </mc:Choice>
        </mc:AlternateContent>
        <mc:AlternateContent xmlns:mc="http://schemas.openxmlformats.org/markup-compatibility/2006">
          <mc:Choice Requires="x14">
            <control shapeId="44170" r:id="rId121" name="Option Button 138">
              <controlPr defaultSize="0" autoFill="0" autoLine="0" autoPict="0">
                <anchor moveWithCells="1">
                  <from>
                    <xdr:col>3</xdr:col>
                    <xdr:colOff>76200</xdr:colOff>
                    <xdr:row>39</xdr:row>
                    <xdr:rowOff>88900</xdr:rowOff>
                  </from>
                  <to>
                    <xdr:col>3</xdr:col>
                    <xdr:colOff>628650</xdr:colOff>
                    <xdr:row>39</xdr:row>
                    <xdr:rowOff>317500</xdr:rowOff>
                  </to>
                </anchor>
              </controlPr>
            </control>
          </mc:Choice>
        </mc:AlternateContent>
        <mc:AlternateContent xmlns:mc="http://schemas.openxmlformats.org/markup-compatibility/2006">
          <mc:Choice Requires="x14">
            <control shapeId="44172" r:id="rId122" name="Option Button 140">
              <controlPr defaultSize="0" autoFill="0" autoLine="0" autoPict="0">
                <anchor moveWithCells="1">
                  <from>
                    <xdr:col>5</xdr:col>
                    <xdr:colOff>76200</xdr:colOff>
                    <xdr:row>39</xdr:row>
                    <xdr:rowOff>88900</xdr:rowOff>
                  </from>
                  <to>
                    <xdr:col>5</xdr:col>
                    <xdr:colOff>628650</xdr:colOff>
                    <xdr:row>39</xdr:row>
                    <xdr:rowOff>317500</xdr:rowOff>
                  </to>
                </anchor>
              </controlPr>
            </control>
          </mc:Choice>
        </mc:AlternateContent>
        <mc:AlternateContent xmlns:mc="http://schemas.openxmlformats.org/markup-compatibility/2006">
          <mc:Choice Requires="x14">
            <control shapeId="44179" r:id="rId123" name="Option Button 147">
              <controlPr defaultSize="0" autoFill="0" autoLine="0" autoPict="0">
                <anchor moveWithCells="1">
                  <from>
                    <xdr:col>3</xdr:col>
                    <xdr:colOff>76200</xdr:colOff>
                    <xdr:row>41</xdr:row>
                    <xdr:rowOff>88900</xdr:rowOff>
                  </from>
                  <to>
                    <xdr:col>3</xdr:col>
                    <xdr:colOff>628650</xdr:colOff>
                    <xdr:row>41</xdr:row>
                    <xdr:rowOff>317500</xdr:rowOff>
                  </to>
                </anchor>
              </controlPr>
            </control>
          </mc:Choice>
        </mc:AlternateContent>
        <mc:AlternateContent xmlns:mc="http://schemas.openxmlformats.org/markup-compatibility/2006">
          <mc:Choice Requires="x14">
            <control shapeId="44180" r:id="rId124" name="Option Button 148">
              <controlPr defaultSize="0" autoFill="0" autoLine="0" autoPict="0">
                <anchor moveWithCells="1">
                  <from>
                    <xdr:col>4</xdr:col>
                    <xdr:colOff>76200</xdr:colOff>
                    <xdr:row>41</xdr:row>
                    <xdr:rowOff>88900</xdr:rowOff>
                  </from>
                  <to>
                    <xdr:col>4</xdr:col>
                    <xdr:colOff>628650</xdr:colOff>
                    <xdr:row>41</xdr:row>
                    <xdr:rowOff>317500</xdr:rowOff>
                  </to>
                </anchor>
              </controlPr>
            </control>
          </mc:Choice>
        </mc:AlternateContent>
        <mc:AlternateContent xmlns:mc="http://schemas.openxmlformats.org/markup-compatibility/2006">
          <mc:Choice Requires="x14">
            <control shapeId="44181" r:id="rId125" name="Option Button 149">
              <controlPr defaultSize="0" autoFill="0" autoLine="0" autoPict="0">
                <anchor moveWithCells="1">
                  <from>
                    <xdr:col>5</xdr:col>
                    <xdr:colOff>76200</xdr:colOff>
                    <xdr:row>41</xdr:row>
                    <xdr:rowOff>88900</xdr:rowOff>
                  </from>
                  <to>
                    <xdr:col>5</xdr:col>
                    <xdr:colOff>628650</xdr:colOff>
                    <xdr:row>41</xdr:row>
                    <xdr:rowOff>317500</xdr:rowOff>
                  </to>
                </anchor>
              </controlPr>
            </control>
          </mc:Choice>
        </mc:AlternateContent>
        <mc:AlternateContent xmlns:mc="http://schemas.openxmlformats.org/markup-compatibility/2006">
          <mc:Choice Requires="x14">
            <control shapeId="44182" r:id="rId126" name="Option Button 150">
              <controlPr defaultSize="0" autoFill="0" autoLine="0" autoPict="0">
                <anchor moveWithCells="1">
                  <from>
                    <xdr:col>3</xdr:col>
                    <xdr:colOff>76200</xdr:colOff>
                    <xdr:row>42</xdr:row>
                    <xdr:rowOff>88900</xdr:rowOff>
                  </from>
                  <to>
                    <xdr:col>3</xdr:col>
                    <xdr:colOff>628650</xdr:colOff>
                    <xdr:row>42</xdr:row>
                    <xdr:rowOff>317500</xdr:rowOff>
                  </to>
                </anchor>
              </controlPr>
            </control>
          </mc:Choice>
        </mc:AlternateContent>
        <mc:AlternateContent xmlns:mc="http://schemas.openxmlformats.org/markup-compatibility/2006">
          <mc:Choice Requires="x14">
            <control shapeId="44183" r:id="rId127" name="Option Button 151">
              <controlPr defaultSize="0" autoFill="0" autoLine="0" autoPict="0">
                <anchor moveWithCells="1">
                  <from>
                    <xdr:col>4</xdr:col>
                    <xdr:colOff>76200</xdr:colOff>
                    <xdr:row>42</xdr:row>
                    <xdr:rowOff>88900</xdr:rowOff>
                  </from>
                  <to>
                    <xdr:col>4</xdr:col>
                    <xdr:colOff>628650</xdr:colOff>
                    <xdr:row>42</xdr:row>
                    <xdr:rowOff>317500</xdr:rowOff>
                  </to>
                </anchor>
              </controlPr>
            </control>
          </mc:Choice>
        </mc:AlternateContent>
        <mc:AlternateContent xmlns:mc="http://schemas.openxmlformats.org/markup-compatibility/2006">
          <mc:Choice Requires="x14">
            <control shapeId="44184" r:id="rId128" name="Option Button 152">
              <controlPr defaultSize="0" autoFill="0" autoLine="0" autoPict="0">
                <anchor moveWithCells="1">
                  <from>
                    <xdr:col>5</xdr:col>
                    <xdr:colOff>76200</xdr:colOff>
                    <xdr:row>42</xdr:row>
                    <xdr:rowOff>88900</xdr:rowOff>
                  </from>
                  <to>
                    <xdr:col>5</xdr:col>
                    <xdr:colOff>628650</xdr:colOff>
                    <xdr:row>42</xdr:row>
                    <xdr:rowOff>317500</xdr:rowOff>
                  </to>
                </anchor>
              </controlPr>
            </control>
          </mc:Choice>
        </mc:AlternateContent>
        <mc:AlternateContent xmlns:mc="http://schemas.openxmlformats.org/markup-compatibility/2006">
          <mc:Choice Requires="x14">
            <control shapeId="44185" r:id="rId129" name="Option Button 153">
              <controlPr defaultSize="0" autoFill="0" autoLine="0" autoPict="0">
                <anchor moveWithCells="1">
                  <from>
                    <xdr:col>3</xdr:col>
                    <xdr:colOff>76200</xdr:colOff>
                    <xdr:row>43</xdr:row>
                    <xdr:rowOff>88900</xdr:rowOff>
                  </from>
                  <to>
                    <xdr:col>3</xdr:col>
                    <xdr:colOff>628650</xdr:colOff>
                    <xdr:row>43</xdr:row>
                    <xdr:rowOff>317500</xdr:rowOff>
                  </to>
                </anchor>
              </controlPr>
            </control>
          </mc:Choice>
        </mc:AlternateContent>
        <mc:AlternateContent xmlns:mc="http://schemas.openxmlformats.org/markup-compatibility/2006">
          <mc:Choice Requires="x14">
            <control shapeId="44186" r:id="rId130" name="Option Button 154">
              <controlPr defaultSize="0" autoFill="0" autoLine="0" autoPict="0">
                <anchor moveWithCells="1">
                  <from>
                    <xdr:col>4</xdr:col>
                    <xdr:colOff>76200</xdr:colOff>
                    <xdr:row>43</xdr:row>
                    <xdr:rowOff>88900</xdr:rowOff>
                  </from>
                  <to>
                    <xdr:col>4</xdr:col>
                    <xdr:colOff>628650</xdr:colOff>
                    <xdr:row>43</xdr:row>
                    <xdr:rowOff>317500</xdr:rowOff>
                  </to>
                </anchor>
              </controlPr>
            </control>
          </mc:Choice>
        </mc:AlternateContent>
        <mc:AlternateContent xmlns:mc="http://schemas.openxmlformats.org/markup-compatibility/2006">
          <mc:Choice Requires="x14">
            <control shapeId="44187" r:id="rId131" name="Option Button 155">
              <controlPr defaultSize="0" autoFill="0" autoLine="0" autoPict="0">
                <anchor moveWithCells="1">
                  <from>
                    <xdr:col>5</xdr:col>
                    <xdr:colOff>76200</xdr:colOff>
                    <xdr:row>43</xdr:row>
                    <xdr:rowOff>88900</xdr:rowOff>
                  </from>
                  <to>
                    <xdr:col>5</xdr:col>
                    <xdr:colOff>628650</xdr:colOff>
                    <xdr:row>43</xdr:row>
                    <xdr:rowOff>317500</xdr:rowOff>
                  </to>
                </anchor>
              </controlPr>
            </control>
          </mc:Choice>
        </mc:AlternateContent>
        <mc:AlternateContent xmlns:mc="http://schemas.openxmlformats.org/markup-compatibility/2006">
          <mc:Choice Requires="x14">
            <control shapeId="44188" r:id="rId132" name="Option Button 156">
              <controlPr defaultSize="0" autoFill="0" autoLine="0" autoPict="0">
                <anchor moveWithCells="1">
                  <from>
                    <xdr:col>3</xdr:col>
                    <xdr:colOff>76200</xdr:colOff>
                    <xdr:row>44</xdr:row>
                    <xdr:rowOff>88900</xdr:rowOff>
                  </from>
                  <to>
                    <xdr:col>3</xdr:col>
                    <xdr:colOff>628650</xdr:colOff>
                    <xdr:row>44</xdr:row>
                    <xdr:rowOff>317500</xdr:rowOff>
                  </to>
                </anchor>
              </controlPr>
            </control>
          </mc:Choice>
        </mc:AlternateContent>
        <mc:AlternateContent xmlns:mc="http://schemas.openxmlformats.org/markup-compatibility/2006">
          <mc:Choice Requires="x14">
            <control shapeId="44189" r:id="rId133" name="Option Button 157">
              <controlPr defaultSize="0" autoFill="0" autoLine="0" autoPict="0">
                <anchor moveWithCells="1">
                  <from>
                    <xdr:col>4</xdr:col>
                    <xdr:colOff>76200</xdr:colOff>
                    <xdr:row>44</xdr:row>
                    <xdr:rowOff>88900</xdr:rowOff>
                  </from>
                  <to>
                    <xdr:col>4</xdr:col>
                    <xdr:colOff>628650</xdr:colOff>
                    <xdr:row>44</xdr:row>
                    <xdr:rowOff>317500</xdr:rowOff>
                  </to>
                </anchor>
              </controlPr>
            </control>
          </mc:Choice>
        </mc:AlternateContent>
        <mc:AlternateContent xmlns:mc="http://schemas.openxmlformats.org/markup-compatibility/2006">
          <mc:Choice Requires="x14">
            <control shapeId="44190" r:id="rId134" name="Option Button 158">
              <controlPr defaultSize="0" autoFill="0" autoLine="0" autoPict="0">
                <anchor moveWithCells="1">
                  <from>
                    <xdr:col>5</xdr:col>
                    <xdr:colOff>76200</xdr:colOff>
                    <xdr:row>44</xdr:row>
                    <xdr:rowOff>88900</xdr:rowOff>
                  </from>
                  <to>
                    <xdr:col>5</xdr:col>
                    <xdr:colOff>628650</xdr:colOff>
                    <xdr:row>44</xdr:row>
                    <xdr:rowOff>317500</xdr:rowOff>
                  </to>
                </anchor>
              </controlPr>
            </control>
          </mc:Choice>
        </mc:AlternateContent>
        <mc:AlternateContent xmlns:mc="http://schemas.openxmlformats.org/markup-compatibility/2006">
          <mc:Choice Requires="x14">
            <control shapeId="44191" r:id="rId135" name="Option Button 159">
              <controlPr defaultSize="0" autoFill="0" autoLine="0" autoPict="0">
                <anchor moveWithCells="1">
                  <from>
                    <xdr:col>3</xdr:col>
                    <xdr:colOff>76200</xdr:colOff>
                    <xdr:row>46</xdr:row>
                    <xdr:rowOff>88900</xdr:rowOff>
                  </from>
                  <to>
                    <xdr:col>3</xdr:col>
                    <xdr:colOff>628650</xdr:colOff>
                    <xdr:row>46</xdr:row>
                    <xdr:rowOff>317500</xdr:rowOff>
                  </to>
                </anchor>
              </controlPr>
            </control>
          </mc:Choice>
        </mc:AlternateContent>
        <mc:AlternateContent xmlns:mc="http://schemas.openxmlformats.org/markup-compatibility/2006">
          <mc:Choice Requires="x14">
            <control shapeId="44192" r:id="rId136" name="Option Button 160">
              <controlPr defaultSize="0" autoFill="0" autoLine="0" autoPict="0">
                <anchor moveWithCells="1">
                  <from>
                    <xdr:col>4</xdr:col>
                    <xdr:colOff>76200</xdr:colOff>
                    <xdr:row>46</xdr:row>
                    <xdr:rowOff>88900</xdr:rowOff>
                  </from>
                  <to>
                    <xdr:col>4</xdr:col>
                    <xdr:colOff>628650</xdr:colOff>
                    <xdr:row>46</xdr:row>
                    <xdr:rowOff>317500</xdr:rowOff>
                  </to>
                </anchor>
              </controlPr>
            </control>
          </mc:Choice>
        </mc:AlternateContent>
        <mc:AlternateContent xmlns:mc="http://schemas.openxmlformats.org/markup-compatibility/2006">
          <mc:Choice Requires="x14">
            <control shapeId="44193" r:id="rId137" name="Option Button 161">
              <controlPr defaultSize="0" autoFill="0" autoLine="0" autoPict="0">
                <anchor moveWithCells="1">
                  <from>
                    <xdr:col>5</xdr:col>
                    <xdr:colOff>76200</xdr:colOff>
                    <xdr:row>46</xdr:row>
                    <xdr:rowOff>88900</xdr:rowOff>
                  </from>
                  <to>
                    <xdr:col>5</xdr:col>
                    <xdr:colOff>628650</xdr:colOff>
                    <xdr:row>46</xdr:row>
                    <xdr:rowOff>317500</xdr:rowOff>
                  </to>
                </anchor>
              </controlPr>
            </control>
          </mc:Choice>
        </mc:AlternateContent>
        <mc:AlternateContent xmlns:mc="http://schemas.openxmlformats.org/markup-compatibility/2006">
          <mc:Choice Requires="x14">
            <control shapeId="44194" r:id="rId138" name="Option Button 162">
              <controlPr defaultSize="0" autoFill="0" autoLine="0" autoPict="0">
                <anchor moveWithCells="1">
                  <from>
                    <xdr:col>3</xdr:col>
                    <xdr:colOff>76200</xdr:colOff>
                    <xdr:row>48</xdr:row>
                    <xdr:rowOff>88900</xdr:rowOff>
                  </from>
                  <to>
                    <xdr:col>3</xdr:col>
                    <xdr:colOff>628650</xdr:colOff>
                    <xdr:row>48</xdr:row>
                    <xdr:rowOff>317500</xdr:rowOff>
                  </to>
                </anchor>
              </controlPr>
            </control>
          </mc:Choice>
        </mc:AlternateContent>
        <mc:AlternateContent xmlns:mc="http://schemas.openxmlformats.org/markup-compatibility/2006">
          <mc:Choice Requires="x14">
            <control shapeId="44195" r:id="rId139" name="Option Button 163">
              <controlPr defaultSize="0" autoFill="0" autoLine="0" autoPict="0">
                <anchor moveWithCells="1">
                  <from>
                    <xdr:col>4</xdr:col>
                    <xdr:colOff>76200</xdr:colOff>
                    <xdr:row>48</xdr:row>
                    <xdr:rowOff>88900</xdr:rowOff>
                  </from>
                  <to>
                    <xdr:col>4</xdr:col>
                    <xdr:colOff>628650</xdr:colOff>
                    <xdr:row>48</xdr:row>
                    <xdr:rowOff>317500</xdr:rowOff>
                  </to>
                </anchor>
              </controlPr>
            </control>
          </mc:Choice>
        </mc:AlternateContent>
        <mc:AlternateContent xmlns:mc="http://schemas.openxmlformats.org/markup-compatibility/2006">
          <mc:Choice Requires="x14">
            <control shapeId="44196" r:id="rId140" name="Option Button 164">
              <controlPr defaultSize="0" autoFill="0" autoLine="0" autoPict="0">
                <anchor moveWithCells="1">
                  <from>
                    <xdr:col>5</xdr:col>
                    <xdr:colOff>76200</xdr:colOff>
                    <xdr:row>48</xdr:row>
                    <xdr:rowOff>88900</xdr:rowOff>
                  </from>
                  <to>
                    <xdr:col>5</xdr:col>
                    <xdr:colOff>628650</xdr:colOff>
                    <xdr:row>48</xdr:row>
                    <xdr:rowOff>317500</xdr:rowOff>
                  </to>
                </anchor>
              </controlPr>
            </control>
          </mc:Choice>
        </mc:AlternateContent>
        <mc:AlternateContent xmlns:mc="http://schemas.openxmlformats.org/markup-compatibility/2006">
          <mc:Choice Requires="x14">
            <control shapeId="44197" r:id="rId141" name="Option Button 165">
              <controlPr defaultSize="0" autoFill="0" autoLine="0" autoPict="0">
                <anchor moveWithCells="1">
                  <from>
                    <xdr:col>3</xdr:col>
                    <xdr:colOff>76200</xdr:colOff>
                    <xdr:row>50</xdr:row>
                    <xdr:rowOff>88900</xdr:rowOff>
                  </from>
                  <to>
                    <xdr:col>3</xdr:col>
                    <xdr:colOff>628650</xdr:colOff>
                    <xdr:row>50</xdr:row>
                    <xdr:rowOff>317500</xdr:rowOff>
                  </to>
                </anchor>
              </controlPr>
            </control>
          </mc:Choice>
        </mc:AlternateContent>
        <mc:AlternateContent xmlns:mc="http://schemas.openxmlformats.org/markup-compatibility/2006">
          <mc:Choice Requires="x14">
            <control shapeId="44198" r:id="rId142" name="Option Button 166">
              <controlPr defaultSize="0" autoFill="0" autoLine="0" autoPict="0">
                <anchor moveWithCells="1">
                  <from>
                    <xdr:col>4</xdr:col>
                    <xdr:colOff>76200</xdr:colOff>
                    <xdr:row>50</xdr:row>
                    <xdr:rowOff>88900</xdr:rowOff>
                  </from>
                  <to>
                    <xdr:col>4</xdr:col>
                    <xdr:colOff>628650</xdr:colOff>
                    <xdr:row>50</xdr:row>
                    <xdr:rowOff>317500</xdr:rowOff>
                  </to>
                </anchor>
              </controlPr>
            </control>
          </mc:Choice>
        </mc:AlternateContent>
        <mc:AlternateContent xmlns:mc="http://schemas.openxmlformats.org/markup-compatibility/2006">
          <mc:Choice Requires="x14">
            <control shapeId="44199" r:id="rId143" name="Option Button 167">
              <controlPr defaultSize="0" autoFill="0" autoLine="0" autoPict="0">
                <anchor moveWithCells="1">
                  <from>
                    <xdr:col>5</xdr:col>
                    <xdr:colOff>76200</xdr:colOff>
                    <xdr:row>50</xdr:row>
                    <xdr:rowOff>88900</xdr:rowOff>
                  </from>
                  <to>
                    <xdr:col>5</xdr:col>
                    <xdr:colOff>628650</xdr:colOff>
                    <xdr:row>50</xdr:row>
                    <xdr:rowOff>317500</xdr:rowOff>
                  </to>
                </anchor>
              </controlPr>
            </control>
          </mc:Choice>
        </mc:AlternateContent>
        <mc:AlternateContent xmlns:mc="http://schemas.openxmlformats.org/markup-compatibility/2006">
          <mc:Choice Requires="x14">
            <control shapeId="44200" r:id="rId144" name="Group Box 168">
              <controlPr defaultSize="0" autoFill="0" autoPict="0">
                <anchor moveWithCells="1">
                  <from>
                    <xdr:col>2</xdr:col>
                    <xdr:colOff>6451600</xdr:colOff>
                    <xdr:row>2</xdr:row>
                    <xdr:rowOff>0</xdr:rowOff>
                  </from>
                  <to>
                    <xdr:col>6</xdr:col>
                    <xdr:colOff>0</xdr:colOff>
                    <xdr:row>3</xdr:row>
                    <xdr:rowOff>0</xdr:rowOff>
                  </to>
                </anchor>
              </controlPr>
            </control>
          </mc:Choice>
        </mc:AlternateContent>
        <mc:AlternateContent xmlns:mc="http://schemas.openxmlformats.org/markup-compatibility/2006">
          <mc:Choice Requires="x14">
            <control shapeId="44201" r:id="rId145" name="Group Box 169">
              <controlPr defaultSize="0" autoFill="0" autoPict="0">
                <anchor moveWithCells="1">
                  <from>
                    <xdr:col>3</xdr:col>
                    <xdr:colOff>12700</xdr:colOff>
                    <xdr:row>3</xdr:row>
                    <xdr:rowOff>0</xdr:rowOff>
                  </from>
                  <to>
                    <xdr:col>5</xdr:col>
                    <xdr:colOff>812800</xdr:colOff>
                    <xdr:row>3</xdr:row>
                    <xdr:rowOff>400050</xdr:rowOff>
                  </to>
                </anchor>
              </controlPr>
            </control>
          </mc:Choice>
        </mc:AlternateContent>
        <mc:AlternateContent xmlns:mc="http://schemas.openxmlformats.org/markup-compatibility/2006">
          <mc:Choice Requires="x14">
            <control shapeId="44202" r:id="rId146" name="Group Box 170">
              <controlPr defaultSize="0" autoFill="0" autoPict="0">
                <anchor moveWithCells="1">
                  <from>
                    <xdr:col>2</xdr:col>
                    <xdr:colOff>6451600</xdr:colOff>
                    <xdr:row>4</xdr:row>
                    <xdr:rowOff>19050</xdr:rowOff>
                  </from>
                  <to>
                    <xdr:col>5</xdr:col>
                    <xdr:colOff>812800</xdr:colOff>
                    <xdr:row>4</xdr:row>
                    <xdr:rowOff>419100</xdr:rowOff>
                  </to>
                </anchor>
              </controlPr>
            </control>
          </mc:Choice>
        </mc:AlternateContent>
        <mc:AlternateContent xmlns:mc="http://schemas.openxmlformats.org/markup-compatibility/2006">
          <mc:Choice Requires="x14">
            <control shapeId="44203" r:id="rId147" name="Group Box 171">
              <controlPr defaultSize="0" autoFill="0" autoPict="0">
                <anchor moveWithCells="1">
                  <from>
                    <xdr:col>3</xdr:col>
                    <xdr:colOff>0</xdr:colOff>
                    <xdr:row>5</xdr:row>
                    <xdr:rowOff>50800</xdr:rowOff>
                  </from>
                  <to>
                    <xdr:col>6</xdr:col>
                    <xdr:colOff>31750</xdr:colOff>
                    <xdr:row>5</xdr:row>
                    <xdr:rowOff>476250</xdr:rowOff>
                  </to>
                </anchor>
              </controlPr>
            </control>
          </mc:Choice>
        </mc:AlternateContent>
        <mc:AlternateContent xmlns:mc="http://schemas.openxmlformats.org/markup-compatibility/2006">
          <mc:Choice Requires="x14">
            <control shapeId="44204" r:id="rId148" name="Group Box 172">
              <controlPr defaultSize="0" autoFill="0" autoPict="0">
                <anchor moveWithCells="1">
                  <from>
                    <xdr:col>2</xdr:col>
                    <xdr:colOff>6451600</xdr:colOff>
                    <xdr:row>5</xdr:row>
                    <xdr:rowOff>641350</xdr:rowOff>
                  </from>
                  <to>
                    <xdr:col>6</xdr:col>
                    <xdr:colOff>38100</xdr:colOff>
                    <xdr:row>6</xdr:row>
                    <xdr:rowOff>400050</xdr:rowOff>
                  </to>
                </anchor>
              </controlPr>
            </control>
          </mc:Choice>
        </mc:AlternateContent>
        <mc:AlternateContent xmlns:mc="http://schemas.openxmlformats.org/markup-compatibility/2006">
          <mc:Choice Requires="x14">
            <control shapeId="44205" r:id="rId149" name="Check Box 173">
              <controlPr defaultSize="0" autoFill="0" autoLine="0" autoPict="0">
                <anchor moveWithCells="1">
                  <from>
                    <xdr:col>3</xdr:col>
                    <xdr:colOff>76200</xdr:colOff>
                    <xdr:row>7</xdr:row>
                    <xdr:rowOff>19050</xdr:rowOff>
                  </from>
                  <to>
                    <xdr:col>5</xdr:col>
                    <xdr:colOff>247650</xdr:colOff>
                    <xdr:row>7</xdr:row>
                    <xdr:rowOff>228600</xdr:rowOff>
                  </to>
                </anchor>
              </controlPr>
            </control>
          </mc:Choice>
        </mc:AlternateContent>
        <mc:AlternateContent xmlns:mc="http://schemas.openxmlformats.org/markup-compatibility/2006">
          <mc:Choice Requires="x14">
            <control shapeId="44206" r:id="rId150" name="Check Box 174">
              <controlPr defaultSize="0" autoFill="0" autoLine="0" autoPict="0">
                <anchor moveWithCells="1">
                  <from>
                    <xdr:col>3</xdr:col>
                    <xdr:colOff>76200</xdr:colOff>
                    <xdr:row>7</xdr:row>
                    <xdr:rowOff>228600</xdr:rowOff>
                  </from>
                  <to>
                    <xdr:col>5</xdr:col>
                    <xdr:colOff>247650</xdr:colOff>
                    <xdr:row>7</xdr:row>
                    <xdr:rowOff>450850</xdr:rowOff>
                  </to>
                </anchor>
              </controlPr>
            </control>
          </mc:Choice>
        </mc:AlternateContent>
        <mc:AlternateContent xmlns:mc="http://schemas.openxmlformats.org/markup-compatibility/2006">
          <mc:Choice Requires="x14">
            <control shapeId="44207" r:id="rId151" name="Check Box 175">
              <controlPr defaultSize="0" autoFill="0" autoLine="0" autoPict="0">
                <anchor moveWithCells="1">
                  <from>
                    <xdr:col>3</xdr:col>
                    <xdr:colOff>76200</xdr:colOff>
                    <xdr:row>7</xdr:row>
                    <xdr:rowOff>450850</xdr:rowOff>
                  </from>
                  <to>
                    <xdr:col>5</xdr:col>
                    <xdr:colOff>247650</xdr:colOff>
                    <xdr:row>7</xdr:row>
                    <xdr:rowOff>660400</xdr:rowOff>
                  </to>
                </anchor>
              </controlPr>
            </control>
          </mc:Choice>
        </mc:AlternateContent>
        <mc:AlternateContent xmlns:mc="http://schemas.openxmlformats.org/markup-compatibility/2006">
          <mc:Choice Requires="x14">
            <control shapeId="44208" r:id="rId152" name="Check Box 176">
              <controlPr defaultSize="0" autoFill="0" autoLine="0" autoPict="0">
                <anchor moveWithCells="1">
                  <from>
                    <xdr:col>3</xdr:col>
                    <xdr:colOff>88900</xdr:colOff>
                    <xdr:row>27</xdr:row>
                    <xdr:rowOff>19050</xdr:rowOff>
                  </from>
                  <to>
                    <xdr:col>5</xdr:col>
                    <xdr:colOff>260350</xdr:colOff>
                    <xdr:row>27</xdr:row>
                    <xdr:rowOff>228600</xdr:rowOff>
                  </to>
                </anchor>
              </controlPr>
            </control>
          </mc:Choice>
        </mc:AlternateContent>
        <mc:AlternateContent xmlns:mc="http://schemas.openxmlformats.org/markup-compatibility/2006">
          <mc:Choice Requires="x14">
            <control shapeId="44209" r:id="rId153" name="Check Box 177">
              <controlPr defaultSize="0" autoFill="0" autoLine="0" autoPict="0">
                <anchor moveWithCells="1">
                  <from>
                    <xdr:col>3</xdr:col>
                    <xdr:colOff>88900</xdr:colOff>
                    <xdr:row>27</xdr:row>
                    <xdr:rowOff>228600</xdr:rowOff>
                  </from>
                  <to>
                    <xdr:col>5</xdr:col>
                    <xdr:colOff>260350</xdr:colOff>
                    <xdr:row>27</xdr:row>
                    <xdr:rowOff>450850</xdr:rowOff>
                  </to>
                </anchor>
              </controlPr>
            </control>
          </mc:Choice>
        </mc:AlternateContent>
        <mc:AlternateContent xmlns:mc="http://schemas.openxmlformats.org/markup-compatibility/2006">
          <mc:Choice Requires="x14">
            <control shapeId="44210" r:id="rId154" name="Check Box 178">
              <controlPr defaultSize="0" autoFill="0" autoLine="0" autoPict="0">
                <anchor moveWithCells="1">
                  <from>
                    <xdr:col>3</xdr:col>
                    <xdr:colOff>88900</xdr:colOff>
                    <xdr:row>27</xdr:row>
                    <xdr:rowOff>450850</xdr:rowOff>
                  </from>
                  <to>
                    <xdr:col>5</xdr:col>
                    <xdr:colOff>260350</xdr:colOff>
                    <xdr:row>27</xdr:row>
                    <xdr:rowOff>660400</xdr:rowOff>
                  </to>
                </anchor>
              </controlPr>
            </control>
          </mc:Choice>
        </mc:AlternateContent>
        <mc:AlternateContent xmlns:mc="http://schemas.openxmlformats.org/markup-compatibility/2006">
          <mc:Choice Requires="x14">
            <control shapeId="44211" r:id="rId155" name="Check Box 179">
              <controlPr defaultSize="0" autoFill="0" autoLine="0" autoPict="0">
                <anchor moveWithCells="1">
                  <from>
                    <xdr:col>3</xdr:col>
                    <xdr:colOff>76200</xdr:colOff>
                    <xdr:row>35</xdr:row>
                    <xdr:rowOff>19050</xdr:rowOff>
                  </from>
                  <to>
                    <xdr:col>5</xdr:col>
                    <xdr:colOff>247650</xdr:colOff>
                    <xdr:row>35</xdr:row>
                    <xdr:rowOff>228600</xdr:rowOff>
                  </to>
                </anchor>
              </controlPr>
            </control>
          </mc:Choice>
        </mc:AlternateContent>
        <mc:AlternateContent xmlns:mc="http://schemas.openxmlformats.org/markup-compatibility/2006">
          <mc:Choice Requires="x14">
            <control shapeId="44212" r:id="rId156" name="Check Box 180">
              <controlPr defaultSize="0" autoFill="0" autoLine="0" autoPict="0">
                <anchor moveWithCells="1">
                  <from>
                    <xdr:col>3</xdr:col>
                    <xdr:colOff>76200</xdr:colOff>
                    <xdr:row>35</xdr:row>
                    <xdr:rowOff>228600</xdr:rowOff>
                  </from>
                  <to>
                    <xdr:col>5</xdr:col>
                    <xdr:colOff>247650</xdr:colOff>
                    <xdr:row>35</xdr:row>
                    <xdr:rowOff>450850</xdr:rowOff>
                  </to>
                </anchor>
              </controlPr>
            </control>
          </mc:Choice>
        </mc:AlternateContent>
        <mc:AlternateContent xmlns:mc="http://schemas.openxmlformats.org/markup-compatibility/2006">
          <mc:Choice Requires="x14">
            <control shapeId="44213" r:id="rId157" name="Check Box 181">
              <controlPr defaultSize="0" autoFill="0" autoLine="0" autoPict="0">
                <anchor moveWithCells="1">
                  <from>
                    <xdr:col>3</xdr:col>
                    <xdr:colOff>76200</xdr:colOff>
                    <xdr:row>35</xdr:row>
                    <xdr:rowOff>450850</xdr:rowOff>
                  </from>
                  <to>
                    <xdr:col>5</xdr:col>
                    <xdr:colOff>247650</xdr:colOff>
                    <xdr:row>35</xdr:row>
                    <xdr:rowOff>660400</xdr:rowOff>
                  </to>
                </anchor>
              </controlPr>
            </control>
          </mc:Choice>
        </mc:AlternateContent>
        <mc:AlternateContent xmlns:mc="http://schemas.openxmlformats.org/markup-compatibility/2006">
          <mc:Choice Requires="x14">
            <control shapeId="44214" r:id="rId158" name="Group Box 182">
              <controlPr defaultSize="0" autoFill="0" autoPict="0">
                <anchor moveWithCells="1">
                  <from>
                    <xdr:col>3</xdr:col>
                    <xdr:colOff>38100</xdr:colOff>
                    <xdr:row>9</xdr:row>
                    <xdr:rowOff>38100</xdr:rowOff>
                  </from>
                  <to>
                    <xdr:col>6</xdr:col>
                    <xdr:colOff>114300</xdr:colOff>
                    <xdr:row>10</xdr:row>
                    <xdr:rowOff>31750</xdr:rowOff>
                  </to>
                </anchor>
              </controlPr>
            </control>
          </mc:Choice>
        </mc:AlternateContent>
        <mc:AlternateContent xmlns:mc="http://schemas.openxmlformats.org/markup-compatibility/2006">
          <mc:Choice Requires="x14">
            <control shapeId="44215" r:id="rId159" name="Group Box 183">
              <controlPr defaultSize="0" autoFill="0" autoPict="0">
                <anchor moveWithCells="1">
                  <from>
                    <xdr:col>2</xdr:col>
                    <xdr:colOff>6400800</xdr:colOff>
                    <xdr:row>10</xdr:row>
                    <xdr:rowOff>38100</xdr:rowOff>
                  </from>
                  <to>
                    <xdr:col>6</xdr:col>
                    <xdr:colOff>107950</xdr:colOff>
                    <xdr:row>11</xdr:row>
                    <xdr:rowOff>114300</xdr:rowOff>
                  </to>
                </anchor>
              </controlPr>
            </control>
          </mc:Choice>
        </mc:AlternateContent>
        <mc:AlternateContent xmlns:mc="http://schemas.openxmlformats.org/markup-compatibility/2006">
          <mc:Choice Requires="x14">
            <control shapeId="44216" r:id="rId160" name="Group Box 184">
              <controlPr defaultSize="0" autoFill="0" autoPict="0">
                <anchor moveWithCells="1">
                  <from>
                    <xdr:col>2</xdr:col>
                    <xdr:colOff>6381750</xdr:colOff>
                    <xdr:row>11</xdr:row>
                    <xdr:rowOff>38100</xdr:rowOff>
                  </from>
                  <to>
                    <xdr:col>6</xdr:col>
                    <xdr:colOff>114300</xdr:colOff>
                    <xdr:row>11</xdr:row>
                    <xdr:rowOff>342900</xdr:rowOff>
                  </to>
                </anchor>
              </controlPr>
            </control>
          </mc:Choice>
        </mc:AlternateContent>
        <mc:AlternateContent xmlns:mc="http://schemas.openxmlformats.org/markup-compatibility/2006">
          <mc:Choice Requires="x14">
            <control shapeId="44217" r:id="rId161" name="Group Box 185">
              <controlPr defaultSize="0" autoFill="0" autoPict="0">
                <anchor moveWithCells="1">
                  <from>
                    <xdr:col>2</xdr:col>
                    <xdr:colOff>6413500</xdr:colOff>
                    <xdr:row>11</xdr:row>
                    <xdr:rowOff>400050</xdr:rowOff>
                  </from>
                  <to>
                    <xdr:col>6</xdr:col>
                    <xdr:colOff>38100</xdr:colOff>
                    <xdr:row>13</xdr:row>
                    <xdr:rowOff>31750</xdr:rowOff>
                  </to>
                </anchor>
              </controlPr>
            </control>
          </mc:Choice>
        </mc:AlternateContent>
        <mc:AlternateContent xmlns:mc="http://schemas.openxmlformats.org/markup-compatibility/2006">
          <mc:Choice Requires="x14">
            <control shapeId="44218" r:id="rId162" name="Group Box 186">
              <controlPr defaultSize="0" autoFill="0" autoPict="0">
                <anchor moveWithCells="1">
                  <from>
                    <xdr:col>3</xdr:col>
                    <xdr:colOff>0</xdr:colOff>
                    <xdr:row>13</xdr:row>
                    <xdr:rowOff>57150</xdr:rowOff>
                  </from>
                  <to>
                    <xdr:col>6</xdr:col>
                    <xdr:colOff>298450</xdr:colOff>
                    <xdr:row>13</xdr:row>
                    <xdr:rowOff>361950</xdr:rowOff>
                  </to>
                </anchor>
              </controlPr>
            </control>
          </mc:Choice>
        </mc:AlternateContent>
        <mc:AlternateContent xmlns:mc="http://schemas.openxmlformats.org/markup-compatibility/2006">
          <mc:Choice Requires="x14">
            <control shapeId="44220" r:id="rId163" name="Group Box 188">
              <controlPr defaultSize="0" autoFill="0" autoPict="0">
                <anchor moveWithCells="1">
                  <from>
                    <xdr:col>2</xdr:col>
                    <xdr:colOff>6394450</xdr:colOff>
                    <xdr:row>15</xdr:row>
                    <xdr:rowOff>50800</xdr:rowOff>
                  </from>
                  <to>
                    <xdr:col>6</xdr:col>
                    <xdr:colOff>0</xdr:colOff>
                    <xdr:row>15</xdr:row>
                    <xdr:rowOff>381000</xdr:rowOff>
                  </to>
                </anchor>
              </controlPr>
            </control>
          </mc:Choice>
        </mc:AlternateContent>
        <mc:AlternateContent xmlns:mc="http://schemas.openxmlformats.org/markup-compatibility/2006">
          <mc:Choice Requires="x14">
            <control shapeId="44221" r:id="rId164" name="Group Box 189">
              <controlPr defaultSize="0" autoFill="0" autoPict="0">
                <anchor moveWithCells="1">
                  <from>
                    <xdr:col>2</xdr:col>
                    <xdr:colOff>6400800</xdr:colOff>
                    <xdr:row>16</xdr:row>
                    <xdr:rowOff>38100</xdr:rowOff>
                  </from>
                  <to>
                    <xdr:col>6</xdr:col>
                    <xdr:colOff>133350</xdr:colOff>
                    <xdr:row>16</xdr:row>
                    <xdr:rowOff>374650</xdr:rowOff>
                  </to>
                </anchor>
              </controlPr>
            </control>
          </mc:Choice>
        </mc:AlternateContent>
        <mc:AlternateContent xmlns:mc="http://schemas.openxmlformats.org/markup-compatibility/2006">
          <mc:Choice Requires="x14">
            <control shapeId="44223" r:id="rId165" name="Group Box 191">
              <controlPr defaultSize="0" autoFill="0" autoPict="0">
                <anchor moveWithCells="1">
                  <from>
                    <xdr:col>3</xdr:col>
                    <xdr:colOff>12700</xdr:colOff>
                    <xdr:row>18</xdr:row>
                    <xdr:rowOff>69850</xdr:rowOff>
                  </from>
                  <to>
                    <xdr:col>6</xdr:col>
                    <xdr:colOff>76200</xdr:colOff>
                    <xdr:row>19</xdr:row>
                    <xdr:rowOff>12700</xdr:rowOff>
                  </to>
                </anchor>
              </controlPr>
            </control>
          </mc:Choice>
        </mc:AlternateContent>
        <mc:AlternateContent xmlns:mc="http://schemas.openxmlformats.org/markup-compatibility/2006">
          <mc:Choice Requires="x14">
            <control shapeId="44225" r:id="rId166" name="Group Box 193">
              <controlPr defaultSize="0" autoFill="0" autoPict="0">
                <anchor moveWithCells="1">
                  <from>
                    <xdr:col>3</xdr:col>
                    <xdr:colOff>38100</xdr:colOff>
                    <xdr:row>19</xdr:row>
                    <xdr:rowOff>31750</xdr:rowOff>
                  </from>
                  <to>
                    <xdr:col>6</xdr:col>
                    <xdr:colOff>57150</xdr:colOff>
                    <xdr:row>19</xdr:row>
                    <xdr:rowOff>361950</xdr:rowOff>
                  </to>
                </anchor>
              </controlPr>
            </control>
          </mc:Choice>
        </mc:AlternateContent>
        <mc:AlternateContent xmlns:mc="http://schemas.openxmlformats.org/markup-compatibility/2006">
          <mc:Choice Requires="x14">
            <control shapeId="44226" r:id="rId167" name="Group Box 194">
              <controlPr defaultSize="0" autoFill="0" autoPict="0">
                <anchor moveWithCells="1">
                  <from>
                    <xdr:col>2</xdr:col>
                    <xdr:colOff>6838950</xdr:colOff>
                    <xdr:row>20</xdr:row>
                    <xdr:rowOff>0</xdr:rowOff>
                  </from>
                  <to>
                    <xdr:col>6</xdr:col>
                    <xdr:colOff>247650</xdr:colOff>
                    <xdr:row>21</xdr:row>
                    <xdr:rowOff>31750</xdr:rowOff>
                  </to>
                </anchor>
              </controlPr>
            </control>
          </mc:Choice>
        </mc:AlternateContent>
        <mc:AlternateContent xmlns:mc="http://schemas.openxmlformats.org/markup-compatibility/2006">
          <mc:Choice Requires="x14">
            <control shapeId="44231" r:id="rId168" name="Group Box 199">
              <controlPr defaultSize="0" autoFill="0" autoPict="0">
                <anchor moveWithCells="1">
                  <from>
                    <xdr:col>2</xdr:col>
                    <xdr:colOff>6438900</xdr:colOff>
                    <xdr:row>25</xdr:row>
                    <xdr:rowOff>50800</xdr:rowOff>
                  </from>
                  <to>
                    <xdr:col>6</xdr:col>
                    <xdr:colOff>107950</xdr:colOff>
                    <xdr:row>25</xdr:row>
                    <xdr:rowOff>336550</xdr:rowOff>
                  </to>
                </anchor>
              </controlPr>
            </control>
          </mc:Choice>
        </mc:AlternateContent>
        <mc:AlternateContent xmlns:mc="http://schemas.openxmlformats.org/markup-compatibility/2006">
          <mc:Choice Requires="x14">
            <control shapeId="44232" r:id="rId169" name="Group Box 200">
              <controlPr defaultSize="0" autoFill="0" autoPict="0">
                <anchor moveWithCells="1">
                  <from>
                    <xdr:col>3</xdr:col>
                    <xdr:colOff>19050</xdr:colOff>
                    <xdr:row>26</xdr:row>
                    <xdr:rowOff>76200</xdr:rowOff>
                  </from>
                  <to>
                    <xdr:col>6</xdr:col>
                    <xdr:colOff>323850</xdr:colOff>
                    <xdr:row>27</xdr:row>
                    <xdr:rowOff>0</xdr:rowOff>
                  </to>
                </anchor>
              </controlPr>
            </control>
          </mc:Choice>
        </mc:AlternateContent>
        <mc:AlternateContent xmlns:mc="http://schemas.openxmlformats.org/markup-compatibility/2006">
          <mc:Choice Requires="x14">
            <control shapeId="44233" r:id="rId170" name="Group Box 201">
              <controlPr defaultSize="0" autoFill="0" autoPict="0">
                <anchor moveWithCells="1">
                  <from>
                    <xdr:col>3</xdr:col>
                    <xdr:colOff>38100</xdr:colOff>
                    <xdr:row>28</xdr:row>
                    <xdr:rowOff>12700</xdr:rowOff>
                  </from>
                  <to>
                    <xdr:col>5</xdr:col>
                    <xdr:colOff>762000</xdr:colOff>
                    <xdr:row>29</xdr:row>
                    <xdr:rowOff>12700</xdr:rowOff>
                  </to>
                </anchor>
              </controlPr>
            </control>
          </mc:Choice>
        </mc:AlternateContent>
        <mc:AlternateContent xmlns:mc="http://schemas.openxmlformats.org/markup-compatibility/2006">
          <mc:Choice Requires="x14">
            <control shapeId="44234" r:id="rId171" name="Group Box 202">
              <controlPr defaultSize="0" autoFill="0" autoPict="0">
                <anchor moveWithCells="1">
                  <from>
                    <xdr:col>2</xdr:col>
                    <xdr:colOff>6432550</xdr:colOff>
                    <xdr:row>29</xdr:row>
                    <xdr:rowOff>31750</xdr:rowOff>
                  </from>
                  <to>
                    <xdr:col>6</xdr:col>
                    <xdr:colOff>31750</xdr:colOff>
                    <xdr:row>30</xdr:row>
                    <xdr:rowOff>19050</xdr:rowOff>
                  </to>
                </anchor>
              </controlPr>
            </control>
          </mc:Choice>
        </mc:AlternateContent>
        <mc:AlternateContent xmlns:mc="http://schemas.openxmlformats.org/markup-compatibility/2006">
          <mc:Choice Requires="x14">
            <control shapeId="44235" r:id="rId172" name="Group Box 203">
              <controlPr defaultSize="0" autoFill="0" autoPict="0">
                <anchor moveWithCells="1">
                  <from>
                    <xdr:col>3</xdr:col>
                    <xdr:colOff>0</xdr:colOff>
                    <xdr:row>30</xdr:row>
                    <xdr:rowOff>38100</xdr:rowOff>
                  </from>
                  <to>
                    <xdr:col>6</xdr:col>
                    <xdr:colOff>19050</xdr:colOff>
                    <xdr:row>30</xdr:row>
                    <xdr:rowOff>381000</xdr:rowOff>
                  </to>
                </anchor>
              </controlPr>
            </control>
          </mc:Choice>
        </mc:AlternateContent>
        <mc:AlternateContent xmlns:mc="http://schemas.openxmlformats.org/markup-compatibility/2006">
          <mc:Choice Requires="x14">
            <control shapeId="44236" r:id="rId173" name="Group Box 204">
              <controlPr defaultSize="0" autoFill="0" autoPict="0">
                <anchor moveWithCells="1">
                  <from>
                    <xdr:col>2</xdr:col>
                    <xdr:colOff>6432550</xdr:colOff>
                    <xdr:row>31</xdr:row>
                    <xdr:rowOff>57150</xdr:rowOff>
                  </from>
                  <to>
                    <xdr:col>6</xdr:col>
                    <xdr:colOff>31750</xdr:colOff>
                    <xdr:row>32</xdr:row>
                    <xdr:rowOff>38100</xdr:rowOff>
                  </to>
                </anchor>
              </controlPr>
            </control>
          </mc:Choice>
        </mc:AlternateContent>
        <mc:AlternateContent xmlns:mc="http://schemas.openxmlformats.org/markup-compatibility/2006">
          <mc:Choice Requires="x14">
            <control shapeId="44237" r:id="rId174" name="Group Box 205">
              <controlPr defaultSize="0" autoFill="0" autoPict="0">
                <anchor moveWithCells="1">
                  <from>
                    <xdr:col>3</xdr:col>
                    <xdr:colOff>0</xdr:colOff>
                    <xdr:row>32</xdr:row>
                    <xdr:rowOff>76200</xdr:rowOff>
                  </from>
                  <to>
                    <xdr:col>6</xdr:col>
                    <xdr:colOff>57150</xdr:colOff>
                    <xdr:row>33</xdr:row>
                    <xdr:rowOff>0</xdr:rowOff>
                  </to>
                </anchor>
              </controlPr>
            </control>
          </mc:Choice>
        </mc:AlternateContent>
        <mc:AlternateContent xmlns:mc="http://schemas.openxmlformats.org/markup-compatibility/2006">
          <mc:Choice Requires="x14">
            <control shapeId="44238" r:id="rId175" name="Group Box 206">
              <controlPr defaultSize="0" autoFill="0" autoPict="0">
                <anchor moveWithCells="1">
                  <from>
                    <xdr:col>3</xdr:col>
                    <xdr:colOff>38100</xdr:colOff>
                    <xdr:row>33</xdr:row>
                    <xdr:rowOff>38100</xdr:rowOff>
                  </from>
                  <to>
                    <xdr:col>5</xdr:col>
                    <xdr:colOff>774700</xdr:colOff>
                    <xdr:row>33</xdr:row>
                    <xdr:rowOff>400050</xdr:rowOff>
                  </to>
                </anchor>
              </controlPr>
            </control>
          </mc:Choice>
        </mc:AlternateContent>
        <mc:AlternateContent xmlns:mc="http://schemas.openxmlformats.org/markup-compatibility/2006">
          <mc:Choice Requires="x14">
            <control shapeId="44239" r:id="rId176" name="Group Box 207">
              <controlPr defaultSize="0" autoFill="0" autoPict="0">
                <anchor moveWithCells="1">
                  <from>
                    <xdr:col>3</xdr:col>
                    <xdr:colOff>12700</xdr:colOff>
                    <xdr:row>34</xdr:row>
                    <xdr:rowOff>50800</xdr:rowOff>
                  </from>
                  <to>
                    <xdr:col>5</xdr:col>
                    <xdr:colOff>800100</xdr:colOff>
                    <xdr:row>34</xdr:row>
                    <xdr:rowOff>457200</xdr:rowOff>
                  </to>
                </anchor>
              </controlPr>
            </control>
          </mc:Choice>
        </mc:AlternateContent>
        <mc:AlternateContent xmlns:mc="http://schemas.openxmlformats.org/markup-compatibility/2006">
          <mc:Choice Requires="x14">
            <control shapeId="44240" r:id="rId177" name="Group Box 208">
              <controlPr defaultSize="0" autoFill="0" autoPict="0">
                <anchor moveWithCells="1">
                  <from>
                    <xdr:col>3</xdr:col>
                    <xdr:colOff>19050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44241" r:id="rId178" name="Group Box 209">
              <controlPr defaultSize="0" autoFill="0" autoPict="0">
                <anchor moveWithCells="1">
                  <from>
                    <xdr:col>3</xdr:col>
                    <xdr:colOff>57150</xdr:colOff>
                    <xdr:row>37</xdr:row>
                    <xdr:rowOff>38100</xdr:rowOff>
                  </from>
                  <to>
                    <xdr:col>6</xdr:col>
                    <xdr:colOff>12700</xdr:colOff>
                    <xdr:row>37</xdr:row>
                    <xdr:rowOff>412750</xdr:rowOff>
                  </to>
                </anchor>
              </controlPr>
            </control>
          </mc:Choice>
        </mc:AlternateContent>
        <mc:AlternateContent xmlns:mc="http://schemas.openxmlformats.org/markup-compatibility/2006">
          <mc:Choice Requires="x14">
            <control shapeId="44242" r:id="rId179" name="Group Box 210">
              <controlPr defaultSize="0" autoFill="0" autoPict="0">
                <anchor moveWithCells="1">
                  <from>
                    <xdr:col>2</xdr:col>
                    <xdr:colOff>6419850</xdr:colOff>
                    <xdr:row>38</xdr:row>
                    <xdr:rowOff>38100</xdr:rowOff>
                  </from>
                  <to>
                    <xdr:col>6</xdr:col>
                    <xdr:colOff>0</xdr:colOff>
                    <xdr:row>39</xdr:row>
                    <xdr:rowOff>0</xdr:rowOff>
                  </to>
                </anchor>
              </controlPr>
            </control>
          </mc:Choice>
        </mc:AlternateContent>
        <mc:AlternateContent xmlns:mc="http://schemas.openxmlformats.org/markup-compatibility/2006">
          <mc:Choice Requires="x14">
            <control shapeId="44245" r:id="rId180" name="Group Box 213">
              <controlPr defaultSize="0" autoFill="0" autoPict="0">
                <anchor moveWithCells="1">
                  <from>
                    <xdr:col>2</xdr:col>
                    <xdr:colOff>6394450</xdr:colOff>
                    <xdr:row>41</xdr:row>
                    <xdr:rowOff>38100</xdr:rowOff>
                  </from>
                  <to>
                    <xdr:col>6</xdr:col>
                    <xdr:colOff>57150</xdr:colOff>
                    <xdr:row>42</xdr:row>
                    <xdr:rowOff>0</xdr:rowOff>
                  </to>
                </anchor>
              </controlPr>
            </control>
          </mc:Choice>
        </mc:AlternateContent>
        <mc:AlternateContent xmlns:mc="http://schemas.openxmlformats.org/markup-compatibility/2006">
          <mc:Choice Requires="x14">
            <control shapeId="44246" r:id="rId181" name="Group Box 214">
              <controlPr defaultSize="0" autoFill="0" autoPict="0">
                <anchor moveWithCells="1">
                  <from>
                    <xdr:col>3</xdr:col>
                    <xdr:colOff>57150</xdr:colOff>
                    <xdr:row>42</xdr:row>
                    <xdr:rowOff>57150</xdr:rowOff>
                  </from>
                  <to>
                    <xdr:col>6</xdr:col>
                    <xdr:colOff>241300</xdr:colOff>
                    <xdr:row>42</xdr:row>
                    <xdr:rowOff>381000</xdr:rowOff>
                  </to>
                </anchor>
              </controlPr>
            </control>
          </mc:Choice>
        </mc:AlternateContent>
        <mc:AlternateContent xmlns:mc="http://schemas.openxmlformats.org/markup-compatibility/2006">
          <mc:Choice Requires="x14">
            <control shapeId="44247" r:id="rId182" name="Group Box 215">
              <controlPr defaultSize="0" autoFill="0" autoPict="0">
                <anchor moveWithCells="1">
                  <from>
                    <xdr:col>3</xdr:col>
                    <xdr:colOff>0</xdr:colOff>
                    <xdr:row>43</xdr:row>
                    <xdr:rowOff>69850</xdr:rowOff>
                  </from>
                  <to>
                    <xdr:col>6</xdr:col>
                    <xdr:colOff>260350</xdr:colOff>
                    <xdr:row>44</xdr:row>
                    <xdr:rowOff>19050</xdr:rowOff>
                  </to>
                </anchor>
              </controlPr>
            </control>
          </mc:Choice>
        </mc:AlternateContent>
        <mc:AlternateContent xmlns:mc="http://schemas.openxmlformats.org/markup-compatibility/2006">
          <mc:Choice Requires="x14">
            <control shapeId="44248" r:id="rId183" name="Group Box 216">
              <controlPr defaultSize="0" autoFill="0" autoPict="0">
                <anchor moveWithCells="1">
                  <from>
                    <xdr:col>3</xdr:col>
                    <xdr:colOff>19050</xdr:colOff>
                    <xdr:row>44</xdr:row>
                    <xdr:rowOff>88900</xdr:rowOff>
                  </from>
                  <to>
                    <xdr:col>6</xdr:col>
                    <xdr:colOff>127000</xdr:colOff>
                    <xdr:row>44</xdr:row>
                    <xdr:rowOff>450850</xdr:rowOff>
                  </to>
                </anchor>
              </controlPr>
            </control>
          </mc:Choice>
        </mc:AlternateContent>
        <mc:AlternateContent xmlns:mc="http://schemas.openxmlformats.org/markup-compatibility/2006">
          <mc:Choice Requires="x14">
            <control shapeId="44249" r:id="rId184" name="Group Box 217">
              <controlPr defaultSize="0" autoFill="0" autoPict="0">
                <anchor moveWithCells="1">
                  <from>
                    <xdr:col>2</xdr:col>
                    <xdr:colOff>6375400</xdr:colOff>
                    <xdr:row>45</xdr:row>
                    <xdr:rowOff>69850</xdr:rowOff>
                  </from>
                  <to>
                    <xdr:col>6</xdr:col>
                    <xdr:colOff>203200</xdr:colOff>
                    <xdr:row>45</xdr:row>
                    <xdr:rowOff>488950</xdr:rowOff>
                  </to>
                </anchor>
              </controlPr>
            </control>
          </mc:Choice>
        </mc:AlternateContent>
        <mc:AlternateContent xmlns:mc="http://schemas.openxmlformats.org/markup-compatibility/2006">
          <mc:Choice Requires="x14">
            <control shapeId="44250" r:id="rId185" name="Group Box 218">
              <controlPr defaultSize="0" autoFill="0" autoPict="0">
                <anchor moveWithCells="1">
                  <from>
                    <xdr:col>2</xdr:col>
                    <xdr:colOff>6432550</xdr:colOff>
                    <xdr:row>46</xdr:row>
                    <xdr:rowOff>0</xdr:rowOff>
                  </from>
                  <to>
                    <xdr:col>6</xdr:col>
                    <xdr:colOff>88900</xdr:colOff>
                    <xdr:row>46</xdr:row>
                    <xdr:rowOff>361950</xdr:rowOff>
                  </to>
                </anchor>
              </controlPr>
            </control>
          </mc:Choice>
        </mc:AlternateContent>
        <mc:AlternateContent xmlns:mc="http://schemas.openxmlformats.org/markup-compatibility/2006">
          <mc:Choice Requires="x14">
            <control shapeId="44251" r:id="rId186" name="Group Box 219">
              <controlPr defaultSize="0" autoFill="0" autoPict="0">
                <anchor moveWithCells="1">
                  <from>
                    <xdr:col>2</xdr:col>
                    <xdr:colOff>6451600</xdr:colOff>
                    <xdr:row>47</xdr:row>
                    <xdr:rowOff>31750</xdr:rowOff>
                  </from>
                  <to>
                    <xdr:col>6</xdr:col>
                    <xdr:colOff>133350</xdr:colOff>
                    <xdr:row>48</xdr:row>
                    <xdr:rowOff>12700</xdr:rowOff>
                  </to>
                </anchor>
              </controlPr>
            </control>
          </mc:Choice>
        </mc:AlternateContent>
        <mc:AlternateContent xmlns:mc="http://schemas.openxmlformats.org/markup-compatibility/2006">
          <mc:Choice Requires="x14">
            <control shapeId="44252" r:id="rId187" name="Group Box 220">
              <controlPr defaultSize="0" autoFill="0" autoPict="0">
                <anchor moveWithCells="1">
                  <from>
                    <xdr:col>2</xdr:col>
                    <xdr:colOff>6318250</xdr:colOff>
                    <xdr:row>48</xdr:row>
                    <xdr:rowOff>50800</xdr:rowOff>
                  </from>
                  <to>
                    <xdr:col>6</xdr:col>
                    <xdr:colOff>247650</xdr:colOff>
                    <xdr:row>49</xdr:row>
                    <xdr:rowOff>12700</xdr:rowOff>
                  </to>
                </anchor>
              </controlPr>
            </control>
          </mc:Choice>
        </mc:AlternateContent>
        <mc:AlternateContent xmlns:mc="http://schemas.openxmlformats.org/markup-compatibility/2006">
          <mc:Choice Requires="x14">
            <control shapeId="44253" r:id="rId188" name="Group Box 221">
              <controlPr defaultSize="0" autoFill="0" autoPict="0">
                <anchor moveWithCells="1">
                  <from>
                    <xdr:col>3</xdr:col>
                    <xdr:colOff>0</xdr:colOff>
                    <xdr:row>49</xdr:row>
                    <xdr:rowOff>19050</xdr:rowOff>
                  </from>
                  <to>
                    <xdr:col>6</xdr:col>
                    <xdr:colOff>88900</xdr:colOff>
                    <xdr:row>50</xdr:row>
                    <xdr:rowOff>38100</xdr:rowOff>
                  </to>
                </anchor>
              </controlPr>
            </control>
          </mc:Choice>
        </mc:AlternateContent>
        <mc:AlternateContent xmlns:mc="http://schemas.openxmlformats.org/markup-compatibility/2006">
          <mc:Choice Requires="x14">
            <control shapeId="44254" r:id="rId189" name="Group Box 222">
              <controlPr defaultSize="0" autoFill="0" autoPict="0">
                <anchor moveWithCells="1">
                  <from>
                    <xdr:col>3</xdr:col>
                    <xdr:colOff>38100</xdr:colOff>
                    <xdr:row>50</xdr:row>
                    <xdr:rowOff>88900</xdr:rowOff>
                  </from>
                  <to>
                    <xdr:col>6</xdr:col>
                    <xdr:colOff>228600</xdr:colOff>
                    <xdr:row>50</xdr:row>
                    <xdr:rowOff>374650</xdr:rowOff>
                  </to>
                </anchor>
              </controlPr>
            </control>
          </mc:Choice>
        </mc:AlternateContent>
        <mc:AlternateContent xmlns:mc="http://schemas.openxmlformats.org/markup-compatibility/2006">
          <mc:Choice Requires="x14">
            <control shapeId="44255" r:id="rId190" name="Group Box 223">
              <controlPr defaultSize="0" autoFill="0" autoPict="0">
                <anchor moveWithCells="1">
                  <from>
                    <xdr:col>2</xdr:col>
                    <xdr:colOff>6400800</xdr:colOff>
                    <xdr:row>51</xdr:row>
                    <xdr:rowOff>31750</xdr:rowOff>
                  </from>
                  <to>
                    <xdr:col>6</xdr:col>
                    <xdr:colOff>127000</xdr:colOff>
                    <xdr:row>51</xdr:row>
                    <xdr:rowOff>419100</xdr:rowOff>
                  </to>
                </anchor>
              </controlPr>
            </control>
          </mc:Choice>
        </mc:AlternateContent>
        <mc:AlternateContent xmlns:mc="http://schemas.openxmlformats.org/markup-compatibility/2006">
          <mc:Choice Requires="x14">
            <control shapeId="44256" r:id="rId191" name="Group Box 224">
              <controlPr defaultSize="0" autoFill="0" autoPict="0">
                <anchor moveWithCells="1">
                  <from>
                    <xdr:col>2</xdr:col>
                    <xdr:colOff>6680200</xdr:colOff>
                    <xdr:row>7</xdr:row>
                    <xdr:rowOff>838200</xdr:rowOff>
                  </from>
                  <to>
                    <xdr:col>6</xdr:col>
                    <xdr:colOff>19050</xdr:colOff>
                    <xdr:row>8</xdr:row>
                    <xdr:rowOff>495300</xdr:rowOff>
                  </to>
                </anchor>
              </controlPr>
            </control>
          </mc:Choice>
        </mc:AlternateContent>
        <mc:AlternateContent xmlns:mc="http://schemas.openxmlformats.org/markup-compatibility/2006">
          <mc:Choice Requires="x14">
            <control shapeId="44257" r:id="rId192" name="Group Box 225">
              <controlPr defaultSize="0" autoFill="0" autoPict="0">
                <anchor moveWithCells="1">
                  <from>
                    <xdr:col>3</xdr:col>
                    <xdr:colOff>12700</xdr:colOff>
                    <xdr:row>13</xdr:row>
                    <xdr:rowOff>400050</xdr:rowOff>
                  </from>
                  <to>
                    <xdr:col>6</xdr:col>
                    <xdr:colOff>12700</xdr:colOff>
                    <xdr:row>14</xdr:row>
                    <xdr:rowOff>438150</xdr:rowOff>
                  </to>
                </anchor>
              </controlPr>
            </control>
          </mc:Choice>
        </mc:AlternateContent>
        <mc:AlternateContent xmlns:mc="http://schemas.openxmlformats.org/markup-compatibility/2006">
          <mc:Choice Requires="x14">
            <control shapeId="44259" r:id="rId193" name="Group Box 227">
              <controlPr defaultSize="0" autoFill="0" autoPict="0">
                <anchor moveWithCells="1">
                  <from>
                    <xdr:col>3</xdr:col>
                    <xdr:colOff>0</xdr:colOff>
                    <xdr:row>17</xdr:row>
                    <xdr:rowOff>19050</xdr:rowOff>
                  </from>
                  <to>
                    <xdr:col>6</xdr:col>
                    <xdr:colOff>19050</xdr:colOff>
                    <xdr:row>18</xdr:row>
                    <xdr:rowOff>57150</xdr:rowOff>
                  </to>
                </anchor>
              </controlPr>
            </control>
          </mc:Choice>
        </mc:AlternateContent>
        <mc:AlternateContent xmlns:mc="http://schemas.openxmlformats.org/markup-compatibility/2006">
          <mc:Choice Requires="x14">
            <control shapeId="44260" r:id="rId194" name="Group Box 228">
              <controlPr defaultSize="0" autoFill="0" autoPict="0">
                <anchor moveWithCells="1">
                  <from>
                    <xdr:col>2</xdr:col>
                    <xdr:colOff>6838950</xdr:colOff>
                    <xdr:row>21</xdr:row>
                    <xdr:rowOff>19050</xdr:rowOff>
                  </from>
                  <to>
                    <xdr:col>6</xdr:col>
                    <xdr:colOff>31750</xdr:colOff>
                    <xdr:row>21</xdr:row>
                    <xdr:rowOff>374650</xdr:rowOff>
                  </to>
                </anchor>
              </controlPr>
            </control>
          </mc:Choice>
        </mc:AlternateContent>
        <mc:AlternateContent xmlns:mc="http://schemas.openxmlformats.org/markup-compatibility/2006">
          <mc:Choice Requires="x14">
            <control shapeId="44261" r:id="rId195" name="Group Box 229">
              <controlPr defaultSize="0" autoFill="0" autoPict="0">
                <anchor moveWithCells="1">
                  <from>
                    <xdr:col>3</xdr:col>
                    <xdr:colOff>12700</xdr:colOff>
                    <xdr:row>22</xdr:row>
                    <xdr:rowOff>12700</xdr:rowOff>
                  </from>
                  <to>
                    <xdr:col>6</xdr:col>
                    <xdr:colOff>323850</xdr:colOff>
                    <xdr:row>23</xdr:row>
                    <xdr:rowOff>12700</xdr:rowOff>
                  </to>
                </anchor>
              </controlPr>
            </control>
          </mc:Choice>
        </mc:AlternateContent>
        <mc:AlternateContent xmlns:mc="http://schemas.openxmlformats.org/markup-compatibility/2006">
          <mc:Choice Requires="x14">
            <control shapeId="44262" r:id="rId196" name="Group Box 230">
              <controlPr defaultSize="0" autoFill="0" autoPict="0">
                <anchor moveWithCells="1">
                  <from>
                    <xdr:col>3</xdr:col>
                    <xdr:colOff>19050</xdr:colOff>
                    <xdr:row>23</xdr:row>
                    <xdr:rowOff>19050</xdr:rowOff>
                  </from>
                  <to>
                    <xdr:col>6</xdr:col>
                    <xdr:colOff>0</xdr:colOff>
                    <xdr:row>24</xdr:row>
                    <xdr:rowOff>19050</xdr:rowOff>
                  </to>
                </anchor>
              </controlPr>
            </control>
          </mc:Choice>
        </mc:AlternateContent>
        <mc:AlternateContent xmlns:mc="http://schemas.openxmlformats.org/markup-compatibility/2006">
          <mc:Choice Requires="x14">
            <control shapeId="44264" r:id="rId197" name="Group Box 232">
              <controlPr defaultSize="0" autoFill="0" autoPict="0">
                <anchor moveWithCells="1">
                  <from>
                    <xdr:col>3</xdr:col>
                    <xdr:colOff>19050</xdr:colOff>
                    <xdr:row>24</xdr:row>
                    <xdr:rowOff>57150</xdr:rowOff>
                  </from>
                  <to>
                    <xdr:col>6</xdr:col>
                    <xdr:colOff>38100</xdr:colOff>
                    <xdr:row>24</xdr:row>
                    <xdr:rowOff>419100</xdr:rowOff>
                  </to>
                </anchor>
              </controlPr>
            </control>
          </mc:Choice>
        </mc:AlternateContent>
        <mc:AlternateContent xmlns:mc="http://schemas.openxmlformats.org/markup-compatibility/2006">
          <mc:Choice Requires="x14">
            <control shapeId="44265" r:id="rId198" name="Group Box 233">
              <controlPr defaultSize="0" autoFill="0" autoPict="0">
                <anchor moveWithCells="1">
                  <from>
                    <xdr:col>2</xdr:col>
                    <xdr:colOff>6832600</xdr:colOff>
                    <xdr:row>39</xdr:row>
                    <xdr:rowOff>628650</xdr:rowOff>
                  </from>
                  <to>
                    <xdr:col>6</xdr:col>
                    <xdr:colOff>0</xdr:colOff>
                    <xdr:row>39</xdr:row>
                    <xdr:rowOff>1009650</xdr:rowOff>
                  </to>
                </anchor>
              </controlPr>
            </control>
          </mc:Choice>
        </mc:AlternateContent>
        <mc:AlternateContent xmlns:mc="http://schemas.openxmlformats.org/markup-compatibility/2006">
          <mc:Choice Requires="x14">
            <control shapeId="44267" r:id="rId199" name="Option Button 235">
              <controlPr defaultSize="0" autoFill="0" autoLine="0" autoPict="0">
                <anchor moveWithCells="1">
                  <from>
                    <xdr:col>4</xdr:col>
                    <xdr:colOff>76200</xdr:colOff>
                    <xdr:row>39</xdr:row>
                    <xdr:rowOff>88900</xdr:rowOff>
                  </from>
                  <to>
                    <xdr:col>4</xdr:col>
                    <xdr:colOff>628650</xdr:colOff>
                    <xdr:row>39</xdr:row>
                    <xdr:rowOff>317500</xdr:rowOff>
                  </to>
                </anchor>
              </controlPr>
            </control>
          </mc:Choice>
        </mc:AlternateContent>
        <mc:AlternateContent xmlns:mc="http://schemas.openxmlformats.org/markup-compatibility/2006">
          <mc:Choice Requires="x14">
            <control shapeId="44269" r:id="rId200" name="Group Box 237">
              <controlPr defaultSize="0" autoFill="0" autoPict="0">
                <anchor moveWithCells="1">
                  <from>
                    <xdr:col>3</xdr:col>
                    <xdr:colOff>0</xdr:colOff>
                    <xdr:row>39</xdr:row>
                    <xdr:rowOff>38100</xdr:rowOff>
                  </from>
                  <to>
                    <xdr:col>5</xdr:col>
                    <xdr:colOff>793750</xdr:colOff>
                    <xdr:row>39</xdr:row>
                    <xdr:rowOff>488950</xdr:rowOff>
                  </to>
                </anchor>
              </controlPr>
            </control>
          </mc:Choice>
        </mc:AlternateContent>
        <mc:AlternateContent xmlns:mc="http://schemas.openxmlformats.org/markup-compatibility/2006">
          <mc:Choice Requires="x14">
            <control shapeId="44270" r:id="rId201" name="Option Button 238">
              <controlPr defaultSize="0" autoFill="0" autoLine="0" autoPict="0">
                <anchor moveWithCells="1">
                  <from>
                    <xdr:col>3</xdr:col>
                    <xdr:colOff>76200</xdr:colOff>
                    <xdr:row>40</xdr:row>
                    <xdr:rowOff>88900</xdr:rowOff>
                  </from>
                  <to>
                    <xdr:col>3</xdr:col>
                    <xdr:colOff>628650</xdr:colOff>
                    <xdr:row>40</xdr:row>
                    <xdr:rowOff>317500</xdr:rowOff>
                  </to>
                </anchor>
              </controlPr>
            </control>
          </mc:Choice>
        </mc:AlternateContent>
        <mc:AlternateContent xmlns:mc="http://schemas.openxmlformats.org/markup-compatibility/2006">
          <mc:Choice Requires="x14">
            <control shapeId="44271" r:id="rId202" name="Option Button 239">
              <controlPr defaultSize="0" autoFill="0" autoLine="0" autoPict="0">
                <anchor moveWithCells="1">
                  <from>
                    <xdr:col>4</xdr:col>
                    <xdr:colOff>76200</xdr:colOff>
                    <xdr:row>40</xdr:row>
                    <xdr:rowOff>88900</xdr:rowOff>
                  </from>
                  <to>
                    <xdr:col>4</xdr:col>
                    <xdr:colOff>628650</xdr:colOff>
                    <xdr:row>40</xdr:row>
                    <xdr:rowOff>317500</xdr:rowOff>
                  </to>
                </anchor>
              </controlPr>
            </control>
          </mc:Choice>
        </mc:AlternateContent>
        <mc:AlternateContent xmlns:mc="http://schemas.openxmlformats.org/markup-compatibility/2006">
          <mc:Choice Requires="x14">
            <control shapeId="44272" r:id="rId203" name="Option Button 240">
              <controlPr defaultSize="0" autoFill="0" autoLine="0" autoPict="0">
                <anchor moveWithCells="1">
                  <from>
                    <xdr:col>5</xdr:col>
                    <xdr:colOff>76200</xdr:colOff>
                    <xdr:row>40</xdr:row>
                    <xdr:rowOff>88900</xdr:rowOff>
                  </from>
                  <to>
                    <xdr:col>5</xdr:col>
                    <xdr:colOff>628650</xdr:colOff>
                    <xdr:row>40</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8CB04-3FF4-4260-8123-7D98304E919F}">
  <sheetPr codeName="Sheet5">
    <tabColor rgb="FF008DC9"/>
  </sheetPr>
  <dimension ref="A1:I183"/>
  <sheetViews>
    <sheetView view="pageBreakPreview" zoomScaleNormal="100" zoomScaleSheetLayoutView="100" workbookViewId="0"/>
  </sheetViews>
  <sheetFormatPr defaultColWidth="9.26953125" defaultRowHeight="14.5" x14ac:dyDescent="0.35"/>
  <cols>
    <col min="1" max="1" width="15.1796875" style="40" customWidth="1"/>
    <col min="2" max="2" width="5.7265625" style="40" customWidth="1"/>
    <col min="3" max="3" width="96.81640625" style="39" customWidth="1"/>
    <col min="4" max="5" width="10.7265625" customWidth="1"/>
    <col min="6" max="6" width="12.26953125" customWidth="1"/>
  </cols>
  <sheetData>
    <row r="1" spans="1:9" x14ac:dyDescent="0.35">
      <c r="A1" s="30" t="s">
        <v>13</v>
      </c>
      <c r="B1" s="30" t="s">
        <v>11</v>
      </c>
      <c r="C1" s="36" t="s">
        <v>12</v>
      </c>
      <c r="D1" s="81" t="s">
        <v>614</v>
      </c>
      <c r="E1" s="82"/>
      <c r="F1" s="82"/>
    </row>
    <row r="2" spans="1:9" ht="40.5" customHeight="1" x14ac:dyDescent="0.35">
      <c r="A2" s="83" t="s">
        <v>125</v>
      </c>
      <c r="B2" s="39" t="s">
        <v>5</v>
      </c>
      <c r="C2" s="39" t="s">
        <v>126</v>
      </c>
      <c r="D2" s="34"/>
      <c r="E2" s="34"/>
      <c r="F2" s="34"/>
      <c r="I2" s="39"/>
    </row>
    <row r="3" spans="1:9" ht="30.75" customHeight="1" x14ac:dyDescent="0.35">
      <c r="A3" s="83"/>
      <c r="B3" s="39" t="s">
        <v>506</v>
      </c>
      <c r="C3" s="39" t="s">
        <v>127</v>
      </c>
      <c r="D3" s="34"/>
      <c r="E3" s="34"/>
      <c r="F3" s="34"/>
      <c r="I3" s="39"/>
    </row>
    <row r="4" spans="1:9" ht="40.5" customHeight="1" x14ac:dyDescent="0.35">
      <c r="A4" s="83"/>
      <c r="B4" s="39" t="s">
        <v>507</v>
      </c>
      <c r="C4" s="39" t="s">
        <v>128</v>
      </c>
      <c r="D4" s="34"/>
      <c r="E4" s="34"/>
      <c r="F4" s="34"/>
      <c r="I4" s="39"/>
    </row>
    <row r="5" spans="1:9" ht="30.75" customHeight="1" x14ac:dyDescent="0.35">
      <c r="A5" s="83"/>
      <c r="B5" s="39" t="s">
        <v>508</v>
      </c>
      <c r="C5" s="39" t="s">
        <v>129</v>
      </c>
      <c r="D5" s="34"/>
      <c r="E5" s="34"/>
      <c r="F5" s="34"/>
      <c r="I5" s="39"/>
    </row>
    <row r="6" spans="1:9" ht="30.75" customHeight="1" x14ac:dyDescent="0.35">
      <c r="A6" s="83"/>
      <c r="B6" s="39" t="s">
        <v>509</v>
      </c>
      <c r="C6" s="39" t="s">
        <v>130</v>
      </c>
      <c r="D6" s="34"/>
      <c r="E6" s="34"/>
      <c r="F6" s="34"/>
      <c r="I6" s="39"/>
    </row>
    <row r="7" spans="1:9" ht="40.5" customHeight="1" x14ac:dyDescent="0.35">
      <c r="A7" s="83"/>
      <c r="B7" s="39" t="s">
        <v>555</v>
      </c>
      <c r="C7" s="39" t="s">
        <v>179</v>
      </c>
      <c r="D7" s="34"/>
      <c r="E7" s="34"/>
      <c r="F7" s="34"/>
      <c r="I7" s="39"/>
    </row>
    <row r="8" spans="1:9" ht="30.75" customHeight="1" x14ac:dyDescent="0.35">
      <c r="A8" s="83"/>
      <c r="B8" s="39" t="s">
        <v>510</v>
      </c>
      <c r="C8" s="39" t="s">
        <v>131</v>
      </c>
      <c r="D8" s="34"/>
      <c r="E8" s="34"/>
      <c r="F8" s="34"/>
      <c r="I8" s="39"/>
    </row>
    <row r="9" spans="1:9" ht="33" customHeight="1" x14ac:dyDescent="0.35">
      <c r="A9" s="83"/>
      <c r="B9" s="39" t="s">
        <v>511</v>
      </c>
      <c r="C9" s="39" t="s">
        <v>132</v>
      </c>
      <c r="D9" s="34"/>
      <c r="E9" s="34"/>
      <c r="F9" s="34"/>
      <c r="I9" s="39"/>
    </row>
    <row r="10" spans="1:9" ht="30.75" customHeight="1" x14ac:dyDescent="0.35">
      <c r="A10" s="83"/>
      <c r="B10" s="39" t="s">
        <v>512</v>
      </c>
      <c r="C10" s="39" t="s">
        <v>133</v>
      </c>
      <c r="D10" s="34"/>
      <c r="E10" s="34"/>
      <c r="F10" s="34"/>
      <c r="I10" s="39"/>
    </row>
    <row r="11" spans="1:9" ht="30.75" customHeight="1" x14ac:dyDescent="0.35">
      <c r="A11" s="83"/>
      <c r="B11" s="39" t="s">
        <v>513</v>
      </c>
      <c r="C11" s="39" t="s">
        <v>134</v>
      </c>
      <c r="D11" s="34"/>
      <c r="E11" s="34"/>
      <c r="F11" s="34"/>
      <c r="I11" s="39"/>
    </row>
    <row r="12" spans="1:9" ht="40.5" customHeight="1" x14ac:dyDescent="0.35">
      <c r="A12" s="83"/>
      <c r="B12" s="39" t="s">
        <v>556</v>
      </c>
      <c r="C12" s="39" t="s">
        <v>135</v>
      </c>
      <c r="D12" s="34"/>
      <c r="E12" s="34"/>
      <c r="F12" s="34"/>
      <c r="I12" s="39"/>
    </row>
    <row r="13" spans="1:9" ht="30.75" customHeight="1" x14ac:dyDescent="0.35">
      <c r="A13" s="83"/>
      <c r="B13" s="40" t="s">
        <v>514</v>
      </c>
      <c r="C13" s="40" t="s">
        <v>136</v>
      </c>
      <c r="D13" s="34"/>
      <c r="E13" s="34"/>
      <c r="F13" s="34"/>
      <c r="I13" s="40"/>
    </row>
    <row r="14" spans="1:9" ht="40.5" customHeight="1" x14ac:dyDescent="0.35">
      <c r="A14" s="83"/>
      <c r="B14" s="39" t="s">
        <v>515</v>
      </c>
      <c r="C14" s="39" t="s">
        <v>137</v>
      </c>
      <c r="D14" s="34"/>
      <c r="E14" s="34"/>
      <c r="F14" s="34"/>
      <c r="I14" s="39"/>
    </row>
    <row r="15" spans="1:9" ht="30.75" customHeight="1" x14ac:dyDescent="0.35">
      <c r="A15" s="83"/>
      <c r="B15" s="40" t="s">
        <v>516</v>
      </c>
      <c r="C15" s="40" t="s">
        <v>138</v>
      </c>
      <c r="D15" s="34"/>
      <c r="E15" s="34"/>
      <c r="F15" s="34"/>
      <c r="I15" s="40"/>
    </row>
    <row r="16" spans="1:9" ht="30.75" customHeight="1" x14ac:dyDescent="0.35">
      <c r="A16" s="83"/>
      <c r="B16" s="39" t="s">
        <v>517</v>
      </c>
      <c r="C16" s="39" t="s">
        <v>139</v>
      </c>
      <c r="D16" s="34"/>
      <c r="E16" s="34"/>
      <c r="F16" s="34"/>
      <c r="I16" s="39"/>
    </row>
    <row r="17" spans="1:9" ht="57.75" customHeight="1" x14ac:dyDescent="0.35">
      <c r="A17" s="83" t="s">
        <v>140</v>
      </c>
      <c r="B17" s="39" t="s">
        <v>15</v>
      </c>
      <c r="C17" s="39" t="s">
        <v>791</v>
      </c>
      <c r="D17" s="34"/>
      <c r="E17" s="34"/>
      <c r="F17" s="34"/>
      <c r="I17" s="39"/>
    </row>
    <row r="18" spans="1:9" ht="67.5" customHeight="1" x14ac:dyDescent="0.35">
      <c r="A18" s="83"/>
      <c r="B18" s="39" t="s">
        <v>74</v>
      </c>
      <c r="C18" s="39" t="s">
        <v>389</v>
      </c>
      <c r="D18" s="34"/>
      <c r="E18" s="34"/>
      <c r="F18" s="34"/>
      <c r="I18" s="39"/>
    </row>
    <row r="19" spans="1:9" ht="70.5" customHeight="1" x14ac:dyDescent="0.35">
      <c r="A19" s="83"/>
      <c r="B19" s="39" t="s">
        <v>16</v>
      </c>
      <c r="C19" s="39" t="s">
        <v>792</v>
      </c>
      <c r="D19" s="34"/>
      <c r="E19" s="34"/>
      <c r="F19" s="34"/>
      <c r="I19" s="39"/>
    </row>
    <row r="20" spans="1:9" ht="72" customHeight="1" x14ac:dyDescent="0.35">
      <c r="A20" s="83"/>
      <c r="B20" s="39" t="s">
        <v>75</v>
      </c>
      <c r="C20" s="39" t="s">
        <v>390</v>
      </c>
      <c r="D20" s="34"/>
      <c r="E20" s="34"/>
      <c r="F20" s="34"/>
      <c r="I20" s="39"/>
    </row>
    <row r="21" spans="1:9" ht="70.5" customHeight="1" x14ac:dyDescent="0.35">
      <c r="A21" s="83"/>
      <c r="B21" s="39" t="s">
        <v>17</v>
      </c>
      <c r="C21" s="39" t="s">
        <v>793</v>
      </c>
      <c r="D21" s="34"/>
      <c r="E21" s="34"/>
      <c r="F21" s="34"/>
      <c r="I21" s="39"/>
    </row>
    <row r="22" spans="1:9" ht="72.75" customHeight="1" x14ac:dyDescent="0.35">
      <c r="A22" s="83"/>
      <c r="B22" s="39" t="s">
        <v>518</v>
      </c>
      <c r="C22" s="39" t="s">
        <v>391</v>
      </c>
      <c r="D22" s="34"/>
      <c r="E22" s="34"/>
      <c r="F22" s="34"/>
      <c r="I22" s="39"/>
    </row>
    <row r="23" spans="1:9" ht="40.5" customHeight="1" x14ac:dyDescent="0.35">
      <c r="A23" s="83" t="s">
        <v>141</v>
      </c>
      <c r="B23" s="39" t="s">
        <v>36</v>
      </c>
      <c r="C23" s="39" t="s">
        <v>142</v>
      </c>
      <c r="D23" s="34"/>
      <c r="E23" s="34"/>
      <c r="F23" s="34"/>
      <c r="I23" s="39"/>
    </row>
    <row r="24" spans="1:9" ht="40.5" customHeight="1" x14ac:dyDescent="0.35">
      <c r="A24" s="83"/>
      <c r="B24" s="39" t="s">
        <v>402</v>
      </c>
      <c r="C24" s="39" t="s">
        <v>181</v>
      </c>
      <c r="D24" s="34"/>
      <c r="E24" s="34"/>
      <c r="F24" s="34"/>
      <c r="I24" s="39"/>
    </row>
    <row r="25" spans="1:9" ht="30.75" customHeight="1" x14ac:dyDescent="0.35">
      <c r="A25" s="83"/>
      <c r="B25" s="39" t="s">
        <v>470</v>
      </c>
      <c r="C25" s="39" t="s">
        <v>143</v>
      </c>
      <c r="D25" s="34"/>
      <c r="E25" s="34"/>
      <c r="F25" s="34"/>
      <c r="I25" s="39"/>
    </row>
    <row r="26" spans="1:9" ht="40.5" customHeight="1" x14ac:dyDescent="0.35">
      <c r="A26" s="83"/>
      <c r="B26" s="39" t="s">
        <v>471</v>
      </c>
      <c r="C26" s="39" t="s">
        <v>848</v>
      </c>
      <c r="D26" s="34"/>
      <c r="E26" s="34"/>
      <c r="F26" s="34"/>
      <c r="I26" s="39"/>
    </row>
    <row r="27" spans="1:9" ht="30.75" customHeight="1" x14ac:dyDescent="0.35">
      <c r="A27" s="83"/>
      <c r="B27" s="39" t="s">
        <v>472</v>
      </c>
      <c r="C27" s="39" t="s">
        <v>145</v>
      </c>
      <c r="D27" s="34"/>
      <c r="E27" s="34"/>
      <c r="F27" s="34"/>
      <c r="I27" s="39"/>
    </row>
    <row r="28" spans="1:9" ht="40.5" customHeight="1" x14ac:dyDescent="0.35">
      <c r="A28" s="83"/>
      <c r="B28" s="39" t="s">
        <v>473</v>
      </c>
      <c r="C28" s="39" t="s">
        <v>180</v>
      </c>
      <c r="D28" s="34"/>
      <c r="E28" s="34"/>
      <c r="F28" s="34"/>
      <c r="I28" s="39"/>
    </row>
    <row r="29" spans="1:9" ht="30.75" customHeight="1" x14ac:dyDescent="0.35">
      <c r="A29" s="83"/>
      <c r="B29" s="39" t="s">
        <v>519</v>
      </c>
      <c r="C29" s="39" t="s">
        <v>146</v>
      </c>
      <c r="D29" s="34"/>
      <c r="E29" s="34"/>
      <c r="F29" s="34"/>
      <c r="I29" s="39"/>
    </row>
    <row r="30" spans="1:9" ht="33" customHeight="1" x14ac:dyDescent="0.35">
      <c r="A30" s="83"/>
      <c r="B30" s="39" t="s">
        <v>520</v>
      </c>
      <c r="C30" s="39" t="s">
        <v>147</v>
      </c>
      <c r="D30" s="34"/>
      <c r="E30" s="34"/>
      <c r="F30" s="34"/>
      <c r="I30" s="39"/>
    </row>
    <row r="31" spans="1:9" ht="33" customHeight="1" x14ac:dyDescent="0.35">
      <c r="A31" s="83" t="s">
        <v>148</v>
      </c>
      <c r="B31" s="39" t="s">
        <v>38</v>
      </c>
      <c r="C31" s="39" t="s">
        <v>149</v>
      </c>
      <c r="D31" s="34"/>
      <c r="E31" s="34"/>
      <c r="F31" s="34"/>
      <c r="I31" s="39"/>
    </row>
    <row r="32" spans="1:9" ht="40.5" customHeight="1" x14ac:dyDescent="0.35">
      <c r="A32" s="83"/>
      <c r="B32" s="39" t="s">
        <v>41</v>
      </c>
      <c r="C32" s="39" t="s">
        <v>150</v>
      </c>
      <c r="D32" s="34"/>
      <c r="E32" s="34"/>
      <c r="F32" s="34"/>
      <c r="I32" s="39"/>
    </row>
    <row r="33" spans="1:9" ht="33" customHeight="1" x14ac:dyDescent="0.35">
      <c r="A33" s="83"/>
      <c r="B33" s="39" t="s">
        <v>491</v>
      </c>
      <c r="C33" s="39" t="s">
        <v>151</v>
      </c>
      <c r="D33" s="34"/>
      <c r="E33" s="34"/>
      <c r="F33" s="34"/>
      <c r="I33" s="39"/>
    </row>
    <row r="34" spans="1:9" ht="33" customHeight="1" x14ac:dyDescent="0.35">
      <c r="A34" s="83"/>
      <c r="B34" s="39" t="s">
        <v>492</v>
      </c>
      <c r="C34" s="39" t="s">
        <v>152</v>
      </c>
      <c r="D34" s="34"/>
      <c r="E34" s="34"/>
      <c r="F34" s="34"/>
      <c r="I34" s="39"/>
    </row>
    <row r="35" spans="1:9" ht="33" customHeight="1" x14ac:dyDescent="0.35">
      <c r="A35" s="83"/>
      <c r="B35" s="39" t="s">
        <v>521</v>
      </c>
      <c r="C35" s="39" t="s">
        <v>153</v>
      </c>
      <c r="D35" s="34"/>
      <c r="E35" s="34"/>
      <c r="F35" s="34"/>
      <c r="I35" s="39"/>
    </row>
    <row r="36" spans="1:9" ht="33" customHeight="1" x14ac:dyDescent="0.35">
      <c r="A36" s="83"/>
      <c r="B36" s="39" t="s">
        <v>522</v>
      </c>
      <c r="C36" s="39" t="s">
        <v>154</v>
      </c>
      <c r="D36" s="34"/>
      <c r="E36" s="34"/>
      <c r="F36" s="34"/>
      <c r="I36" s="39"/>
    </row>
    <row r="37" spans="1:9" ht="33" customHeight="1" x14ac:dyDescent="0.35">
      <c r="A37" s="83"/>
      <c r="B37" s="39" t="s">
        <v>521</v>
      </c>
      <c r="C37" s="39" t="s">
        <v>155</v>
      </c>
      <c r="D37" s="34"/>
      <c r="E37" s="34"/>
      <c r="F37" s="34"/>
      <c r="I37" s="39"/>
    </row>
    <row r="38" spans="1:9" ht="33" customHeight="1" x14ac:dyDescent="0.35">
      <c r="A38" s="83"/>
      <c r="B38" s="39" t="s">
        <v>523</v>
      </c>
      <c r="C38" s="39" t="s">
        <v>156</v>
      </c>
      <c r="D38" s="34"/>
      <c r="E38" s="34"/>
      <c r="F38" s="34"/>
      <c r="I38" s="39"/>
    </row>
    <row r="39" spans="1:9" ht="33" customHeight="1" x14ac:dyDescent="0.35">
      <c r="A39" s="83"/>
      <c r="B39" s="39" t="s">
        <v>524</v>
      </c>
      <c r="C39" s="39" t="s">
        <v>157</v>
      </c>
      <c r="D39" s="34"/>
      <c r="E39" s="34"/>
      <c r="F39" s="34"/>
      <c r="I39" s="39"/>
    </row>
    <row r="40" spans="1:9" ht="40.5" customHeight="1" x14ac:dyDescent="0.35">
      <c r="A40" s="83" t="s">
        <v>158</v>
      </c>
      <c r="B40" s="39" t="s">
        <v>495</v>
      </c>
      <c r="C40" s="39" t="s">
        <v>159</v>
      </c>
      <c r="D40" s="34"/>
      <c r="E40" s="34"/>
      <c r="F40" s="34"/>
      <c r="I40" s="39"/>
    </row>
    <row r="41" spans="1:9" ht="40.5" customHeight="1" x14ac:dyDescent="0.35">
      <c r="A41" s="83"/>
      <c r="B41" s="39" t="s">
        <v>557</v>
      </c>
      <c r="C41" s="39" t="s">
        <v>160</v>
      </c>
      <c r="D41" s="34"/>
      <c r="E41" s="34"/>
      <c r="F41" s="34"/>
      <c r="I41" s="39"/>
    </row>
    <row r="42" spans="1:9" ht="33" customHeight="1" x14ac:dyDescent="0.35">
      <c r="A42" s="83"/>
      <c r="B42" s="39" t="s">
        <v>526</v>
      </c>
      <c r="C42" s="39" t="s">
        <v>161</v>
      </c>
      <c r="D42" s="34"/>
      <c r="E42" s="34"/>
      <c r="F42" s="34"/>
      <c r="I42" s="39"/>
    </row>
    <row r="43" spans="1:9" ht="33" customHeight="1" x14ac:dyDescent="0.35">
      <c r="A43" s="83"/>
      <c r="B43" s="39" t="s">
        <v>527</v>
      </c>
      <c r="C43" s="39" t="s">
        <v>162</v>
      </c>
      <c r="D43" s="34"/>
      <c r="E43" s="34"/>
      <c r="F43" s="34"/>
      <c r="I43" s="39"/>
    </row>
    <row r="44" spans="1:9" ht="33" customHeight="1" x14ac:dyDescent="0.35">
      <c r="A44" s="83"/>
      <c r="B44" s="39" t="s">
        <v>528</v>
      </c>
      <c r="C44" s="39" t="s">
        <v>163</v>
      </c>
      <c r="D44" s="34"/>
      <c r="E44" s="34"/>
      <c r="F44" s="34"/>
      <c r="I44" s="39"/>
    </row>
    <row r="45" spans="1:9" ht="33" customHeight="1" x14ac:dyDescent="0.35">
      <c r="A45" s="83"/>
      <c r="B45" s="39" t="s">
        <v>529</v>
      </c>
      <c r="C45" s="39" t="s">
        <v>164</v>
      </c>
      <c r="D45" s="34"/>
      <c r="E45" s="34"/>
      <c r="F45" s="34"/>
      <c r="I45" s="39"/>
    </row>
    <row r="46" spans="1:9" ht="33" customHeight="1" x14ac:dyDescent="0.35">
      <c r="A46" s="83"/>
      <c r="B46" s="39" t="s">
        <v>530</v>
      </c>
      <c r="C46" s="39" t="s">
        <v>165</v>
      </c>
      <c r="D46" s="34"/>
      <c r="E46" s="34"/>
      <c r="F46" s="34"/>
      <c r="I46" s="39"/>
    </row>
    <row r="47" spans="1:9" ht="40.5" customHeight="1" x14ac:dyDescent="0.35">
      <c r="A47" s="83" t="s">
        <v>166</v>
      </c>
      <c r="B47" s="39" t="s">
        <v>500</v>
      </c>
      <c r="C47" s="39" t="s">
        <v>794</v>
      </c>
      <c r="D47" s="34"/>
      <c r="E47" s="34"/>
      <c r="F47" s="34"/>
      <c r="I47" s="39"/>
    </row>
    <row r="48" spans="1:9" ht="40.5" customHeight="1" x14ac:dyDescent="0.35">
      <c r="A48" s="83"/>
      <c r="B48" s="39" t="s">
        <v>558</v>
      </c>
      <c r="C48" s="39" t="s">
        <v>846</v>
      </c>
      <c r="D48" s="34"/>
      <c r="E48" s="34"/>
      <c r="F48" s="34"/>
      <c r="I48" s="39"/>
    </row>
    <row r="49" spans="1:9" ht="33" customHeight="1" x14ac:dyDescent="0.35">
      <c r="A49" s="83"/>
      <c r="B49" s="40" t="s">
        <v>531</v>
      </c>
      <c r="C49" s="40" t="s">
        <v>167</v>
      </c>
      <c r="D49" s="34"/>
      <c r="E49" s="34"/>
      <c r="F49" s="34"/>
      <c r="I49" s="40"/>
    </row>
    <row r="50" spans="1:9" ht="33" customHeight="1" x14ac:dyDescent="0.35">
      <c r="A50" s="83"/>
      <c r="B50" s="39" t="s">
        <v>532</v>
      </c>
      <c r="C50" s="39" t="s">
        <v>168</v>
      </c>
      <c r="D50" s="34"/>
      <c r="E50" s="34"/>
      <c r="F50" s="34"/>
      <c r="I50" s="39"/>
    </row>
    <row r="51" spans="1:9" ht="33" customHeight="1" x14ac:dyDescent="0.35">
      <c r="A51" s="83"/>
      <c r="B51" s="39" t="s">
        <v>533</v>
      </c>
      <c r="C51" s="39" t="s">
        <v>169</v>
      </c>
      <c r="D51" s="34"/>
      <c r="E51" s="34"/>
      <c r="F51" s="34"/>
      <c r="I51" s="39"/>
    </row>
    <row r="52" spans="1:9" ht="72" customHeight="1" x14ac:dyDescent="0.35">
      <c r="A52" s="83"/>
      <c r="B52" s="39" t="s">
        <v>559</v>
      </c>
      <c r="C52" s="39" t="s">
        <v>847</v>
      </c>
      <c r="D52" s="34"/>
      <c r="E52" s="34"/>
      <c r="F52" s="34"/>
      <c r="I52" s="39"/>
    </row>
    <row r="53" spans="1:9" ht="40.5" customHeight="1" x14ac:dyDescent="0.35">
      <c r="A53" s="83"/>
      <c r="B53" s="39" t="s">
        <v>534</v>
      </c>
      <c r="C53" s="39" t="s">
        <v>183</v>
      </c>
      <c r="D53" s="34"/>
      <c r="E53" s="34"/>
      <c r="F53" s="34"/>
      <c r="I53" s="39"/>
    </row>
    <row r="54" spans="1:9" ht="33" customHeight="1" x14ac:dyDescent="0.35">
      <c r="A54" s="83"/>
      <c r="B54" s="39" t="s">
        <v>535</v>
      </c>
      <c r="C54" s="39" t="s">
        <v>184</v>
      </c>
      <c r="D54" s="34"/>
      <c r="E54" s="34"/>
      <c r="F54" s="34"/>
      <c r="I54" s="39"/>
    </row>
    <row r="55" spans="1:9" ht="33" customHeight="1" x14ac:dyDescent="0.35">
      <c r="A55" s="83"/>
      <c r="B55" s="39" t="s">
        <v>536</v>
      </c>
      <c r="C55" s="39" t="s">
        <v>185</v>
      </c>
      <c r="D55" s="34"/>
      <c r="E55" s="34"/>
      <c r="F55" s="34"/>
      <c r="I55" s="39"/>
    </row>
    <row r="56" spans="1:9" ht="52.5" customHeight="1" x14ac:dyDescent="0.35">
      <c r="A56" s="83"/>
      <c r="B56" s="39" t="s">
        <v>537</v>
      </c>
      <c r="C56" s="39" t="s">
        <v>851</v>
      </c>
      <c r="D56" s="34"/>
      <c r="E56" s="34"/>
      <c r="F56" s="34"/>
      <c r="I56" s="39"/>
    </row>
    <row r="57" spans="1:9" ht="57.75" customHeight="1" x14ac:dyDescent="0.35">
      <c r="A57" s="83"/>
      <c r="B57" s="39" t="s">
        <v>560</v>
      </c>
      <c r="C57" s="39" t="s">
        <v>796</v>
      </c>
      <c r="D57" s="34"/>
      <c r="E57" s="34"/>
      <c r="F57" s="34"/>
      <c r="I57" s="39"/>
    </row>
    <row r="58" spans="1:9" ht="33" customHeight="1" x14ac:dyDescent="0.35">
      <c r="A58" s="83"/>
      <c r="B58" s="39" t="s">
        <v>538</v>
      </c>
      <c r="C58" s="39" t="s">
        <v>187</v>
      </c>
      <c r="D58" s="34"/>
      <c r="E58" s="34"/>
      <c r="F58" s="34"/>
      <c r="I58" s="39"/>
    </row>
    <row r="59" spans="1:9" ht="40.5" customHeight="1" x14ac:dyDescent="0.35">
      <c r="A59" s="83"/>
      <c r="B59" s="39" t="s">
        <v>539</v>
      </c>
      <c r="C59" s="39" t="s">
        <v>844</v>
      </c>
      <c r="D59" s="34"/>
      <c r="E59" s="34"/>
      <c r="F59" s="34"/>
      <c r="I59" s="39"/>
    </row>
    <row r="60" spans="1:9" ht="40.5" customHeight="1" x14ac:dyDescent="0.35">
      <c r="A60" s="83"/>
      <c r="B60" s="39" t="s">
        <v>540</v>
      </c>
      <c r="C60" s="39" t="s">
        <v>845</v>
      </c>
      <c r="D60" s="34"/>
      <c r="E60" s="34"/>
      <c r="F60" s="34"/>
      <c r="I60" s="39"/>
    </row>
    <row r="61" spans="1:9" ht="33" customHeight="1" x14ac:dyDescent="0.35">
      <c r="A61" s="83"/>
      <c r="B61" s="39" t="s">
        <v>541</v>
      </c>
      <c r="C61" s="39" t="s">
        <v>196</v>
      </c>
      <c r="D61" s="34"/>
      <c r="E61" s="34"/>
      <c r="F61" s="34"/>
      <c r="I61" s="39"/>
    </row>
    <row r="62" spans="1:9" ht="58.5" customHeight="1" x14ac:dyDescent="0.35">
      <c r="A62" s="83"/>
      <c r="B62" s="39" t="s">
        <v>561</v>
      </c>
      <c r="C62" s="39" t="s">
        <v>797</v>
      </c>
      <c r="D62" s="34"/>
      <c r="E62" s="34"/>
      <c r="F62" s="34"/>
      <c r="I62" s="39"/>
    </row>
    <row r="63" spans="1:9" ht="33" customHeight="1" x14ac:dyDescent="0.35">
      <c r="A63" s="83"/>
      <c r="B63" s="39" t="s">
        <v>542</v>
      </c>
      <c r="C63" s="39" t="s">
        <v>843</v>
      </c>
      <c r="D63" s="34"/>
      <c r="E63" s="34"/>
      <c r="F63" s="34"/>
      <c r="I63" s="39"/>
    </row>
    <row r="64" spans="1:9" ht="40.5" customHeight="1" x14ac:dyDescent="0.35">
      <c r="A64" s="83"/>
      <c r="B64" s="39" t="s">
        <v>543</v>
      </c>
      <c r="C64" s="39" t="s">
        <v>198</v>
      </c>
      <c r="D64" s="34"/>
      <c r="E64" s="34"/>
      <c r="F64" s="34"/>
      <c r="I64" s="39"/>
    </row>
    <row r="65" spans="1:9" ht="33" customHeight="1" x14ac:dyDescent="0.35">
      <c r="A65" s="83"/>
      <c r="B65" s="39" t="s">
        <v>544</v>
      </c>
      <c r="C65" s="39" t="s">
        <v>199</v>
      </c>
      <c r="D65" s="34"/>
      <c r="E65" s="34"/>
      <c r="F65" s="34"/>
      <c r="I65" s="39"/>
    </row>
    <row r="66" spans="1:9" ht="33" customHeight="1" x14ac:dyDescent="0.35">
      <c r="A66" s="83"/>
      <c r="B66" s="39" t="s">
        <v>545</v>
      </c>
      <c r="C66" s="39" t="s">
        <v>842</v>
      </c>
      <c r="D66" s="34"/>
      <c r="E66" s="34"/>
      <c r="F66" s="34"/>
      <c r="I66" s="39"/>
    </row>
    <row r="67" spans="1:9" ht="33" customHeight="1" x14ac:dyDescent="0.35">
      <c r="A67" s="83"/>
      <c r="B67" s="39" t="s">
        <v>546</v>
      </c>
      <c r="C67" s="39" t="s">
        <v>189</v>
      </c>
      <c r="D67" s="34"/>
      <c r="E67" s="34"/>
      <c r="F67" s="34"/>
      <c r="I67" s="39"/>
    </row>
    <row r="68" spans="1:9" ht="58.5" customHeight="1" x14ac:dyDescent="0.35">
      <c r="A68" s="83"/>
      <c r="B68" s="39" t="s">
        <v>562</v>
      </c>
      <c r="C68" s="39" t="s">
        <v>798</v>
      </c>
      <c r="D68" s="34"/>
      <c r="E68" s="34"/>
      <c r="F68" s="34"/>
      <c r="I68" s="39"/>
    </row>
    <row r="69" spans="1:9" ht="33" customHeight="1" x14ac:dyDescent="0.35">
      <c r="A69" s="83"/>
      <c r="B69" s="39" t="s">
        <v>547</v>
      </c>
      <c r="C69" s="39" t="s">
        <v>190</v>
      </c>
      <c r="D69" s="34"/>
      <c r="E69" s="34"/>
      <c r="F69" s="34"/>
      <c r="I69" s="39"/>
    </row>
    <row r="70" spans="1:9" ht="33" customHeight="1" x14ac:dyDescent="0.35">
      <c r="A70" s="83"/>
      <c r="B70" s="39" t="s">
        <v>548</v>
      </c>
      <c r="C70" s="39" t="s">
        <v>191</v>
      </c>
      <c r="D70" s="34"/>
      <c r="E70" s="34"/>
      <c r="F70" s="34"/>
      <c r="I70" s="39"/>
    </row>
    <row r="71" spans="1:9" ht="33" customHeight="1" x14ac:dyDescent="0.35">
      <c r="A71" s="83"/>
      <c r="B71" s="39" t="s">
        <v>549</v>
      </c>
      <c r="C71" s="39" t="s">
        <v>192</v>
      </c>
      <c r="D71" s="34"/>
      <c r="E71" s="34"/>
      <c r="F71" s="34"/>
      <c r="I71" s="39"/>
    </row>
    <row r="72" spans="1:9" ht="33" customHeight="1" x14ac:dyDescent="0.35">
      <c r="A72" s="83"/>
      <c r="B72" s="39" t="s">
        <v>550</v>
      </c>
      <c r="C72" s="39" t="s">
        <v>193</v>
      </c>
      <c r="D72" s="34"/>
      <c r="E72" s="34"/>
      <c r="F72" s="34"/>
      <c r="I72" s="39"/>
    </row>
    <row r="73" spans="1:9" ht="33" customHeight="1" x14ac:dyDescent="0.35">
      <c r="A73" s="83"/>
      <c r="B73" s="39" t="s">
        <v>551</v>
      </c>
      <c r="C73" s="39" t="s">
        <v>194</v>
      </c>
      <c r="D73" s="34"/>
      <c r="E73" s="34"/>
      <c r="F73" s="34"/>
      <c r="I73" s="39"/>
    </row>
    <row r="74" spans="1:9" ht="49.5" customHeight="1" x14ac:dyDescent="0.35">
      <c r="A74" s="83" t="s">
        <v>201</v>
      </c>
      <c r="B74" s="39" t="s">
        <v>502</v>
      </c>
      <c r="C74" s="39" t="s">
        <v>840</v>
      </c>
      <c r="D74" s="34"/>
      <c r="E74" s="34"/>
      <c r="F74" s="34"/>
      <c r="I74" s="39"/>
    </row>
    <row r="75" spans="1:9" ht="50.25" customHeight="1" x14ac:dyDescent="0.35">
      <c r="A75" s="83"/>
      <c r="B75" s="39" t="s">
        <v>552</v>
      </c>
      <c r="C75" s="39" t="s">
        <v>841</v>
      </c>
      <c r="D75" s="34"/>
      <c r="E75" s="34"/>
      <c r="F75" s="34"/>
      <c r="I75" s="39"/>
    </row>
    <row r="76" spans="1:9" ht="69.75" customHeight="1" x14ac:dyDescent="0.35">
      <c r="A76" s="39" t="s">
        <v>204</v>
      </c>
      <c r="B76" s="39" t="s">
        <v>503</v>
      </c>
      <c r="C76" s="39" t="s">
        <v>707</v>
      </c>
      <c r="D76" s="34" t="s">
        <v>708</v>
      </c>
      <c r="E76" s="34"/>
      <c r="F76" s="34"/>
      <c r="I76" s="39"/>
    </row>
    <row r="77" spans="1:9" ht="58.5" customHeight="1" x14ac:dyDescent="0.35">
      <c r="A77" s="39" t="s">
        <v>205</v>
      </c>
      <c r="B77" s="39" t="s">
        <v>553</v>
      </c>
      <c r="C77" s="39" t="s">
        <v>206</v>
      </c>
      <c r="D77" s="34" t="s">
        <v>708</v>
      </c>
      <c r="E77" s="34"/>
      <c r="F77" s="34"/>
      <c r="I77" s="39"/>
    </row>
    <row r="78" spans="1:9" ht="33" customHeight="1" x14ac:dyDescent="0.35"/>
    <row r="79" spans="1:9" ht="33" customHeight="1" x14ac:dyDescent="0.35"/>
    <row r="80" spans="1:9" ht="33" customHeight="1" x14ac:dyDescent="0.35"/>
    <row r="81" ht="33" customHeight="1" x14ac:dyDescent="0.35"/>
    <row r="82" ht="33" customHeight="1" x14ac:dyDescent="0.35"/>
    <row r="83" ht="33" customHeight="1" x14ac:dyDescent="0.35"/>
    <row r="84" ht="33" customHeight="1" x14ac:dyDescent="0.35"/>
    <row r="85" ht="33" customHeight="1" x14ac:dyDescent="0.35"/>
    <row r="86" ht="33" customHeight="1" x14ac:dyDescent="0.35"/>
    <row r="87" ht="33" customHeight="1" x14ac:dyDescent="0.35"/>
    <row r="88" ht="33" customHeight="1" x14ac:dyDescent="0.35"/>
    <row r="89" ht="33" customHeight="1" x14ac:dyDescent="0.35"/>
    <row r="90" ht="33" customHeight="1" x14ac:dyDescent="0.35"/>
    <row r="91" ht="33" customHeight="1" x14ac:dyDescent="0.35"/>
    <row r="92" ht="33" customHeight="1" x14ac:dyDescent="0.35"/>
    <row r="93" ht="33" customHeight="1" x14ac:dyDescent="0.35"/>
    <row r="94" ht="33" customHeight="1" x14ac:dyDescent="0.35"/>
    <row r="95" ht="33" customHeight="1" x14ac:dyDescent="0.35"/>
    <row r="96" ht="33" customHeight="1" x14ac:dyDescent="0.35"/>
    <row r="97" ht="33" customHeight="1" x14ac:dyDescent="0.35"/>
    <row r="98" ht="33" customHeight="1" x14ac:dyDescent="0.35"/>
    <row r="99" ht="33" customHeight="1" x14ac:dyDescent="0.35"/>
    <row r="100" ht="33" customHeight="1" x14ac:dyDescent="0.35"/>
    <row r="101" ht="33" customHeight="1" x14ac:dyDescent="0.35"/>
    <row r="102" ht="33" customHeight="1" x14ac:dyDescent="0.35"/>
    <row r="103" ht="33" customHeight="1" x14ac:dyDescent="0.35"/>
    <row r="104" ht="33" customHeight="1" x14ac:dyDescent="0.35"/>
    <row r="105" ht="33" customHeight="1" x14ac:dyDescent="0.35"/>
    <row r="106" ht="33" customHeight="1" x14ac:dyDescent="0.35"/>
    <row r="107" ht="33" customHeight="1" x14ac:dyDescent="0.35"/>
    <row r="108" ht="33" customHeight="1" x14ac:dyDescent="0.35"/>
    <row r="109" ht="33" customHeight="1" x14ac:dyDescent="0.35"/>
    <row r="110" ht="33" customHeight="1" x14ac:dyDescent="0.35"/>
    <row r="111" ht="33" customHeight="1" x14ac:dyDescent="0.35"/>
    <row r="112" ht="33" customHeight="1" x14ac:dyDescent="0.35"/>
    <row r="113" ht="33" customHeight="1" x14ac:dyDescent="0.35"/>
    <row r="114" ht="33" customHeight="1" x14ac:dyDescent="0.35"/>
    <row r="115" ht="33" customHeight="1" x14ac:dyDescent="0.35"/>
    <row r="116" ht="33" customHeight="1" x14ac:dyDescent="0.35"/>
    <row r="117" ht="33" customHeight="1" x14ac:dyDescent="0.35"/>
    <row r="118" ht="33" customHeight="1" x14ac:dyDescent="0.35"/>
    <row r="119" ht="33" customHeight="1" x14ac:dyDescent="0.35"/>
    <row r="120" ht="33" customHeight="1" x14ac:dyDescent="0.35"/>
    <row r="121" ht="33" customHeight="1" x14ac:dyDescent="0.35"/>
    <row r="122" ht="33" customHeight="1" x14ac:dyDescent="0.35"/>
    <row r="123" ht="33" customHeight="1" x14ac:dyDescent="0.35"/>
    <row r="124" ht="33" customHeight="1" x14ac:dyDescent="0.35"/>
    <row r="125" ht="33" customHeight="1" x14ac:dyDescent="0.35"/>
    <row r="126" ht="33" customHeight="1" x14ac:dyDescent="0.35"/>
    <row r="127" ht="33" customHeight="1" x14ac:dyDescent="0.35"/>
    <row r="128" ht="33" customHeight="1" x14ac:dyDescent="0.35"/>
    <row r="129" ht="33" customHeight="1" x14ac:dyDescent="0.35"/>
    <row r="130" ht="33" customHeight="1" x14ac:dyDescent="0.35"/>
    <row r="131" ht="33" customHeight="1" x14ac:dyDescent="0.35"/>
    <row r="132" ht="33" customHeight="1" x14ac:dyDescent="0.35"/>
    <row r="133" ht="33" customHeight="1" x14ac:dyDescent="0.35"/>
    <row r="134" ht="33" customHeight="1" x14ac:dyDescent="0.35"/>
    <row r="135" ht="33" customHeight="1" x14ac:dyDescent="0.35"/>
    <row r="136" ht="33" customHeight="1" x14ac:dyDescent="0.35"/>
    <row r="137" ht="33" customHeight="1" x14ac:dyDescent="0.35"/>
    <row r="138" ht="33" customHeight="1" x14ac:dyDescent="0.35"/>
    <row r="139" ht="33" customHeight="1" x14ac:dyDescent="0.35"/>
    <row r="140" ht="33" customHeight="1" x14ac:dyDescent="0.35"/>
    <row r="141" ht="33" customHeight="1" x14ac:dyDescent="0.35"/>
    <row r="142" ht="33" customHeight="1" x14ac:dyDescent="0.35"/>
    <row r="143" ht="33" customHeight="1" x14ac:dyDescent="0.35"/>
    <row r="144" ht="33" customHeight="1" x14ac:dyDescent="0.35"/>
    <row r="145" ht="33" customHeight="1" x14ac:dyDescent="0.35"/>
    <row r="146" ht="33" customHeight="1" x14ac:dyDescent="0.35"/>
    <row r="147" ht="33" customHeight="1" x14ac:dyDescent="0.35"/>
    <row r="148" ht="33" customHeight="1" x14ac:dyDescent="0.35"/>
    <row r="149" ht="33" customHeight="1" x14ac:dyDescent="0.35"/>
    <row r="150" ht="33" customHeight="1" x14ac:dyDescent="0.35"/>
    <row r="151" ht="33" customHeight="1" x14ac:dyDescent="0.35"/>
    <row r="152" ht="33" customHeight="1" x14ac:dyDescent="0.35"/>
    <row r="153" ht="33" customHeight="1" x14ac:dyDescent="0.35"/>
    <row r="154" ht="33" customHeight="1" x14ac:dyDescent="0.35"/>
    <row r="155" ht="33" customHeight="1" x14ac:dyDescent="0.35"/>
    <row r="156" ht="33" customHeight="1" x14ac:dyDescent="0.35"/>
    <row r="157" ht="33" customHeight="1" x14ac:dyDescent="0.35"/>
    <row r="158" ht="33" customHeight="1" x14ac:dyDescent="0.35"/>
    <row r="159" ht="33" customHeight="1" x14ac:dyDescent="0.35"/>
    <row r="160" ht="33" customHeight="1" x14ac:dyDescent="0.35"/>
    <row r="161" ht="33" customHeight="1" x14ac:dyDescent="0.35"/>
    <row r="162" ht="33" customHeight="1" x14ac:dyDescent="0.35"/>
    <row r="163" ht="33" customHeight="1" x14ac:dyDescent="0.35"/>
    <row r="164" ht="33" customHeight="1" x14ac:dyDescent="0.35"/>
    <row r="165" ht="33" customHeight="1" x14ac:dyDescent="0.35"/>
    <row r="166" ht="33" customHeight="1" x14ac:dyDescent="0.35"/>
    <row r="167" ht="33" customHeight="1" x14ac:dyDescent="0.35"/>
    <row r="168" ht="33" customHeight="1" x14ac:dyDescent="0.35"/>
    <row r="169" ht="33" customHeight="1" x14ac:dyDescent="0.35"/>
    <row r="170" ht="33" customHeight="1" x14ac:dyDescent="0.35"/>
    <row r="171" ht="33" customHeight="1" x14ac:dyDescent="0.35"/>
    <row r="172" ht="33" customHeight="1" x14ac:dyDescent="0.35"/>
    <row r="173" ht="33" customHeight="1" x14ac:dyDescent="0.35"/>
    <row r="174" ht="33" customHeight="1" x14ac:dyDescent="0.35"/>
    <row r="175" ht="33" customHeight="1" x14ac:dyDescent="0.35"/>
    <row r="176" ht="33" customHeight="1" x14ac:dyDescent="0.35"/>
    <row r="177" ht="33" customHeight="1" x14ac:dyDescent="0.35"/>
    <row r="178" ht="33" customHeight="1" x14ac:dyDescent="0.35"/>
    <row r="179" ht="33" customHeight="1" x14ac:dyDescent="0.35"/>
    <row r="180" ht="33" customHeight="1" x14ac:dyDescent="0.35"/>
    <row r="181" ht="33" customHeight="1" x14ac:dyDescent="0.35"/>
    <row r="182" ht="33" customHeight="1" x14ac:dyDescent="0.35"/>
    <row r="183" ht="33" customHeight="1" x14ac:dyDescent="0.35"/>
  </sheetData>
  <mergeCells count="8">
    <mergeCell ref="A47:A73"/>
    <mergeCell ref="A74:A75"/>
    <mergeCell ref="D1:F1"/>
    <mergeCell ref="A2:A16"/>
    <mergeCell ref="A17:A22"/>
    <mergeCell ref="A23:A30"/>
    <mergeCell ref="A31:A39"/>
    <mergeCell ref="A40:A46"/>
  </mergeCells>
  <pageMargins left="0.7" right="0.7" top="0.75" bottom="0.75" header="0.3" footer="0.3"/>
  <pageSetup scale="61"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6084" r:id="rId4" name="Option Button 4">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46085" r:id="rId5" name="Option Button 5">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46086" r:id="rId6" name="Option Button 6">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46087" r:id="rId7" name="Option Button 7">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46088" r:id="rId8" name="Option Button 8">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46089" r:id="rId9" name="Option Button 9">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46090" r:id="rId10" name="Option Button 10">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46091" r:id="rId11" name="Option Button 11">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46092" r:id="rId12" name="Option Button 12">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46093" r:id="rId13" name="Option Button 13">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46094" r:id="rId14" name="Option Button 14">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46095" r:id="rId15" name="Option Button 15">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46096" r:id="rId16" name="Option Button 16">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46097" r:id="rId17" name="Option Button 17">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46098" r:id="rId18" name="Option Button 18">
              <controlPr defaultSize="0" autoFill="0" autoLine="0" autoPict="0">
                <anchor moveWithCells="1">
                  <from>
                    <xdr:col>5</xdr:col>
                    <xdr:colOff>76200</xdr:colOff>
                    <xdr:row>6</xdr:row>
                    <xdr:rowOff>88900</xdr:rowOff>
                  </from>
                  <to>
                    <xdr:col>5</xdr:col>
                    <xdr:colOff>628650</xdr:colOff>
                    <xdr:row>6</xdr:row>
                    <xdr:rowOff>317500</xdr:rowOff>
                  </to>
                </anchor>
              </controlPr>
            </control>
          </mc:Choice>
        </mc:AlternateContent>
        <mc:AlternateContent xmlns:mc="http://schemas.openxmlformats.org/markup-compatibility/2006">
          <mc:Choice Requires="x14">
            <control shapeId="46099" r:id="rId19" name="Option Button 19">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46100" r:id="rId20" name="Option Button 20">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46101" r:id="rId21" name="Option Button 21">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46102" r:id="rId22" name="Option Button 22">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46103" r:id="rId23" name="Option Button 23">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46104" r:id="rId24" name="Option Button 24">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46105" r:id="rId25" name="Option Button 25">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46106" r:id="rId26" name="Option Button 26">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46107" r:id="rId27" name="Option Button 27">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46108" r:id="rId28" name="Option Button 28">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46109" r:id="rId29" name="Option Button 29">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46110" r:id="rId30" name="Option Button 30">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46111" r:id="rId31" name="Option Button 31">
              <controlPr defaultSize="0" autoFill="0" autoLine="0" autoPict="0">
                <anchor moveWithCells="1">
                  <from>
                    <xdr:col>3</xdr:col>
                    <xdr:colOff>76200</xdr:colOff>
                    <xdr:row>11</xdr:row>
                    <xdr:rowOff>88900</xdr:rowOff>
                  </from>
                  <to>
                    <xdr:col>3</xdr:col>
                    <xdr:colOff>628650</xdr:colOff>
                    <xdr:row>11</xdr:row>
                    <xdr:rowOff>317500</xdr:rowOff>
                  </to>
                </anchor>
              </controlPr>
            </control>
          </mc:Choice>
        </mc:AlternateContent>
        <mc:AlternateContent xmlns:mc="http://schemas.openxmlformats.org/markup-compatibility/2006">
          <mc:Choice Requires="x14">
            <control shapeId="46112" r:id="rId32" name="Option Button 32">
              <controlPr defaultSize="0" autoFill="0" autoLine="0" autoPict="0">
                <anchor moveWithCells="1">
                  <from>
                    <xdr:col>4</xdr:col>
                    <xdr:colOff>76200</xdr:colOff>
                    <xdr:row>11</xdr:row>
                    <xdr:rowOff>88900</xdr:rowOff>
                  </from>
                  <to>
                    <xdr:col>4</xdr:col>
                    <xdr:colOff>628650</xdr:colOff>
                    <xdr:row>11</xdr:row>
                    <xdr:rowOff>317500</xdr:rowOff>
                  </to>
                </anchor>
              </controlPr>
            </control>
          </mc:Choice>
        </mc:AlternateContent>
        <mc:AlternateContent xmlns:mc="http://schemas.openxmlformats.org/markup-compatibility/2006">
          <mc:Choice Requires="x14">
            <control shapeId="46113" r:id="rId33" name="Option Button 33">
              <controlPr defaultSize="0" autoFill="0" autoLine="0" autoPict="0">
                <anchor moveWithCells="1">
                  <from>
                    <xdr:col>5</xdr:col>
                    <xdr:colOff>76200</xdr:colOff>
                    <xdr:row>11</xdr:row>
                    <xdr:rowOff>88900</xdr:rowOff>
                  </from>
                  <to>
                    <xdr:col>5</xdr:col>
                    <xdr:colOff>628650</xdr:colOff>
                    <xdr:row>11</xdr:row>
                    <xdr:rowOff>317500</xdr:rowOff>
                  </to>
                </anchor>
              </controlPr>
            </control>
          </mc:Choice>
        </mc:AlternateContent>
        <mc:AlternateContent xmlns:mc="http://schemas.openxmlformats.org/markup-compatibility/2006">
          <mc:Choice Requires="x14">
            <control shapeId="46114" r:id="rId34" name="Option Button 34">
              <controlPr defaultSize="0" autoFill="0" autoLine="0" autoPict="0">
                <anchor moveWithCells="1">
                  <from>
                    <xdr:col>3</xdr:col>
                    <xdr:colOff>76200</xdr:colOff>
                    <xdr:row>12</xdr:row>
                    <xdr:rowOff>88900</xdr:rowOff>
                  </from>
                  <to>
                    <xdr:col>3</xdr:col>
                    <xdr:colOff>628650</xdr:colOff>
                    <xdr:row>12</xdr:row>
                    <xdr:rowOff>317500</xdr:rowOff>
                  </to>
                </anchor>
              </controlPr>
            </control>
          </mc:Choice>
        </mc:AlternateContent>
        <mc:AlternateContent xmlns:mc="http://schemas.openxmlformats.org/markup-compatibility/2006">
          <mc:Choice Requires="x14">
            <control shapeId="46115" r:id="rId35" name="Option Button 35">
              <controlPr defaultSize="0" autoFill="0" autoLine="0" autoPict="0">
                <anchor moveWithCells="1">
                  <from>
                    <xdr:col>4</xdr:col>
                    <xdr:colOff>76200</xdr:colOff>
                    <xdr:row>12</xdr:row>
                    <xdr:rowOff>88900</xdr:rowOff>
                  </from>
                  <to>
                    <xdr:col>4</xdr:col>
                    <xdr:colOff>628650</xdr:colOff>
                    <xdr:row>12</xdr:row>
                    <xdr:rowOff>317500</xdr:rowOff>
                  </to>
                </anchor>
              </controlPr>
            </control>
          </mc:Choice>
        </mc:AlternateContent>
        <mc:AlternateContent xmlns:mc="http://schemas.openxmlformats.org/markup-compatibility/2006">
          <mc:Choice Requires="x14">
            <control shapeId="46116" r:id="rId36" name="Option Button 36">
              <controlPr defaultSize="0" autoFill="0" autoLine="0" autoPict="0">
                <anchor moveWithCells="1">
                  <from>
                    <xdr:col>5</xdr:col>
                    <xdr:colOff>76200</xdr:colOff>
                    <xdr:row>12</xdr:row>
                    <xdr:rowOff>88900</xdr:rowOff>
                  </from>
                  <to>
                    <xdr:col>5</xdr:col>
                    <xdr:colOff>628650</xdr:colOff>
                    <xdr:row>12</xdr:row>
                    <xdr:rowOff>317500</xdr:rowOff>
                  </to>
                </anchor>
              </controlPr>
            </control>
          </mc:Choice>
        </mc:AlternateContent>
        <mc:AlternateContent xmlns:mc="http://schemas.openxmlformats.org/markup-compatibility/2006">
          <mc:Choice Requires="x14">
            <control shapeId="46117" r:id="rId37" name="Option Button 37">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46118" r:id="rId38" name="Option Button 38">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46119" r:id="rId39" name="Option Button 39">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46120" r:id="rId40" name="Option Button 40">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46121" r:id="rId41" name="Option Button 41">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46122" r:id="rId42" name="Option Button 42">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46123" r:id="rId43" name="Option Button 43">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46124" r:id="rId44" name="Option Button 44">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46125" r:id="rId45" name="Option Button 45">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46126" r:id="rId46" name="Option Button 46">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46127" r:id="rId47" name="Option Button 47">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46128" r:id="rId48" name="Option Button 48">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46132" r:id="rId49" name="Option Button 52">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46133" r:id="rId50" name="Option Button 53">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46134" r:id="rId51" name="Option Button 54">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46135" r:id="rId52" name="Option Button 55">
              <controlPr defaultSize="0" autoFill="0" autoLine="0" autoPict="0">
                <anchor moveWithCells="1">
                  <from>
                    <xdr:col>3</xdr:col>
                    <xdr:colOff>76200</xdr:colOff>
                    <xdr:row>20</xdr:row>
                    <xdr:rowOff>88900</xdr:rowOff>
                  </from>
                  <to>
                    <xdr:col>3</xdr:col>
                    <xdr:colOff>628650</xdr:colOff>
                    <xdr:row>20</xdr:row>
                    <xdr:rowOff>317500</xdr:rowOff>
                  </to>
                </anchor>
              </controlPr>
            </control>
          </mc:Choice>
        </mc:AlternateContent>
        <mc:AlternateContent xmlns:mc="http://schemas.openxmlformats.org/markup-compatibility/2006">
          <mc:Choice Requires="x14">
            <control shapeId="46136" r:id="rId53" name="Option Button 56">
              <controlPr defaultSize="0" autoFill="0" autoLine="0" autoPict="0">
                <anchor moveWithCells="1">
                  <from>
                    <xdr:col>4</xdr:col>
                    <xdr:colOff>76200</xdr:colOff>
                    <xdr:row>20</xdr:row>
                    <xdr:rowOff>88900</xdr:rowOff>
                  </from>
                  <to>
                    <xdr:col>4</xdr:col>
                    <xdr:colOff>628650</xdr:colOff>
                    <xdr:row>20</xdr:row>
                    <xdr:rowOff>317500</xdr:rowOff>
                  </to>
                </anchor>
              </controlPr>
            </control>
          </mc:Choice>
        </mc:AlternateContent>
        <mc:AlternateContent xmlns:mc="http://schemas.openxmlformats.org/markup-compatibility/2006">
          <mc:Choice Requires="x14">
            <control shapeId="46137" r:id="rId54" name="Option Button 57">
              <controlPr defaultSize="0" autoFill="0" autoLine="0" autoPict="0">
                <anchor moveWithCells="1">
                  <from>
                    <xdr:col>5</xdr:col>
                    <xdr:colOff>76200</xdr:colOff>
                    <xdr:row>20</xdr:row>
                    <xdr:rowOff>88900</xdr:rowOff>
                  </from>
                  <to>
                    <xdr:col>5</xdr:col>
                    <xdr:colOff>628650</xdr:colOff>
                    <xdr:row>20</xdr:row>
                    <xdr:rowOff>317500</xdr:rowOff>
                  </to>
                </anchor>
              </controlPr>
            </control>
          </mc:Choice>
        </mc:AlternateContent>
        <mc:AlternateContent xmlns:mc="http://schemas.openxmlformats.org/markup-compatibility/2006">
          <mc:Choice Requires="x14">
            <control shapeId="46141" r:id="rId55" name="Option Button 61">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46142" r:id="rId56" name="Option Button 62">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46143" r:id="rId57" name="Option Button 63">
              <controlPr defaultSize="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46144" r:id="rId58" name="Option Button 64">
              <controlPr defaultSize="0" autoFill="0" autoLine="0" autoPict="0">
                <anchor moveWithCells="1">
                  <from>
                    <xdr:col>3</xdr:col>
                    <xdr:colOff>76200</xdr:colOff>
                    <xdr:row>2</xdr:row>
                    <xdr:rowOff>88900</xdr:rowOff>
                  </from>
                  <to>
                    <xdr:col>3</xdr:col>
                    <xdr:colOff>628650</xdr:colOff>
                    <xdr:row>2</xdr:row>
                    <xdr:rowOff>317500</xdr:rowOff>
                  </to>
                </anchor>
              </controlPr>
            </control>
          </mc:Choice>
        </mc:AlternateContent>
        <mc:AlternateContent xmlns:mc="http://schemas.openxmlformats.org/markup-compatibility/2006">
          <mc:Choice Requires="x14">
            <control shapeId="46145" r:id="rId59" name="Option Button 65">
              <controlPr defaultSize="0" autoFill="0" autoLine="0" autoPict="0">
                <anchor moveWithCells="1">
                  <from>
                    <xdr:col>4</xdr:col>
                    <xdr:colOff>76200</xdr:colOff>
                    <xdr:row>2</xdr:row>
                    <xdr:rowOff>88900</xdr:rowOff>
                  </from>
                  <to>
                    <xdr:col>4</xdr:col>
                    <xdr:colOff>628650</xdr:colOff>
                    <xdr:row>2</xdr:row>
                    <xdr:rowOff>317500</xdr:rowOff>
                  </to>
                </anchor>
              </controlPr>
            </control>
          </mc:Choice>
        </mc:AlternateContent>
        <mc:AlternateContent xmlns:mc="http://schemas.openxmlformats.org/markup-compatibility/2006">
          <mc:Choice Requires="x14">
            <control shapeId="46146" r:id="rId60" name="Option Button 66">
              <controlPr defaultSize="0" autoFill="0" autoLine="0" autoPict="0">
                <anchor moveWithCells="1">
                  <from>
                    <xdr:col>5</xdr:col>
                    <xdr:colOff>76200</xdr:colOff>
                    <xdr:row>2</xdr:row>
                    <xdr:rowOff>88900</xdr:rowOff>
                  </from>
                  <to>
                    <xdr:col>5</xdr:col>
                    <xdr:colOff>628650</xdr:colOff>
                    <xdr:row>2</xdr:row>
                    <xdr:rowOff>317500</xdr:rowOff>
                  </to>
                </anchor>
              </controlPr>
            </control>
          </mc:Choice>
        </mc:AlternateContent>
        <mc:AlternateContent xmlns:mc="http://schemas.openxmlformats.org/markup-compatibility/2006">
          <mc:Choice Requires="x14">
            <control shapeId="46147" r:id="rId61" name="Option Button 67">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46148" r:id="rId62" name="Option Button 68">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46149" r:id="rId63" name="Option Button 69">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46150" r:id="rId64" name="Option Button 70">
              <controlPr defaultSize="0" autoFill="0" autoLine="0" autoPict="0">
                <anchor moveWithCells="1">
                  <from>
                    <xdr:col>3</xdr:col>
                    <xdr:colOff>76200</xdr:colOff>
                    <xdr:row>24</xdr:row>
                    <xdr:rowOff>88900</xdr:rowOff>
                  </from>
                  <to>
                    <xdr:col>3</xdr:col>
                    <xdr:colOff>628650</xdr:colOff>
                    <xdr:row>24</xdr:row>
                    <xdr:rowOff>317500</xdr:rowOff>
                  </to>
                </anchor>
              </controlPr>
            </control>
          </mc:Choice>
        </mc:AlternateContent>
        <mc:AlternateContent xmlns:mc="http://schemas.openxmlformats.org/markup-compatibility/2006">
          <mc:Choice Requires="x14">
            <control shapeId="46151" r:id="rId65" name="Option Button 71">
              <controlPr defaultSize="0" autoFill="0" autoLine="0" autoPict="0">
                <anchor moveWithCells="1">
                  <from>
                    <xdr:col>4</xdr:col>
                    <xdr:colOff>76200</xdr:colOff>
                    <xdr:row>24</xdr:row>
                    <xdr:rowOff>88900</xdr:rowOff>
                  </from>
                  <to>
                    <xdr:col>4</xdr:col>
                    <xdr:colOff>628650</xdr:colOff>
                    <xdr:row>24</xdr:row>
                    <xdr:rowOff>317500</xdr:rowOff>
                  </to>
                </anchor>
              </controlPr>
            </control>
          </mc:Choice>
        </mc:AlternateContent>
        <mc:AlternateContent xmlns:mc="http://schemas.openxmlformats.org/markup-compatibility/2006">
          <mc:Choice Requires="x14">
            <control shapeId="46152" r:id="rId66" name="Option Button 72">
              <controlPr defaultSize="0" autoFill="0" autoLine="0" autoPict="0">
                <anchor moveWithCells="1">
                  <from>
                    <xdr:col>5</xdr:col>
                    <xdr:colOff>76200</xdr:colOff>
                    <xdr:row>24</xdr:row>
                    <xdr:rowOff>88900</xdr:rowOff>
                  </from>
                  <to>
                    <xdr:col>5</xdr:col>
                    <xdr:colOff>628650</xdr:colOff>
                    <xdr:row>24</xdr:row>
                    <xdr:rowOff>317500</xdr:rowOff>
                  </to>
                </anchor>
              </controlPr>
            </control>
          </mc:Choice>
        </mc:AlternateContent>
        <mc:AlternateContent xmlns:mc="http://schemas.openxmlformats.org/markup-compatibility/2006">
          <mc:Choice Requires="x14">
            <control shapeId="46153" r:id="rId67" name="Option Button 73">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46154" r:id="rId68" name="Option Button 74">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46155" r:id="rId69" name="Option Button 75">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46156" r:id="rId70" name="Option Button 76">
              <controlPr defaultSize="0" autoFill="0" autoLine="0" autoPict="0">
                <anchor moveWithCells="1">
                  <from>
                    <xdr:col>3</xdr:col>
                    <xdr:colOff>76200</xdr:colOff>
                    <xdr:row>26</xdr:row>
                    <xdr:rowOff>88900</xdr:rowOff>
                  </from>
                  <to>
                    <xdr:col>3</xdr:col>
                    <xdr:colOff>628650</xdr:colOff>
                    <xdr:row>26</xdr:row>
                    <xdr:rowOff>317500</xdr:rowOff>
                  </to>
                </anchor>
              </controlPr>
            </control>
          </mc:Choice>
        </mc:AlternateContent>
        <mc:AlternateContent xmlns:mc="http://schemas.openxmlformats.org/markup-compatibility/2006">
          <mc:Choice Requires="x14">
            <control shapeId="46157" r:id="rId71" name="Option Button 77">
              <controlPr defaultSize="0" autoFill="0" autoLine="0" autoPict="0">
                <anchor moveWithCells="1">
                  <from>
                    <xdr:col>4</xdr:col>
                    <xdr:colOff>76200</xdr:colOff>
                    <xdr:row>26</xdr:row>
                    <xdr:rowOff>88900</xdr:rowOff>
                  </from>
                  <to>
                    <xdr:col>4</xdr:col>
                    <xdr:colOff>628650</xdr:colOff>
                    <xdr:row>26</xdr:row>
                    <xdr:rowOff>317500</xdr:rowOff>
                  </to>
                </anchor>
              </controlPr>
            </control>
          </mc:Choice>
        </mc:AlternateContent>
        <mc:AlternateContent xmlns:mc="http://schemas.openxmlformats.org/markup-compatibility/2006">
          <mc:Choice Requires="x14">
            <control shapeId="46158" r:id="rId72" name="Option Button 78">
              <controlPr defaultSize="0" autoFill="0" autoLine="0" autoPict="0">
                <anchor moveWithCells="1">
                  <from>
                    <xdr:col>5</xdr:col>
                    <xdr:colOff>76200</xdr:colOff>
                    <xdr:row>26</xdr:row>
                    <xdr:rowOff>88900</xdr:rowOff>
                  </from>
                  <to>
                    <xdr:col>5</xdr:col>
                    <xdr:colOff>628650</xdr:colOff>
                    <xdr:row>26</xdr:row>
                    <xdr:rowOff>317500</xdr:rowOff>
                  </to>
                </anchor>
              </controlPr>
            </control>
          </mc:Choice>
        </mc:AlternateContent>
        <mc:AlternateContent xmlns:mc="http://schemas.openxmlformats.org/markup-compatibility/2006">
          <mc:Choice Requires="x14">
            <control shapeId="46159" r:id="rId73" name="Option Button 79">
              <controlPr defaultSize="0" autoFill="0" autoLine="0" autoPict="0">
                <anchor moveWithCells="1">
                  <from>
                    <xdr:col>3</xdr:col>
                    <xdr:colOff>76200</xdr:colOff>
                    <xdr:row>27</xdr:row>
                    <xdr:rowOff>88900</xdr:rowOff>
                  </from>
                  <to>
                    <xdr:col>3</xdr:col>
                    <xdr:colOff>628650</xdr:colOff>
                    <xdr:row>27</xdr:row>
                    <xdr:rowOff>317500</xdr:rowOff>
                  </to>
                </anchor>
              </controlPr>
            </control>
          </mc:Choice>
        </mc:AlternateContent>
        <mc:AlternateContent xmlns:mc="http://schemas.openxmlformats.org/markup-compatibility/2006">
          <mc:Choice Requires="x14">
            <control shapeId="46160" r:id="rId74" name="Option Button 80">
              <controlPr defaultSize="0" autoFill="0" autoLine="0" autoPict="0">
                <anchor moveWithCells="1">
                  <from>
                    <xdr:col>4</xdr:col>
                    <xdr:colOff>76200</xdr:colOff>
                    <xdr:row>27</xdr:row>
                    <xdr:rowOff>88900</xdr:rowOff>
                  </from>
                  <to>
                    <xdr:col>4</xdr:col>
                    <xdr:colOff>628650</xdr:colOff>
                    <xdr:row>27</xdr:row>
                    <xdr:rowOff>317500</xdr:rowOff>
                  </to>
                </anchor>
              </controlPr>
            </control>
          </mc:Choice>
        </mc:AlternateContent>
        <mc:AlternateContent xmlns:mc="http://schemas.openxmlformats.org/markup-compatibility/2006">
          <mc:Choice Requires="x14">
            <control shapeId="46161" r:id="rId75" name="Option Button 81">
              <controlPr defaultSize="0" autoFill="0" autoLine="0" autoPict="0">
                <anchor moveWithCells="1">
                  <from>
                    <xdr:col>5</xdr:col>
                    <xdr:colOff>76200</xdr:colOff>
                    <xdr:row>27</xdr:row>
                    <xdr:rowOff>88900</xdr:rowOff>
                  </from>
                  <to>
                    <xdr:col>5</xdr:col>
                    <xdr:colOff>628650</xdr:colOff>
                    <xdr:row>27</xdr:row>
                    <xdr:rowOff>317500</xdr:rowOff>
                  </to>
                </anchor>
              </controlPr>
            </control>
          </mc:Choice>
        </mc:AlternateContent>
        <mc:AlternateContent xmlns:mc="http://schemas.openxmlformats.org/markup-compatibility/2006">
          <mc:Choice Requires="x14">
            <control shapeId="46162" r:id="rId76" name="Option Button 82">
              <controlPr defaultSize="0" autoFill="0" autoLine="0" autoPict="0">
                <anchor moveWithCells="1">
                  <from>
                    <xdr:col>3</xdr:col>
                    <xdr:colOff>76200</xdr:colOff>
                    <xdr:row>28</xdr:row>
                    <xdr:rowOff>88900</xdr:rowOff>
                  </from>
                  <to>
                    <xdr:col>3</xdr:col>
                    <xdr:colOff>628650</xdr:colOff>
                    <xdr:row>28</xdr:row>
                    <xdr:rowOff>317500</xdr:rowOff>
                  </to>
                </anchor>
              </controlPr>
            </control>
          </mc:Choice>
        </mc:AlternateContent>
        <mc:AlternateContent xmlns:mc="http://schemas.openxmlformats.org/markup-compatibility/2006">
          <mc:Choice Requires="x14">
            <control shapeId="46163" r:id="rId77" name="Option Button 83">
              <controlPr defaultSize="0" autoFill="0" autoLine="0" autoPict="0">
                <anchor moveWithCells="1">
                  <from>
                    <xdr:col>4</xdr:col>
                    <xdr:colOff>76200</xdr:colOff>
                    <xdr:row>28</xdr:row>
                    <xdr:rowOff>88900</xdr:rowOff>
                  </from>
                  <to>
                    <xdr:col>4</xdr:col>
                    <xdr:colOff>628650</xdr:colOff>
                    <xdr:row>28</xdr:row>
                    <xdr:rowOff>317500</xdr:rowOff>
                  </to>
                </anchor>
              </controlPr>
            </control>
          </mc:Choice>
        </mc:AlternateContent>
        <mc:AlternateContent xmlns:mc="http://schemas.openxmlformats.org/markup-compatibility/2006">
          <mc:Choice Requires="x14">
            <control shapeId="46164" r:id="rId78" name="Option Button 84">
              <controlPr defaultSize="0" autoFill="0" autoLine="0" autoPict="0">
                <anchor moveWithCells="1">
                  <from>
                    <xdr:col>5</xdr:col>
                    <xdr:colOff>76200</xdr:colOff>
                    <xdr:row>28</xdr:row>
                    <xdr:rowOff>88900</xdr:rowOff>
                  </from>
                  <to>
                    <xdr:col>5</xdr:col>
                    <xdr:colOff>628650</xdr:colOff>
                    <xdr:row>28</xdr:row>
                    <xdr:rowOff>317500</xdr:rowOff>
                  </to>
                </anchor>
              </controlPr>
            </control>
          </mc:Choice>
        </mc:AlternateContent>
        <mc:AlternateContent xmlns:mc="http://schemas.openxmlformats.org/markup-compatibility/2006">
          <mc:Choice Requires="x14">
            <control shapeId="46165" r:id="rId79" name="Option Button 85">
              <controlPr defaultSize="0" autoFill="0" autoLine="0" autoPict="0">
                <anchor moveWithCells="1">
                  <from>
                    <xdr:col>3</xdr:col>
                    <xdr:colOff>76200</xdr:colOff>
                    <xdr:row>29</xdr:row>
                    <xdr:rowOff>88900</xdr:rowOff>
                  </from>
                  <to>
                    <xdr:col>3</xdr:col>
                    <xdr:colOff>628650</xdr:colOff>
                    <xdr:row>29</xdr:row>
                    <xdr:rowOff>317500</xdr:rowOff>
                  </to>
                </anchor>
              </controlPr>
            </control>
          </mc:Choice>
        </mc:AlternateContent>
        <mc:AlternateContent xmlns:mc="http://schemas.openxmlformats.org/markup-compatibility/2006">
          <mc:Choice Requires="x14">
            <control shapeId="46166" r:id="rId80" name="Option Button 86">
              <controlPr defaultSize="0" autoFill="0" autoLine="0" autoPict="0">
                <anchor moveWithCells="1">
                  <from>
                    <xdr:col>4</xdr:col>
                    <xdr:colOff>76200</xdr:colOff>
                    <xdr:row>29</xdr:row>
                    <xdr:rowOff>88900</xdr:rowOff>
                  </from>
                  <to>
                    <xdr:col>4</xdr:col>
                    <xdr:colOff>628650</xdr:colOff>
                    <xdr:row>29</xdr:row>
                    <xdr:rowOff>317500</xdr:rowOff>
                  </to>
                </anchor>
              </controlPr>
            </control>
          </mc:Choice>
        </mc:AlternateContent>
        <mc:AlternateContent xmlns:mc="http://schemas.openxmlformats.org/markup-compatibility/2006">
          <mc:Choice Requires="x14">
            <control shapeId="46167" r:id="rId81" name="Option Button 87">
              <controlPr defaultSize="0" autoFill="0" autoLine="0" autoPict="0">
                <anchor moveWithCells="1">
                  <from>
                    <xdr:col>5</xdr:col>
                    <xdr:colOff>76200</xdr:colOff>
                    <xdr:row>29</xdr:row>
                    <xdr:rowOff>88900</xdr:rowOff>
                  </from>
                  <to>
                    <xdr:col>5</xdr:col>
                    <xdr:colOff>628650</xdr:colOff>
                    <xdr:row>29</xdr:row>
                    <xdr:rowOff>317500</xdr:rowOff>
                  </to>
                </anchor>
              </controlPr>
            </control>
          </mc:Choice>
        </mc:AlternateContent>
        <mc:AlternateContent xmlns:mc="http://schemas.openxmlformats.org/markup-compatibility/2006">
          <mc:Choice Requires="x14">
            <control shapeId="46168" r:id="rId82" name="Option Button 88">
              <controlPr defaultSize="0" autoFill="0" autoLine="0" autoPict="0">
                <anchor moveWithCells="1">
                  <from>
                    <xdr:col>3</xdr:col>
                    <xdr:colOff>76200</xdr:colOff>
                    <xdr:row>30</xdr:row>
                    <xdr:rowOff>88900</xdr:rowOff>
                  </from>
                  <to>
                    <xdr:col>3</xdr:col>
                    <xdr:colOff>628650</xdr:colOff>
                    <xdr:row>30</xdr:row>
                    <xdr:rowOff>317500</xdr:rowOff>
                  </to>
                </anchor>
              </controlPr>
            </control>
          </mc:Choice>
        </mc:AlternateContent>
        <mc:AlternateContent xmlns:mc="http://schemas.openxmlformats.org/markup-compatibility/2006">
          <mc:Choice Requires="x14">
            <control shapeId="46169" r:id="rId83" name="Option Button 89">
              <controlPr defaultSize="0" autoFill="0" autoLine="0" autoPict="0">
                <anchor moveWithCells="1">
                  <from>
                    <xdr:col>4</xdr:col>
                    <xdr:colOff>76200</xdr:colOff>
                    <xdr:row>30</xdr:row>
                    <xdr:rowOff>88900</xdr:rowOff>
                  </from>
                  <to>
                    <xdr:col>4</xdr:col>
                    <xdr:colOff>628650</xdr:colOff>
                    <xdr:row>30</xdr:row>
                    <xdr:rowOff>317500</xdr:rowOff>
                  </to>
                </anchor>
              </controlPr>
            </control>
          </mc:Choice>
        </mc:AlternateContent>
        <mc:AlternateContent xmlns:mc="http://schemas.openxmlformats.org/markup-compatibility/2006">
          <mc:Choice Requires="x14">
            <control shapeId="46170" r:id="rId84" name="Option Button 90">
              <controlPr defaultSize="0" autoFill="0" autoLine="0" autoPict="0">
                <anchor moveWithCells="1">
                  <from>
                    <xdr:col>5</xdr:col>
                    <xdr:colOff>76200</xdr:colOff>
                    <xdr:row>30</xdr:row>
                    <xdr:rowOff>88900</xdr:rowOff>
                  </from>
                  <to>
                    <xdr:col>5</xdr:col>
                    <xdr:colOff>628650</xdr:colOff>
                    <xdr:row>30</xdr:row>
                    <xdr:rowOff>317500</xdr:rowOff>
                  </to>
                </anchor>
              </controlPr>
            </control>
          </mc:Choice>
        </mc:AlternateContent>
        <mc:AlternateContent xmlns:mc="http://schemas.openxmlformats.org/markup-compatibility/2006">
          <mc:Choice Requires="x14">
            <control shapeId="46171" r:id="rId85" name="Option Button 91">
              <controlPr defaultSize="0" autoFill="0" autoLine="0" autoPict="0">
                <anchor moveWithCells="1">
                  <from>
                    <xdr:col>3</xdr:col>
                    <xdr:colOff>76200</xdr:colOff>
                    <xdr:row>31</xdr:row>
                    <xdr:rowOff>88900</xdr:rowOff>
                  </from>
                  <to>
                    <xdr:col>3</xdr:col>
                    <xdr:colOff>628650</xdr:colOff>
                    <xdr:row>31</xdr:row>
                    <xdr:rowOff>317500</xdr:rowOff>
                  </to>
                </anchor>
              </controlPr>
            </control>
          </mc:Choice>
        </mc:AlternateContent>
        <mc:AlternateContent xmlns:mc="http://schemas.openxmlformats.org/markup-compatibility/2006">
          <mc:Choice Requires="x14">
            <control shapeId="46172" r:id="rId86" name="Option Button 92">
              <controlPr defaultSize="0" autoFill="0" autoLine="0" autoPict="0">
                <anchor moveWithCells="1">
                  <from>
                    <xdr:col>4</xdr:col>
                    <xdr:colOff>76200</xdr:colOff>
                    <xdr:row>31</xdr:row>
                    <xdr:rowOff>88900</xdr:rowOff>
                  </from>
                  <to>
                    <xdr:col>4</xdr:col>
                    <xdr:colOff>628650</xdr:colOff>
                    <xdr:row>31</xdr:row>
                    <xdr:rowOff>317500</xdr:rowOff>
                  </to>
                </anchor>
              </controlPr>
            </control>
          </mc:Choice>
        </mc:AlternateContent>
        <mc:AlternateContent xmlns:mc="http://schemas.openxmlformats.org/markup-compatibility/2006">
          <mc:Choice Requires="x14">
            <control shapeId="46173" r:id="rId87" name="Option Button 93">
              <controlPr defaultSize="0" autoFill="0" autoLine="0" autoPict="0">
                <anchor moveWithCells="1">
                  <from>
                    <xdr:col>5</xdr:col>
                    <xdr:colOff>76200</xdr:colOff>
                    <xdr:row>31</xdr:row>
                    <xdr:rowOff>88900</xdr:rowOff>
                  </from>
                  <to>
                    <xdr:col>5</xdr:col>
                    <xdr:colOff>628650</xdr:colOff>
                    <xdr:row>31</xdr:row>
                    <xdr:rowOff>317500</xdr:rowOff>
                  </to>
                </anchor>
              </controlPr>
            </control>
          </mc:Choice>
        </mc:AlternateContent>
        <mc:AlternateContent xmlns:mc="http://schemas.openxmlformats.org/markup-compatibility/2006">
          <mc:Choice Requires="x14">
            <control shapeId="46174" r:id="rId88" name="Option Button 94">
              <controlPr defaultSize="0" autoFill="0" autoLine="0" autoPict="0">
                <anchor moveWithCells="1">
                  <from>
                    <xdr:col>3</xdr:col>
                    <xdr:colOff>76200</xdr:colOff>
                    <xdr:row>32</xdr:row>
                    <xdr:rowOff>88900</xdr:rowOff>
                  </from>
                  <to>
                    <xdr:col>3</xdr:col>
                    <xdr:colOff>628650</xdr:colOff>
                    <xdr:row>32</xdr:row>
                    <xdr:rowOff>317500</xdr:rowOff>
                  </to>
                </anchor>
              </controlPr>
            </control>
          </mc:Choice>
        </mc:AlternateContent>
        <mc:AlternateContent xmlns:mc="http://schemas.openxmlformats.org/markup-compatibility/2006">
          <mc:Choice Requires="x14">
            <control shapeId="46175" r:id="rId89" name="Option Button 95">
              <controlPr defaultSize="0" autoFill="0" autoLine="0" autoPict="0">
                <anchor moveWithCells="1">
                  <from>
                    <xdr:col>4</xdr:col>
                    <xdr:colOff>76200</xdr:colOff>
                    <xdr:row>32</xdr:row>
                    <xdr:rowOff>88900</xdr:rowOff>
                  </from>
                  <to>
                    <xdr:col>4</xdr:col>
                    <xdr:colOff>628650</xdr:colOff>
                    <xdr:row>32</xdr:row>
                    <xdr:rowOff>317500</xdr:rowOff>
                  </to>
                </anchor>
              </controlPr>
            </control>
          </mc:Choice>
        </mc:AlternateContent>
        <mc:AlternateContent xmlns:mc="http://schemas.openxmlformats.org/markup-compatibility/2006">
          <mc:Choice Requires="x14">
            <control shapeId="46176" r:id="rId90" name="Option Button 96">
              <controlPr defaultSize="0" autoFill="0" autoLine="0" autoPict="0">
                <anchor moveWithCells="1">
                  <from>
                    <xdr:col>5</xdr:col>
                    <xdr:colOff>76200</xdr:colOff>
                    <xdr:row>32</xdr:row>
                    <xdr:rowOff>88900</xdr:rowOff>
                  </from>
                  <to>
                    <xdr:col>5</xdr:col>
                    <xdr:colOff>628650</xdr:colOff>
                    <xdr:row>32</xdr:row>
                    <xdr:rowOff>317500</xdr:rowOff>
                  </to>
                </anchor>
              </controlPr>
            </control>
          </mc:Choice>
        </mc:AlternateContent>
        <mc:AlternateContent xmlns:mc="http://schemas.openxmlformats.org/markup-compatibility/2006">
          <mc:Choice Requires="x14">
            <control shapeId="46177" r:id="rId91" name="Option Button 97">
              <controlPr defaultSize="0" autoFill="0" autoLine="0" autoPict="0">
                <anchor moveWithCells="1">
                  <from>
                    <xdr:col>3</xdr:col>
                    <xdr:colOff>76200</xdr:colOff>
                    <xdr:row>33</xdr:row>
                    <xdr:rowOff>88900</xdr:rowOff>
                  </from>
                  <to>
                    <xdr:col>3</xdr:col>
                    <xdr:colOff>628650</xdr:colOff>
                    <xdr:row>33</xdr:row>
                    <xdr:rowOff>317500</xdr:rowOff>
                  </to>
                </anchor>
              </controlPr>
            </control>
          </mc:Choice>
        </mc:AlternateContent>
        <mc:AlternateContent xmlns:mc="http://schemas.openxmlformats.org/markup-compatibility/2006">
          <mc:Choice Requires="x14">
            <control shapeId="46178" r:id="rId92" name="Option Button 98">
              <controlPr defaultSize="0" autoFill="0" autoLine="0" autoPict="0">
                <anchor moveWithCells="1">
                  <from>
                    <xdr:col>4</xdr:col>
                    <xdr:colOff>76200</xdr:colOff>
                    <xdr:row>33</xdr:row>
                    <xdr:rowOff>88900</xdr:rowOff>
                  </from>
                  <to>
                    <xdr:col>4</xdr:col>
                    <xdr:colOff>628650</xdr:colOff>
                    <xdr:row>33</xdr:row>
                    <xdr:rowOff>317500</xdr:rowOff>
                  </to>
                </anchor>
              </controlPr>
            </control>
          </mc:Choice>
        </mc:AlternateContent>
        <mc:AlternateContent xmlns:mc="http://schemas.openxmlformats.org/markup-compatibility/2006">
          <mc:Choice Requires="x14">
            <control shapeId="46179" r:id="rId93" name="Option Button 99">
              <controlPr defaultSize="0" autoFill="0" autoLine="0" autoPict="0">
                <anchor moveWithCells="1">
                  <from>
                    <xdr:col>5</xdr:col>
                    <xdr:colOff>76200</xdr:colOff>
                    <xdr:row>33</xdr:row>
                    <xdr:rowOff>88900</xdr:rowOff>
                  </from>
                  <to>
                    <xdr:col>5</xdr:col>
                    <xdr:colOff>628650</xdr:colOff>
                    <xdr:row>33</xdr:row>
                    <xdr:rowOff>317500</xdr:rowOff>
                  </to>
                </anchor>
              </controlPr>
            </control>
          </mc:Choice>
        </mc:AlternateContent>
        <mc:AlternateContent xmlns:mc="http://schemas.openxmlformats.org/markup-compatibility/2006">
          <mc:Choice Requires="x14">
            <control shapeId="46180" r:id="rId94" name="Option Button 100">
              <controlPr defaultSize="0" autoFill="0" autoLine="0" autoPict="0">
                <anchor moveWithCells="1">
                  <from>
                    <xdr:col>3</xdr:col>
                    <xdr:colOff>76200</xdr:colOff>
                    <xdr:row>34</xdr:row>
                    <xdr:rowOff>88900</xdr:rowOff>
                  </from>
                  <to>
                    <xdr:col>3</xdr:col>
                    <xdr:colOff>628650</xdr:colOff>
                    <xdr:row>34</xdr:row>
                    <xdr:rowOff>317500</xdr:rowOff>
                  </to>
                </anchor>
              </controlPr>
            </control>
          </mc:Choice>
        </mc:AlternateContent>
        <mc:AlternateContent xmlns:mc="http://schemas.openxmlformats.org/markup-compatibility/2006">
          <mc:Choice Requires="x14">
            <control shapeId="46181" r:id="rId95" name="Option Button 101">
              <controlPr defaultSize="0" autoFill="0" autoLine="0" autoPict="0">
                <anchor moveWithCells="1">
                  <from>
                    <xdr:col>4</xdr:col>
                    <xdr:colOff>76200</xdr:colOff>
                    <xdr:row>34</xdr:row>
                    <xdr:rowOff>88900</xdr:rowOff>
                  </from>
                  <to>
                    <xdr:col>4</xdr:col>
                    <xdr:colOff>628650</xdr:colOff>
                    <xdr:row>34</xdr:row>
                    <xdr:rowOff>317500</xdr:rowOff>
                  </to>
                </anchor>
              </controlPr>
            </control>
          </mc:Choice>
        </mc:AlternateContent>
        <mc:AlternateContent xmlns:mc="http://schemas.openxmlformats.org/markup-compatibility/2006">
          <mc:Choice Requires="x14">
            <control shapeId="46182" r:id="rId96" name="Option Button 102">
              <controlPr defaultSize="0" autoFill="0" autoLine="0" autoPict="0">
                <anchor moveWithCells="1">
                  <from>
                    <xdr:col>5</xdr:col>
                    <xdr:colOff>76200</xdr:colOff>
                    <xdr:row>34</xdr:row>
                    <xdr:rowOff>88900</xdr:rowOff>
                  </from>
                  <to>
                    <xdr:col>5</xdr:col>
                    <xdr:colOff>628650</xdr:colOff>
                    <xdr:row>34</xdr:row>
                    <xdr:rowOff>317500</xdr:rowOff>
                  </to>
                </anchor>
              </controlPr>
            </control>
          </mc:Choice>
        </mc:AlternateContent>
        <mc:AlternateContent xmlns:mc="http://schemas.openxmlformats.org/markup-compatibility/2006">
          <mc:Choice Requires="x14">
            <control shapeId="46183" r:id="rId97" name="Option Button 103">
              <controlPr defaultSize="0" autoFill="0" autoLine="0" autoPict="0">
                <anchor moveWithCells="1">
                  <from>
                    <xdr:col>3</xdr:col>
                    <xdr:colOff>76200</xdr:colOff>
                    <xdr:row>35</xdr:row>
                    <xdr:rowOff>88900</xdr:rowOff>
                  </from>
                  <to>
                    <xdr:col>3</xdr:col>
                    <xdr:colOff>628650</xdr:colOff>
                    <xdr:row>35</xdr:row>
                    <xdr:rowOff>317500</xdr:rowOff>
                  </to>
                </anchor>
              </controlPr>
            </control>
          </mc:Choice>
        </mc:AlternateContent>
        <mc:AlternateContent xmlns:mc="http://schemas.openxmlformats.org/markup-compatibility/2006">
          <mc:Choice Requires="x14">
            <control shapeId="46184" r:id="rId98" name="Option Button 104">
              <controlPr defaultSize="0" autoFill="0" autoLine="0" autoPict="0">
                <anchor moveWithCells="1">
                  <from>
                    <xdr:col>4</xdr:col>
                    <xdr:colOff>76200</xdr:colOff>
                    <xdr:row>35</xdr:row>
                    <xdr:rowOff>88900</xdr:rowOff>
                  </from>
                  <to>
                    <xdr:col>4</xdr:col>
                    <xdr:colOff>628650</xdr:colOff>
                    <xdr:row>35</xdr:row>
                    <xdr:rowOff>317500</xdr:rowOff>
                  </to>
                </anchor>
              </controlPr>
            </control>
          </mc:Choice>
        </mc:AlternateContent>
        <mc:AlternateContent xmlns:mc="http://schemas.openxmlformats.org/markup-compatibility/2006">
          <mc:Choice Requires="x14">
            <control shapeId="46185" r:id="rId99" name="Option Button 105">
              <controlPr defaultSize="0" autoFill="0" autoLine="0" autoPict="0">
                <anchor moveWithCells="1">
                  <from>
                    <xdr:col>5</xdr:col>
                    <xdr:colOff>76200</xdr:colOff>
                    <xdr:row>35</xdr:row>
                    <xdr:rowOff>88900</xdr:rowOff>
                  </from>
                  <to>
                    <xdr:col>5</xdr:col>
                    <xdr:colOff>628650</xdr:colOff>
                    <xdr:row>35</xdr:row>
                    <xdr:rowOff>317500</xdr:rowOff>
                  </to>
                </anchor>
              </controlPr>
            </control>
          </mc:Choice>
        </mc:AlternateContent>
        <mc:AlternateContent xmlns:mc="http://schemas.openxmlformats.org/markup-compatibility/2006">
          <mc:Choice Requires="x14">
            <control shapeId="46186" r:id="rId100" name="Option Button 106">
              <controlPr defaultSize="0" autoFill="0" autoLine="0" autoPict="0">
                <anchor moveWithCells="1">
                  <from>
                    <xdr:col>3</xdr:col>
                    <xdr:colOff>76200</xdr:colOff>
                    <xdr:row>36</xdr:row>
                    <xdr:rowOff>88900</xdr:rowOff>
                  </from>
                  <to>
                    <xdr:col>3</xdr:col>
                    <xdr:colOff>628650</xdr:colOff>
                    <xdr:row>36</xdr:row>
                    <xdr:rowOff>317500</xdr:rowOff>
                  </to>
                </anchor>
              </controlPr>
            </control>
          </mc:Choice>
        </mc:AlternateContent>
        <mc:AlternateContent xmlns:mc="http://schemas.openxmlformats.org/markup-compatibility/2006">
          <mc:Choice Requires="x14">
            <control shapeId="46187" r:id="rId101" name="Option Button 107">
              <controlPr defaultSize="0" autoFill="0" autoLine="0" autoPict="0">
                <anchor moveWithCells="1">
                  <from>
                    <xdr:col>4</xdr:col>
                    <xdr:colOff>76200</xdr:colOff>
                    <xdr:row>36</xdr:row>
                    <xdr:rowOff>88900</xdr:rowOff>
                  </from>
                  <to>
                    <xdr:col>4</xdr:col>
                    <xdr:colOff>628650</xdr:colOff>
                    <xdr:row>36</xdr:row>
                    <xdr:rowOff>317500</xdr:rowOff>
                  </to>
                </anchor>
              </controlPr>
            </control>
          </mc:Choice>
        </mc:AlternateContent>
        <mc:AlternateContent xmlns:mc="http://schemas.openxmlformats.org/markup-compatibility/2006">
          <mc:Choice Requires="x14">
            <control shapeId="46188" r:id="rId102" name="Option Button 108">
              <controlPr defaultSize="0" autoFill="0" autoLine="0" autoPict="0">
                <anchor moveWithCells="1">
                  <from>
                    <xdr:col>5</xdr:col>
                    <xdr:colOff>76200</xdr:colOff>
                    <xdr:row>36</xdr:row>
                    <xdr:rowOff>88900</xdr:rowOff>
                  </from>
                  <to>
                    <xdr:col>5</xdr:col>
                    <xdr:colOff>628650</xdr:colOff>
                    <xdr:row>36</xdr:row>
                    <xdr:rowOff>317500</xdr:rowOff>
                  </to>
                </anchor>
              </controlPr>
            </control>
          </mc:Choice>
        </mc:AlternateContent>
        <mc:AlternateContent xmlns:mc="http://schemas.openxmlformats.org/markup-compatibility/2006">
          <mc:Choice Requires="x14">
            <control shapeId="46189" r:id="rId103" name="Option Button 109">
              <controlPr defaultSize="0" autoFill="0" autoLine="0" autoPict="0">
                <anchor moveWithCells="1">
                  <from>
                    <xdr:col>3</xdr:col>
                    <xdr:colOff>76200</xdr:colOff>
                    <xdr:row>37</xdr:row>
                    <xdr:rowOff>88900</xdr:rowOff>
                  </from>
                  <to>
                    <xdr:col>3</xdr:col>
                    <xdr:colOff>628650</xdr:colOff>
                    <xdr:row>37</xdr:row>
                    <xdr:rowOff>317500</xdr:rowOff>
                  </to>
                </anchor>
              </controlPr>
            </control>
          </mc:Choice>
        </mc:AlternateContent>
        <mc:AlternateContent xmlns:mc="http://schemas.openxmlformats.org/markup-compatibility/2006">
          <mc:Choice Requires="x14">
            <control shapeId="46190" r:id="rId104" name="Option Button 110">
              <controlPr defaultSize="0" autoFill="0" autoLine="0" autoPict="0">
                <anchor moveWithCells="1">
                  <from>
                    <xdr:col>4</xdr:col>
                    <xdr:colOff>76200</xdr:colOff>
                    <xdr:row>37</xdr:row>
                    <xdr:rowOff>88900</xdr:rowOff>
                  </from>
                  <to>
                    <xdr:col>4</xdr:col>
                    <xdr:colOff>628650</xdr:colOff>
                    <xdr:row>37</xdr:row>
                    <xdr:rowOff>317500</xdr:rowOff>
                  </to>
                </anchor>
              </controlPr>
            </control>
          </mc:Choice>
        </mc:AlternateContent>
        <mc:AlternateContent xmlns:mc="http://schemas.openxmlformats.org/markup-compatibility/2006">
          <mc:Choice Requires="x14">
            <control shapeId="46191" r:id="rId105" name="Option Button 111">
              <controlPr defaultSize="0" autoFill="0" autoLine="0" autoPict="0">
                <anchor moveWithCells="1">
                  <from>
                    <xdr:col>5</xdr:col>
                    <xdr:colOff>76200</xdr:colOff>
                    <xdr:row>37</xdr:row>
                    <xdr:rowOff>88900</xdr:rowOff>
                  </from>
                  <to>
                    <xdr:col>5</xdr:col>
                    <xdr:colOff>628650</xdr:colOff>
                    <xdr:row>37</xdr:row>
                    <xdr:rowOff>317500</xdr:rowOff>
                  </to>
                </anchor>
              </controlPr>
            </control>
          </mc:Choice>
        </mc:AlternateContent>
        <mc:AlternateContent xmlns:mc="http://schemas.openxmlformats.org/markup-compatibility/2006">
          <mc:Choice Requires="x14">
            <control shapeId="46192" r:id="rId106" name="Option Button 112">
              <controlPr defaultSize="0" autoFill="0" autoLine="0" autoPict="0">
                <anchor moveWithCells="1">
                  <from>
                    <xdr:col>3</xdr:col>
                    <xdr:colOff>76200</xdr:colOff>
                    <xdr:row>38</xdr:row>
                    <xdr:rowOff>88900</xdr:rowOff>
                  </from>
                  <to>
                    <xdr:col>3</xdr:col>
                    <xdr:colOff>628650</xdr:colOff>
                    <xdr:row>38</xdr:row>
                    <xdr:rowOff>317500</xdr:rowOff>
                  </to>
                </anchor>
              </controlPr>
            </control>
          </mc:Choice>
        </mc:AlternateContent>
        <mc:AlternateContent xmlns:mc="http://schemas.openxmlformats.org/markup-compatibility/2006">
          <mc:Choice Requires="x14">
            <control shapeId="46193" r:id="rId107" name="Option Button 113">
              <controlPr defaultSize="0" autoFill="0" autoLine="0" autoPict="0">
                <anchor moveWithCells="1">
                  <from>
                    <xdr:col>4</xdr:col>
                    <xdr:colOff>76200</xdr:colOff>
                    <xdr:row>38</xdr:row>
                    <xdr:rowOff>88900</xdr:rowOff>
                  </from>
                  <to>
                    <xdr:col>4</xdr:col>
                    <xdr:colOff>628650</xdr:colOff>
                    <xdr:row>38</xdr:row>
                    <xdr:rowOff>317500</xdr:rowOff>
                  </to>
                </anchor>
              </controlPr>
            </control>
          </mc:Choice>
        </mc:AlternateContent>
        <mc:AlternateContent xmlns:mc="http://schemas.openxmlformats.org/markup-compatibility/2006">
          <mc:Choice Requires="x14">
            <control shapeId="46194" r:id="rId108" name="Option Button 114">
              <controlPr defaultSize="0" autoFill="0" autoLine="0" autoPict="0">
                <anchor moveWithCells="1">
                  <from>
                    <xdr:col>5</xdr:col>
                    <xdr:colOff>76200</xdr:colOff>
                    <xdr:row>38</xdr:row>
                    <xdr:rowOff>88900</xdr:rowOff>
                  </from>
                  <to>
                    <xdr:col>5</xdr:col>
                    <xdr:colOff>628650</xdr:colOff>
                    <xdr:row>38</xdr:row>
                    <xdr:rowOff>317500</xdr:rowOff>
                  </to>
                </anchor>
              </controlPr>
            </control>
          </mc:Choice>
        </mc:AlternateContent>
        <mc:AlternateContent xmlns:mc="http://schemas.openxmlformats.org/markup-compatibility/2006">
          <mc:Choice Requires="x14">
            <control shapeId="46195" r:id="rId109" name="Option Button 115">
              <controlPr defaultSize="0" autoFill="0" autoLine="0" autoPict="0">
                <anchor moveWithCells="1">
                  <from>
                    <xdr:col>3</xdr:col>
                    <xdr:colOff>76200</xdr:colOff>
                    <xdr:row>40</xdr:row>
                    <xdr:rowOff>88900</xdr:rowOff>
                  </from>
                  <to>
                    <xdr:col>3</xdr:col>
                    <xdr:colOff>628650</xdr:colOff>
                    <xdr:row>40</xdr:row>
                    <xdr:rowOff>317500</xdr:rowOff>
                  </to>
                </anchor>
              </controlPr>
            </control>
          </mc:Choice>
        </mc:AlternateContent>
        <mc:AlternateContent xmlns:mc="http://schemas.openxmlformats.org/markup-compatibility/2006">
          <mc:Choice Requires="x14">
            <control shapeId="46196" r:id="rId110" name="Option Button 116">
              <controlPr defaultSize="0" autoFill="0" autoLine="0" autoPict="0">
                <anchor moveWithCells="1">
                  <from>
                    <xdr:col>4</xdr:col>
                    <xdr:colOff>76200</xdr:colOff>
                    <xdr:row>40</xdr:row>
                    <xdr:rowOff>88900</xdr:rowOff>
                  </from>
                  <to>
                    <xdr:col>4</xdr:col>
                    <xdr:colOff>628650</xdr:colOff>
                    <xdr:row>40</xdr:row>
                    <xdr:rowOff>317500</xdr:rowOff>
                  </to>
                </anchor>
              </controlPr>
            </control>
          </mc:Choice>
        </mc:AlternateContent>
        <mc:AlternateContent xmlns:mc="http://schemas.openxmlformats.org/markup-compatibility/2006">
          <mc:Choice Requires="x14">
            <control shapeId="46197" r:id="rId111" name="Option Button 117">
              <controlPr defaultSize="0" autoFill="0" autoLine="0" autoPict="0">
                <anchor moveWithCells="1">
                  <from>
                    <xdr:col>5</xdr:col>
                    <xdr:colOff>76200</xdr:colOff>
                    <xdr:row>40</xdr:row>
                    <xdr:rowOff>88900</xdr:rowOff>
                  </from>
                  <to>
                    <xdr:col>5</xdr:col>
                    <xdr:colOff>628650</xdr:colOff>
                    <xdr:row>40</xdr:row>
                    <xdr:rowOff>317500</xdr:rowOff>
                  </to>
                </anchor>
              </controlPr>
            </control>
          </mc:Choice>
        </mc:AlternateContent>
        <mc:AlternateContent xmlns:mc="http://schemas.openxmlformats.org/markup-compatibility/2006">
          <mc:Choice Requires="x14">
            <control shapeId="46198" r:id="rId112" name="Option Button 118">
              <controlPr defaultSize="0" autoFill="0" autoLine="0" autoPict="0">
                <anchor moveWithCells="1">
                  <from>
                    <xdr:col>3</xdr:col>
                    <xdr:colOff>76200</xdr:colOff>
                    <xdr:row>39</xdr:row>
                    <xdr:rowOff>88900</xdr:rowOff>
                  </from>
                  <to>
                    <xdr:col>3</xdr:col>
                    <xdr:colOff>628650</xdr:colOff>
                    <xdr:row>39</xdr:row>
                    <xdr:rowOff>317500</xdr:rowOff>
                  </to>
                </anchor>
              </controlPr>
            </control>
          </mc:Choice>
        </mc:AlternateContent>
        <mc:AlternateContent xmlns:mc="http://schemas.openxmlformats.org/markup-compatibility/2006">
          <mc:Choice Requires="x14">
            <control shapeId="46199" r:id="rId113" name="Option Button 119">
              <controlPr defaultSize="0" autoFill="0" autoLine="0" autoPict="0">
                <anchor moveWithCells="1">
                  <from>
                    <xdr:col>4</xdr:col>
                    <xdr:colOff>76200</xdr:colOff>
                    <xdr:row>39</xdr:row>
                    <xdr:rowOff>88900</xdr:rowOff>
                  </from>
                  <to>
                    <xdr:col>4</xdr:col>
                    <xdr:colOff>628650</xdr:colOff>
                    <xdr:row>39</xdr:row>
                    <xdr:rowOff>317500</xdr:rowOff>
                  </to>
                </anchor>
              </controlPr>
            </control>
          </mc:Choice>
        </mc:AlternateContent>
        <mc:AlternateContent xmlns:mc="http://schemas.openxmlformats.org/markup-compatibility/2006">
          <mc:Choice Requires="x14">
            <control shapeId="46200" r:id="rId114" name="Option Button 120">
              <controlPr defaultSize="0" autoFill="0" autoLine="0" autoPict="0">
                <anchor moveWithCells="1">
                  <from>
                    <xdr:col>5</xdr:col>
                    <xdr:colOff>76200</xdr:colOff>
                    <xdr:row>39</xdr:row>
                    <xdr:rowOff>88900</xdr:rowOff>
                  </from>
                  <to>
                    <xdr:col>5</xdr:col>
                    <xdr:colOff>628650</xdr:colOff>
                    <xdr:row>39</xdr:row>
                    <xdr:rowOff>317500</xdr:rowOff>
                  </to>
                </anchor>
              </controlPr>
            </control>
          </mc:Choice>
        </mc:AlternateContent>
        <mc:AlternateContent xmlns:mc="http://schemas.openxmlformats.org/markup-compatibility/2006">
          <mc:Choice Requires="x14">
            <control shapeId="46201" r:id="rId115" name="Option Button 121">
              <controlPr defaultSize="0" autoFill="0" autoLine="0" autoPict="0">
                <anchor moveWithCells="1">
                  <from>
                    <xdr:col>3</xdr:col>
                    <xdr:colOff>76200</xdr:colOff>
                    <xdr:row>41</xdr:row>
                    <xdr:rowOff>88900</xdr:rowOff>
                  </from>
                  <to>
                    <xdr:col>3</xdr:col>
                    <xdr:colOff>628650</xdr:colOff>
                    <xdr:row>41</xdr:row>
                    <xdr:rowOff>317500</xdr:rowOff>
                  </to>
                </anchor>
              </controlPr>
            </control>
          </mc:Choice>
        </mc:AlternateContent>
        <mc:AlternateContent xmlns:mc="http://schemas.openxmlformats.org/markup-compatibility/2006">
          <mc:Choice Requires="x14">
            <control shapeId="46202" r:id="rId116" name="Option Button 122">
              <controlPr defaultSize="0" autoFill="0" autoLine="0" autoPict="0">
                <anchor moveWithCells="1">
                  <from>
                    <xdr:col>4</xdr:col>
                    <xdr:colOff>76200</xdr:colOff>
                    <xdr:row>41</xdr:row>
                    <xdr:rowOff>88900</xdr:rowOff>
                  </from>
                  <to>
                    <xdr:col>4</xdr:col>
                    <xdr:colOff>628650</xdr:colOff>
                    <xdr:row>41</xdr:row>
                    <xdr:rowOff>317500</xdr:rowOff>
                  </to>
                </anchor>
              </controlPr>
            </control>
          </mc:Choice>
        </mc:AlternateContent>
        <mc:AlternateContent xmlns:mc="http://schemas.openxmlformats.org/markup-compatibility/2006">
          <mc:Choice Requires="x14">
            <control shapeId="46203" r:id="rId117" name="Option Button 123">
              <controlPr defaultSize="0" autoFill="0" autoLine="0" autoPict="0">
                <anchor moveWithCells="1">
                  <from>
                    <xdr:col>5</xdr:col>
                    <xdr:colOff>76200</xdr:colOff>
                    <xdr:row>41</xdr:row>
                    <xdr:rowOff>88900</xdr:rowOff>
                  </from>
                  <to>
                    <xdr:col>5</xdr:col>
                    <xdr:colOff>628650</xdr:colOff>
                    <xdr:row>41</xdr:row>
                    <xdr:rowOff>317500</xdr:rowOff>
                  </to>
                </anchor>
              </controlPr>
            </control>
          </mc:Choice>
        </mc:AlternateContent>
        <mc:AlternateContent xmlns:mc="http://schemas.openxmlformats.org/markup-compatibility/2006">
          <mc:Choice Requires="x14">
            <control shapeId="46204" r:id="rId118" name="Option Button 124">
              <controlPr defaultSize="0" autoFill="0" autoLine="0" autoPict="0">
                <anchor moveWithCells="1">
                  <from>
                    <xdr:col>3</xdr:col>
                    <xdr:colOff>76200</xdr:colOff>
                    <xdr:row>42</xdr:row>
                    <xdr:rowOff>88900</xdr:rowOff>
                  </from>
                  <to>
                    <xdr:col>3</xdr:col>
                    <xdr:colOff>628650</xdr:colOff>
                    <xdr:row>42</xdr:row>
                    <xdr:rowOff>317500</xdr:rowOff>
                  </to>
                </anchor>
              </controlPr>
            </control>
          </mc:Choice>
        </mc:AlternateContent>
        <mc:AlternateContent xmlns:mc="http://schemas.openxmlformats.org/markup-compatibility/2006">
          <mc:Choice Requires="x14">
            <control shapeId="46205" r:id="rId119" name="Option Button 125">
              <controlPr defaultSize="0" autoFill="0" autoLine="0" autoPict="0">
                <anchor moveWithCells="1">
                  <from>
                    <xdr:col>4</xdr:col>
                    <xdr:colOff>76200</xdr:colOff>
                    <xdr:row>42</xdr:row>
                    <xdr:rowOff>88900</xdr:rowOff>
                  </from>
                  <to>
                    <xdr:col>4</xdr:col>
                    <xdr:colOff>628650</xdr:colOff>
                    <xdr:row>42</xdr:row>
                    <xdr:rowOff>317500</xdr:rowOff>
                  </to>
                </anchor>
              </controlPr>
            </control>
          </mc:Choice>
        </mc:AlternateContent>
        <mc:AlternateContent xmlns:mc="http://schemas.openxmlformats.org/markup-compatibility/2006">
          <mc:Choice Requires="x14">
            <control shapeId="46206" r:id="rId120" name="Option Button 126">
              <controlPr defaultSize="0" autoFill="0" autoLine="0" autoPict="0">
                <anchor moveWithCells="1">
                  <from>
                    <xdr:col>5</xdr:col>
                    <xdr:colOff>76200</xdr:colOff>
                    <xdr:row>42</xdr:row>
                    <xdr:rowOff>88900</xdr:rowOff>
                  </from>
                  <to>
                    <xdr:col>5</xdr:col>
                    <xdr:colOff>628650</xdr:colOff>
                    <xdr:row>42</xdr:row>
                    <xdr:rowOff>317500</xdr:rowOff>
                  </to>
                </anchor>
              </controlPr>
            </control>
          </mc:Choice>
        </mc:AlternateContent>
        <mc:AlternateContent xmlns:mc="http://schemas.openxmlformats.org/markup-compatibility/2006">
          <mc:Choice Requires="x14">
            <control shapeId="46207" r:id="rId121" name="Option Button 127">
              <controlPr defaultSize="0" autoFill="0" autoLine="0" autoPict="0">
                <anchor moveWithCells="1">
                  <from>
                    <xdr:col>3</xdr:col>
                    <xdr:colOff>76200</xdr:colOff>
                    <xdr:row>43</xdr:row>
                    <xdr:rowOff>88900</xdr:rowOff>
                  </from>
                  <to>
                    <xdr:col>3</xdr:col>
                    <xdr:colOff>628650</xdr:colOff>
                    <xdr:row>43</xdr:row>
                    <xdr:rowOff>317500</xdr:rowOff>
                  </to>
                </anchor>
              </controlPr>
            </control>
          </mc:Choice>
        </mc:AlternateContent>
        <mc:AlternateContent xmlns:mc="http://schemas.openxmlformats.org/markup-compatibility/2006">
          <mc:Choice Requires="x14">
            <control shapeId="46208" r:id="rId122" name="Option Button 128">
              <controlPr defaultSize="0" autoFill="0" autoLine="0" autoPict="0">
                <anchor moveWithCells="1">
                  <from>
                    <xdr:col>4</xdr:col>
                    <xdr:colOff>76200</xdr:colOff>
                    <xdr:row>43</xdr:row>
                    <xdr:rowOff>88900</xdr:rowOff>
                  </from>
                  <to>
                    <xdr:col>4</xdr:col>
                    <xdr:colOff>628650</xdr:colOff>
                    <xdr:row>43</xdr:row>
                    <xdr:rowOff>317500</xdr:rowOff>
                  </to>
                </anchor>
              </controlPr>
            </control>
          </mc:Choice>
        </mc:AlternateContent>
        <mc:AlternateContent xmlns:mc="http://schemas.openxmlformats.org/markup-compatibility/2006">
          <mc:Choice Requires="x14">
            <control shapeId="46209" r:id="rId123" name="Option Button 129">
              <controlPr defaultSize="0" autoFill="0" autoLine="0" autoPict="0">
                <anchor moveWithCells="1">
                  <from>
                    <xdr:col>5</xdr:col>
                    <xdr:colOff>76200</xdr:colOff>
                    <xdr:row>43</xdr:row>
                    <xdr:rowOff>88900</xdr:rowOff>
                  </from>
                  <to>
                    <xdr:col>5</xdr:col>
                    <xdr:colOff>628650</xdr:colOff>
                    <xdr:row>43</xdr:row>
                    <xdr:rowOff>317500</xdr:rowOff>
                  </to>
                </anchor>
              </controlPr>
            </control>
          </mc:Choice>
        </mc:AlternateContent>
        <mc:AlternateContent xmlns:mc="http://schemas.openxmlformats.org/markup-compatibility/2006">
          <mc:Choice Requires="x14">
            <control shapeId="46210" r:id="rId124" name="Option Button 130">
              <controlPr defaultSize="0" autoFill="0" autoLine="0" autoPict="0">
                <anchor moveWithCells="1">
                  <from>
                    <xdr:col>3</xdr:col>
                    <xdr:colOff>76200</xdr:colOff>
                    <xdr:row>44</xdr:row>
                    <xdr:rowOff>88900</xdr:rowOff>
                  </from>
                  <to>
                    <xdr:col>3</xdr:col>
                    <xdr:colOff>628650</xdr:colOff>
                    <xdr:row>44</xdr:row>
                    <xdr:rowOff>317500</xdr:rowOff>
                  </to>
                </anchor>
              </controlPr>
            </control>
          </mc:Choice>
        </mc:AlternateContent>
        <mc:AlternateContent xmlns:mc="http://schemas.openxmlformats.org/markup-compatibility/2006">
          <mc:Choice Requires="x14">
            <control shapeId="46211" r:id="rId125" name="Option Button 131">
              <controlPr defaultSize="0" autoFill="0" autoLine="0" autoPict="0">
                <anchor moveWithCells="1">
                  <from>
                    <xdr:col>4</xdr:col>
                    <xdr:colOff>76200</xdr:colOff>
                    <xdr:row>44</xdr:row>
                    <xdr:rowOff>88900</xdr:rowOff>
                  </from>
                  <to>
                    <xdr:col>4</xdr:col>
                    <xdr:colOff>628650</xdr:colOff>
                    <xdr:row>44</xdr:row>
                    <xdr:rowOff>317500</xdr:rowOff>
                  </to>
                </anchor>
              </controlPr>
            </control>
          </mc:Choice>
        </mc:AlternateContent>
        <mc:AlternateContent xmlns:mc="http://schemas.openxmlformats.org/markup-compatibility/2006">
          <mc:Choice Requires="x14">
            <control shapeId="46212" r:id="rId126" name="Option Button 132">
              <controlPr defaultSize="0" autoFill="0" autoLine="0" autoPict="0">
                <anchor moveWithCells="1">
                  <from>
                    <xdr:col>5</xdr:col>
                    <xdr:colOff>76200</xdr:colOff>
                    <xdr:row>44</xdr:row>
                    <xdr:rowOff>88900</xdr:rowOff>
                  </from>
                  <to>
                    <xdr:col>5</xdr:col>
                    <xdr:colOff>628650</xdr:colOff>
                    <xdr:row>44</xdr:row>
                    <xdr:rowOff>317500</xdr:rowOff>
                  </to>
                </anchor>
              </controlPr>
            </control>
          </mc:Choice>
        </mc:AlternateContent>
        <mc:AlternateContent xmlns:mc="http://schemas.openxmlformats.org/markup-compatibility/2006">
          <mc:Choice Requires="x14">
            <control shapeId="46213" r:id="rId127" name="Option Button 133">
              <controlPr defaultSize="0" autoFill="0" autoLine="0" autoPict="0">
                <anchor moveWithCells="1">
                  <from>
                    <xdr:col>3</xdr:col>
                    <xdr:colOff>76200</xdr:colOff>
                    <xdr:row>45</xdr:row>
                    <xdr:rowOff>88900</xdr:rowOff>
                  </from>
                  <to>
                    <xdr:col>3</xdr:col>
                    <xdr:colOff>628650</xdr:colOff>
                    <xdr:row>45</xdr:row>
                    <xdr:rowOff>317500</xdr:rowOff>
                  </to>
                </anchor>
              </controlPr>
            </control>
          </mc:Choice>
        </mc:AlternateContent>
        <mc:AlternateContent xmlns:mc="http://schemas.openxmlformats.org/markup-compatibility/2006">
          <mc:Choice Requires="x14">
            <control shapeId="46214" r:id="rId128" name="Option Button 134">
              <controlPr defaultSize="0" autoFill="0" autoLine="0" autoPict="0">
                <anchor moveWithCells="1">
                  <from>
                    <xdr:col>4</xdr:col>
                    <xdr:colOff>76200</xdr:colOff>
                    <xdr:row>45</xdr:row>
                    <xdr:rowOff>88900</xdr:rowOff>
                  </from>
                  <to>
                    <xdr:col>4</xdr:col>
                    <xdr:colOff>628650</xdr:colOff>
                    <xdr:row>45</xdr:row>
                    <xdr:rowOff>317500</xdr:rowOff>
                  </to>
                </anchor>
              </controlPr>
            </control>
          </mc:Choice>
        </mc:AlternateContent>
        <mc:AlternateContent xmlns:mc="http://schemas.openxmlformats.org/markup-compatibility/2006">
          <mc:Choice Requires="x14">
            <control shapeId="46215" r:id="rId129" name="Option Button 135">
              <controlPr defaultSize="0" autoFill="0" autoLine="0" autoPict="0">
                <anchor moveWithCells="1">
                  <from>
                    <xdr:col>5</xdr:col>
                    <xdr:colOff>76200</xdr:colOff>
                    <xdr:row>45</xdr:row>
                    <xdr:rowOff>88900</xdr:rowOff>
                  </from>
                  <to>
                    <xdr:col>5</xdr:col>
                    <xdr:colOff>628650</xdr:colOff>
                    <xdr:row>45</xdr:row>
                    <xdr:rowOff>317500</xdr:rowOff>
                  </to>
                </anchor>
              </controlPr>
            </control>
          </mc:Choice>
        </mc:AlternateContent>
        <mc:AlternateContent xmlns:mc="http://schemas.openxmlformats.org/markup-compatibility/2006">
          <mc:Choice Requires="x14">
            <control shapeId="46216" r:id="rId130" name="Option Button 136">
              <controlPr defaultSize="0" autoFill="0" autoLine="0" autoPict="0">
                <anchor moveWithCells="1">
                  <from>
                    <xdr:col>3</xdr:col>
                    <xdr:colOff>76200</xdr:colOff>
                    <xdr:row>47</xdr:row>
                    <xdr:rowOff>88900</xdr:rowOff>
                  </from>
                  <to>
                    <xdr:col>3</xdr:col>
                    <xdr:colOff>628650</xdr:colOff>
                    <xdr:row>47</xdr:row>
                    <xdr:rowOff>317500</xdr:rowOff>
                  </to>
                </anchor>
              </controlPr>
            </control>
          </mc:Choice>
        </mc:AlternateContent>
        <mc:AlternateContent xmlns:mc="http://schemas.openxmlformats.org/markup-compatibility/2006">
          <mc:Choice Requires="x14">
            <control shapeId="46217" r:id="rId131" name="Option Button 137">
              <controlPr defaultSize="0" autoFill="0" autoLine="0" autoPict="0">
                <anchor moveWithCells="1">
                  <from>
                    <xdr:col>4</xdr:col>
                    <xdr:colOff>76200</xdr:colOff>
                    <xdr:row>47</xdr:row>
                    <xdr:rowOff>88900</xdr:rowOff>
                  </from>
                  <to>
                    <xdr:col>4</xdr:col>
                    <xdr:colOff>628650</xdr:colOff>
                    <xdr:row>47</xdr:row>
                    <xdr:rowOff>317500</xdr:rowOff>
                  </to>
                </anchor>
              </controlPr>
            </control>
          </mc:Choice>
        </mc:AlternateContent>
        <mc:AlternateContent xmlns:mc="http://schemas.openxmlformats.org/markup-compatibility/2006">
          <mc:Choice Requires="x14">
            <control shapeId="46218" r:id="rId132" name="Option Button 138">
              <controlPr defaultSize="0" autoFill="0" autoLine="0" autoPict="0">
                <anchor moveWithCells="1">
                  <from>
                    <xdr:col>5</xdr:col>
                    <xdr:colOff>76200</xdr:colOff>
                    <xdr:row>47</xdr:row>
                    <xdr:rowOff>88900</xdr:rowOff>
                  </from>
                  <to>
                    <xdr:col>5</xdr:col>
                    <xdr:colOff>628650</xdr:colOff>
                    <xdr:row>47</xdr:row>
                    <xdr:rowOff>317500</xdr:rowOff>
                  </to>
                </anchor>
              </controlPr>
            </control>
          </mc:Choice>
        </mc:AlternateContent>
        <mc:AlternateContent xmlns:mc="http://schemas.openxmlformats.org/markup-compatibility/2006">
          <mc:Choice Requires="x14">
            <control shapeId="46219" r:id="rId133" name="Option Button 139">
              <controlPr defaultSize="0" autoFill="0" autoLine="0" autoPict="0">
                <anchor moveWithCells="1">
                  <from>
                    <xdr:col>3</xdr:col>
                    <xdr:colOff>76200</xdr:colOff>
                    <xdr:row>46</xdr:row>
                    <xdr:rowOff>88900</xdr:rowOff>
                  </from>
                  <to>
                    <xdr:col>3</xdr:col>
                    <xdr:colOff>628650</xdr:colOff>
                    <xdr:row>46</xdr:row>
                    <xdr:rowOff>317500</xdr:rowOff>
                  </to>
                </anchor>
              </controlPr>
            </control>
          </mc:Choice>
        </mc:AlternateContent>
        <mc:AlternateContent xmlns:mc="http://schemas.openxmlformats.org/markup-compatibility/2006">
          <mc:Choice Requires="x14">
            <control shapeId="46220" r:id="rId134" name="Option Button 140">
              <controlPr defaultSize="0" autoFill="0" autoLine="0" autoPict="0">
                <anchor moveWithCells="1">
                  <from>
                    <xdr:col>4</xdr:col>
                    <xdr:colOff>76200</xdr:colOff>
                    <xdr:row>46</xdr:row>
                    <xdr:rowOff>88900</xdr:rowOff>
                  </from>
                  <to>
                    <xdr:col>4</xdr:col>
                    <xdr:colOff>628650</xdr:colOff>
                    <xdr:row>46</xdr:row>
                    <xdr:rowOff>317500</xdr:rowOff>
                  </to>
                </anchor>
              </controlPr>
            </control>
          </mc:Choice>
        </mc:AlternateContent>
        <mc:AlternateContent xmlns:mc="http://schemas.openxmlformats.org/markup-compatibility/2006">
          <mc:Choice Requires="x14">
            <control shapeId="46221" r:id="rId135" name="Option Button 141">
              <controlPr defaultSize="0" autoFill="0" autoLine="0" autoPict="0">
                <anchor moveWithCells="1">
                  <from>
                    <xdr:col>5</xdr:col>
                    <xdr:colOff>76200</xdr:colOff>
                    <xdr:row>46</xdr:row>
                    <xdr:rowOff>88900</xdr:rowOff>
                  </from>
                  <to>
                    <xdr:col>5</xdr:col>
                    <xdr:colOff>628650</xdr:colOff>
                    <xdr:row>46</xdr:row>
                    <xdr:rowOff>317500</xdr:rowOff>
                  </to>
                </anchor>
              </controlPr>
            </control>
          </mc:Choice>
        </mc:AlternateContent>
        <mc:AlternateContent xmlns:mc="http://schemas.openxmlformats.org/markup-compatibility/2006">
          <mc:Choice Requires="x14">
            <control shapeId="46222" r:id="rId136" name="Option Button 142">
              <controlPr defaultSize="0" autoFill="0" autoLine="0" autoPict="0">
                <anchor moveWithCells="1">
                  <from>
                    <xdr:col>3</xdr:col>
                    <xdr:colOff>76200</xdr:colOff>
                    <xdr:row>48</xdr:row>
                    <xdr:rowOff>88900</xdr:rowOff>
                  </from>
                  <to>
                    <xdr:col>3</xdr:col>
                    <xdr:colOff>628650</xdr:colOff>
                    <xdr:row>48</xdr:row>
                    <xdr:rowOff>317500</xdr:rowOff>
                  </to>
                </anchor>
              </controlPr>
            </control>
          </mc:Choice>
        </mc:AlternateContent>
        <mc:AlternateContent xmlns:mc="http://schemas.openxmlformats.org/markup-compatibility/2006">
          <mc:Choice Requires="x14">
            <control shapeId="46223" r:id="rId137" name="Option Button 143">
              <controlPr defaultSize="0" autoFill="0" autoLine="0" autoPict="0">
                <anchor moveWithCells="1">
                  <from>
                    <xdr:col>4</xdr:col>
                    <xdr:colOff>76200</xdr:colOff>
                    <xdr:row>48</xdr:row>
                    <xdr:rowOff>88900</xdr:rowOff>
                  </from>
                  <to>
                    <xdr:col>4</xdr:col>
                    <xdr:colOff>628650</xdr:colOff>
                    <xdr:row>48</xdr:row>
                    <xdr:rowOff>317500</xdr:rowOff>
                  </to>
                </anchor>
              </controlPr>
            </control>
          </mc:Choice>
        </mc:AlternateContent>
        <mc:AlternateContent xmlns:mc="http://schemas.openxmlformats.org/markup-compatibility/2006">
          <mc:Choice Requires="x14">
            <control shapeId="46224" r:id="rId138" name="Option Button 144">
              <controlPr defaultSize="0" autoFill="0" autoLine="0" autoPict="0">
                <anchor moveWithCells="1">
                  <from>
                    <xdr:col>5</xdr:col>
                    <xdr:colOff>76200</xdr:colOff>
                    <xdr:row>48</xdr:row>
                    <xdr:rowOff>88900</xdr:rowOff>
                  </from>
                  <to>
                    <xdr:col>5</xdr:col>
                    <xdr:colOff>628650</xdr:colOff>
                    <xdr:row>48</xdr:row>
                    <xdr:rowOff>317500</xdr:rowOff>
                  </to>
                </anchor>
              </controlPr>
            </control>
          </mc:Choice>
        </mc:AlternateContent>
        <mc:AlternateContent xmlns:mc="http://schemas.openxmlformats.org/markup-compatibility/2006">
          <mc:Choice Requires="x14">
            <control shapeId="46225" r:id="rId139" name="Option Button 145">
              <controlPr defaultSize="0" autoFill="0" autoLine="0" autoPict="0">
                <anchor moveWithCells="1">
                  <from>
                    <xdr:col>3</xdr:col>
                    <xdr:colOff>76200</xdr:colOff>
                    <xdr:row>49</xdr:row>
                    <xdr:rowOff>88900</xdr:rowOff>
                  </from>
                  <to>
                    <xdr:col>3</xdr:col>
                    <xdr:colOff>628650</xdr:colOff>
                    <xdr:row>49</xdr:row>
                    <xdr:rowOff>317500</xdr:rowOff>
                  </to>
                </anchor>
              </controlPr>
            </control>
          </mc:Choice>
        </mc:AlternateContent>
        <mc:AlternateContent xmlns:mc="http://schemas.openxmlformats.org/markup-compatibility/2006">
          <mc:Choice Requires="x14">
            <control shapeId="46226" r:id="rId140" name="Option Button 146">
              <controlPr defaultSize="0" autoFill="0" autoLine="0" autoPict="0">
                <anchor moveWithCells="1">
                  <from>
                    <xdr:col>4</xdr:col>
                    <xdr:colOff>76200</xdr:colOff>
                    <xdr:row>49</xdr:row>
                    <xdr:rowOff>88900</xdr:rowOff>
                  </from>
                  <to>
                    <xdr:col>4</xdr:col>
                    <xdr:colOff>628650</xdr:colOff>
                    <xdr:row>49</xdr:row>
                    <xdr:rowOff>317500</xdr:rowOff>
                  </to>
                </anchor>
              </controlPr>
            </control>
          </mc:Choice>
        </mc:AlternateContent>
        <mc:AlternateContent xmlns:mc="http://schemas.openxmlformats.org/markup-compatibility/2006">
          <mc:Choice Requires="x14">
            <control shapeId="46227" r:id="rId141" name="Option Button 147">
              <controlPr defaultSize="0" autoFill="0" autoLine="0" autoPict="0">
                <anchor moveWithCells="1">
                  <from>
                    <xdr:col>5</xdr:col>
                    <xdr:colOff>76200</xdr:colOff>
                    <xdr:row>49</xdr:row>
                    <xdr:rowOff>88900</xdr:rowOff>
                  </from>
                  <to>
                    <xdr:col>5</xdr:col>
                    <xdr:colOff>628650</xdr:colOff>
                    <xdr:row>49</xdr:row>
                    <xdr:rowOff>317500</xdr:rowOff>
                  </to>
                </anchor>
              </controlPr>
            </control>
          </mc:Choice>
        </mc:AlternateContent>
        <mc:AlternateContent xmlns:mc="http://schemas.openxmlformats.org/markup-compatibility/2006">
          <mc:Choice Requires="x14">
            <control shapeId="46228" r:id="rId142" name="Option Button 148">
              <controlPr defaultSize="0" autoFill="0" autoLine="0" autoPict="0">
                <anchor moveWithCells="1">
                  <from>
                    <xdr:col>3</xdr:col>
                    <xdr:colOff>76200</xdr:colOff>
                    <xdr:row>50</xdr:row>
                    <xdr:rowOff>88900</xdr:rowOff>
                  </from>
                  <to>
                    <xdr:col>3</xdr:col>
                    <xdr:colOff>628650</xdr:colOff>
                    <xdr:row>50</xdr:row>
                    <xdr:rowOff>317500</xdr:rowOff>
                  </to>
                </anchor>
              </controlPr>
            </control>
          </mc:Choice>
        </mc:AlternateContent>
        <mc:AlternateContent xmlns:mc="http://schemas.openxmlformats.org/markup-compatibility/2006">
          <mc:Choice Requires="x14">
            <control shapeId="46229" r:id="rId143" name="Option Button 149">
              <controlPr defaultSize="0" autoFill="0" autoLine="0" autoPict="0">
                <anchor moveWithCells="1">
                  <from>
                    <xdr:col>4</xdr:col>
                    <xdr:colOff>76200</xdr:colOff>
                    <xdr:row>50</xdr:row>
                    <xdr:rowOff>88900</xdr:rowOff>
                  </from>
                  <to>
                    <xdr:col>4</xdr:col>
                    <xdr:colOff>628650</xdr:colOff>
                    <xdr:row>50</xdr:row>
                    <xdr:rowOff>317500</xdr:rowOff>
                  </to>
                </anchor>
              </controlPr>
            </control>
          </mc:Choice>
        </mc:AlternateContent>
        <mc:AlternateContent xmlns:mc="http://schemas.openxmlformats.org/markup-compatibility/2006">
          <mc:Choice Requires="x14">
            <control shapeId="46230" r:id="rId144" name="Option Button 150">
              <controlPr defaultSize="0" autoFill="0" autoLine="0" autoPict="0">
                <anchor moveWithCells="1">
                  <from>
                    <xdr:col>5</xdr:col>
                    <xdr:colOff>76200</xdr:colOff>
                    <xdr:row>50</xdr:row>
                    <xdr:rowOff>88900</xdr:rowOff>
                  </from>
                  <to>
                    <xdr:col>5</xdr:col>
                    <xdr:colOff>628650</xdr:colOff>
                    <xdr:row>50</xdr:row>
                    <xdr:rowOff>317500</xdr:rowOff>
                  </to>
                </anchor>
              </controlPr>
            </control>
          </mc:Choice>
        </mc:AlternateContent>
        <mc:AlternateContent xmlns:mc="http://schemas.openxmlformats.org/markup-compatibility/2006">
          <mc:Choice Requires="x14">
            <control shapeId="46231" r:id="rId145" name="Option Button 151">
              <controlPr defaultSize="0" autoFill="0" autoLine="0" autoPict="0">
                <anchor moveWithCells="1">
                  <from>
                    <xdr:col>3</xdr:col>
                    <xdr:colOff>76200</xdr:colOff>
                    <xdr:row>51</xdr:row>
                    <xdr:rowOff>88900</xdr:rowOff>
                  </from>
                  <to>
                    <xdr:col>3</xdr:col>
                    <xdr:colOff>628650</xdr:colOff>
                    <xdr:row>51</xdr:row>
                    <xdr:rowOff>317500</xdr:rowOff>
                  </to>
                </anchor>
              </controlPr>
            </control>
          </mc:Choice>
        </mc:AlternateContent>
        <mc:AlternateContent xmlns:mc="http://schemas.openxmlformats.org/markup-compatibility/2006">
          <mc:Choice Requires="x14">
            <control shapeId="46232" r:id="rId146" name="Option Button 152">
              <controlPr defaultSize="0" autoFill="0" autoLine="0" autoPict="0">
                <anchor moveWithCells="1">
                  <from>
                    <xdr:col>4</xdr:col>
                    <xdr:colOff>76200</xdr:colOff>
                    <xdr:row>51</xdr:row>
                    <xdr:rowOff>88900</xdr:rowOff>
                  </from>
                  <to>
                    <xdr:col>4</xdr:col>
                    <xdr:colOff>628650</xdr:colOff>
                    <xdr:row>51</xdr:row>
                    <xdr:rowOff>317500</xdr:rowOff>
                  </to>
                </anchor>
              </controlPr>
            </control>
          </mc:Choice>
        </mc:AlternateContent>
        <mc:AlternateContent xmlns:mc="http://schemas.openxmlformats.org/markup-compatibility/2006">
          <mc:Choice Requires="x14">
            <control shapeId="46233" r:id="rId147" name="Option Button 153">
              <controlPr defaultSize="0" autoFill="0" autoLine="0" autoPict="0">
                <anchor moveWithCells="1">
                  <from>
                    <xdr:col>5</xdr:col>
                    <xdr:colOff>76200</xdr:colOff>
                    <xdr:row>51</xdr:row>
                    <xdr:rowOff>88900</xdr:rowOff>
                  </from>
                  <to>
                    <xdr:col>5</xdr:col>
                    <xdr:colOff>628650</xdr:colOff>
                    <xdr:row>51</xdr:row>
                    <xdr:rowOff>317500</xdr:rowOff>
                  </to>
                </anchor>
              </controlPr>
            </control>
          </mc:Choice>
        </mc:AlternateContent>
        <mc:AlternateContent xmlns:mc="http://schemas.openxmlformats.org/markup-compatibility/2006">
          <mc:Choice Requires="x14">
            <control shapeId="46234" r:id="rId148" name="Option Button 154">
              <controlPr defaultSize="0" autoFill="0" autoLine="0" autoPict="0">
                <anchor moveWithCells="1">
                  <from>
                    <xdr:col>3</xdr:col>
                    <xdr:colOff>76200</xdr:colOff>
                    <xdr:row>52</xdr:row>
                    <xdr:rowOff>88900</xdr:rowOff>
                  </from>
                  <to>
                    <xdr:col>3</xdr:col>
                    <xdr:colOff>628650</xdr:colOff>
                    <xdr:row>52</xdr:row>
                    <xdr:rowOff>317500</xdr:rowOff>
                  </to>
                </anchor>
              </controlPr>
            </control>
          </mc:Choice>
        </mc:AlternateContent>
        <mc:AlternateContent xmlns:mc="http://schemas.openxmlformats.org/markup-compatibility/2006">
          <mc:Choice Requires="x14">
            <control shapeId="46235" r:id="rId149" name="Option Button 155">
              <controlPr defaultSize="0" autoFill="0" autoLine="0" autoPict="0">
                <anchor moveWithCells="1">
                  <from>
                    <xdr:col>4</xdr:col>
                    <xdr:colOff>76200</xdr:colOff>
                    <xdr:row>52</xdr:row>
                    <xdr:rowOff>88900</xdr:rowOff>
                  </from>
                  <to>
                    <xdr:col>4</xdr:col>
                    <xdr:colOff>628650</xdr:colOff>
                    <xdr:row>52</xdr:row>
                    <xdr:rowOff>317500</xdr:rowOff>
                  </to>
                </anchor>
              </controlPr>
            </control>
          </mc:Choice>
        </mc:AlternateContent>
        <mc:AlternateContent xmlns:mc="http://schemas.openxmlformats.org/markup-compatibility/2006">
          <mc:Choice Requires="x14">
            <control shapeId="46236" r:id="rId150" name="Option Button 156">
              <controlPr defaultSize="0" autoFill="0" autoLine="0" autoPict="0">
                <anchor moveWithCells="1">
                  <from>
                    <xdr:col>5</xdr:col>
                    <xdr:colOff>76200</xdr:colOff>
                    <xdr:row>52</xdr:row>
                    <xdr:rowOff>88900</xdr:rowOff>
                  </from>
                  <to>
                    <xdr:col>5</xdr:col>
                    <xdr:colOff>628650</xdr:colOff>
                    <xdr:row>52</xdr:row>
                    <xdr:rowOff>317500</xdr:rowOff>
                  </to>
                </anchor>
              </controlPr>
            </control>
          </mc:Choice>
        </mc:AlternateContent>
        <mc:AlternateContent xmlns:mc="http://schemas.openxmlformats.org/markup-compatibility/2006">
          <mc:Choice Requires="x14">
            <control shapeId="46237" r:id="rId151" name="Option Button 157">
              <controlPr defaultSize="0" autoFill="0" autoLine="0" autoPict="0">
                <anchor moveWithCells="1">
                  <from>
                    <xdr:col>3</xdr:col>
                    <xdr:colOff>76200</xdr:colOff>
                    <xdr:row>53</xdr:row>
                    <xdr:rowOff>88900</xdr:rowOff>
                  </from>
                  <to>
                    <xdr:col>3</xdr:col>
                    <xdr:colOff>628650</xdr:colOff>
                    <xdr:row>53</xdr:row>
                    <xdr:rowOff>317500</xdr:rowOff>
                  </to>
                </anchor>
              </controlPr>
            </control>
          </mc:Choice>
        </mc:AlternateContent>
        <mc:AlternateContent xmlns:mc="http://schemas.openxmlformats.org/markup-compatibility/2006">
          <mc:Choice Requires="x14">
            <control shapeId="46238" r:id="rId152" name="Option Button 158">
              <controlPr defaultSize="0" autoFill="0" autoLine="0" autoPict="0">
                <anchor moveWithCells="1">
                  <from>
                    <xdr:col>4</xdr:col>
                    <xdr:colOff>76200</xdr:colOff>
                    <xdr:row>53</xdr:row>
                    <xdr:rowOff>88900</xdr:rowOff>
                  </from>
                  <to>
                    <xdr:col>4</xdr:col>
                    <xdr:colOff>628650</xdr:colOff>
                    <xdr:row>53</xdr:row>
                    <xdr:rowOff>317500</xdr:rowOff>
                  </to>
                </anchor>
              </controlPr>
            </control>
          </mc:Choice>
        </mc:AlternateContent>
        <mc:AlternateContent xmlns:mc="http://schemas.openxmlformats.org/markup-compatibility/2006">
          <mc:Choice Requires="x14">
            <control shapeId="46239" r:id="rId153" name="Option Button 159">
              <controlPr defaultSize="0" autoFill="0" autoLine="0" autoPict="0">
                <anchor moveWithCells="1">
                  <from>
                    <xdr:col>5</xdr:col>
                    <xdr:colOff>76200</xdr:colOff>
                    <xdr:row>53</xdr:row>
                    <xdr:rowOff>88900</xdr:rowOff>
                  </from>
                  <to>
                    <xdr:col>5</xdr:col>
                    <xdr:colOff>628650</xdr:colOff>
                    <xdr:row>53</xdr:row>
                    <xdr:rowOff>317500</xdr:rowOff>
                  </to>
                </anchor>
              </controlPr>
            </control>
          </mc:Choice>
        </mc:AlternateContent>
        <mc:AlternateContent xmlns:mc="http://schemas.openxmlformats.org/markup-compatibility/2006">
          <mc:Choice Requires="x14">
            <control shapeId="46240" r:id="rId154" name="Option Button 160">
              <controlPr defaultSize="0" autoFill="0" autoLine="0" autoPict="0">
                <anchor moveWithCells="1">
                  <from>
                    <xdr:col>3</xdr:col>
                    <xdr:colOff>76200</xdr:colOff>
                    <xdr:row>54</xdr:row>
                    <xdr:rowOff>88900</xdr:rowOff>
                  </from>
                  <to>
                    <xdr:col>3</xdr:col>
                    <xdr:colOff>628650</xdr:colOff>
                    <xdr:row>54</xdr:row>
                    <xdr:rowOff>317500</xdr:rowOff>
                  </to>
                </anchor>
              </controlPr>
            </control>
          </mc:Choice>
        </mc:AlternateContent>
        <mc:AlternateContent xmlns:mc="http://schemas.openxmlformats.org/markup-compatibility/2006">
          <mc:Choice Requires="x14">
            <control shapeId="46241" r:id="rId155" name="Option Button 161">
              <controlPr defaultSize="0" autoFill="0" autoLine="0" autoPict="0">
                <anchor moveWithCells="1">
                  <from>
                    <xdr:col>4</xdr:col>
                    <xdr:colOff>76200</xdr:colOff>
                    <xdr:row>54</xdr:row>
                    <xdr:rowOff>88900</xdr:rowOff>
                  </from>
                  <to>
                    <xdr:col>4</xdr:col>
                    <xdr:colOff>628650</xdr:colOff>
                    <xdr:row>54</xdr:row>
                    <xdr:rowOff>317500</xdr:rowOff>
                  </to>
                </anchor>
              </controlPr>
            </control>
          </mc:Choice>
        </mc:AlternateContent>
        <mc:AlternateContent xmlns:mc="http://schemas.openxmlformats.org/markup-compatibility/2006">
          <mc:Choice Requires="x14">
            <control shapeId="46242" r:id="rId156" name="Option Button 162">
              <controlPr defaultSize="0" autoFill="0" autoLine="0" autoPict="0">
                <anchor moveWithCells="1">
                  <from>
                    <xdr:col>5</xdr:col>
                    <xdr:colOff>76200</xdr:colOff>
                    <xdr:row>54</xdr:row>
                    <xdr:rowOff>88900</xdr:rowOff>
                  </from>
                  <to>
                    <xdr:col>5</xdr:col>
                    <xdr:colOff>628650</xdr:colOff>
                    <xdr:row>54</xdr:row>
                    <xdr:rowOff>317500</xdr:rowOff>
                  </to>
                </anchor>
              </controlPr>
            </control>
          </mc:Choice>
        </mc:AlternateContent>
        <mc:AlternateContent xmlns:mc="http://schemas.openxmlformats.org/markup-compatibility/2006">
          <mc:Choice Requires="x14">
            <control shapeId="46243" r:id="rId157" name="Option Button 163">
              <controlPr defaultSize="0" autoFill="0" autoLine="0" autoPict="0">
                <anchor moveWithCells="1">
                  <from>
                    <xdr:col>3</xdr:col>
                    <xdr:colOff>76200</xdr:colOff>
                    <xdr:row>55</xdr:row>
                    <xdr:rowOff>88900</xdr:rowOff>
                  </from>
                  <to>
                    <xdr:col>3</xdr:col>
                    <xdr:colOff>628650</xdr:colOff>
                    <xdr:row>55</xdr:row>
                    <xdr:rowOff>317500</xdr:rowOff>
                  </to>
                </anchor>
              </controlPr>
            </control>
          </mc:Choice>
        </mc:AlternateContent>
        <mc:AlternateContent xmlns:mc="http://schemas.openxmlformats.org/markup-compatibility/2006">
          <mc:Choice Requires="x14">
            <control shapeId="46244" r:id="rId158" name="Option Button 164">
              <controlPr defaultSize="0" autoFill="0" autoLine="0" autoPict="0">
                <anchor moveWithCells="1">
                  <from>
                    <xdr:col>4</xdr:col>
                    <xdr:colOff>76200</xdr:colOff>
                    <xdr:row>55</xdr:row>
                    <xdr:rowOff>88900</xdr:rowOff>
                  </from>
                  <to>
                    <xdr:col>4</xdr:col>
                    <xdr:colOff>628650</xdr:colOff>
                    <xdr:row>55</xdr:row>
                    <xdr:rowOff>317500</xdr:rowOff>
                  </to>
                </anchor>
              </controlPr>
            </control>
          </mc:Choice>
        </mc:AlternateContent>
        <mc:AlternateContent xmlns:mc="http://schemas.openxmlformats.org/markup-compatibility/2006">
          <mc:Choice Requires="x14">
            <control shapeId="46245" r:id="rId159" name="Option Button 165">
              <controlPr defaultSize="0" autoFill="0" autoLine="0" autoPict="0">
                <anchor moveWithCells="1">
                  <from>
                    <xdr:col>5</xdr:col>
                    <xdr:colOff>76200</xdr:colOff>
                    <xdr:row>55</xdr:row>
                    <xdr:rowOff>88900</xdr:rowOff>
                  </from>
                  <to>
                    <xdr:col>5</xdr:col>
                    <xdr:colOff>628650</xdr:colOff>
                    <xdr:row>55</xdr:row>
                    <xdr:rowOff>317500</xdr:rowOff>
                  </to>
                </anchor>
              </controlPr>
            </control>
          </mc:Choice>
        </mc:AlternateContent>
        <mc:AlternateContent xmlns:mc="http://schemas.openxmlformats.org/markup-compatibility/2006">
          <mc:Choice Requires="x14">
            <control shapeId="46246" r:id="rId160" name="Option Button 166">
              <controlPr defaultSize="0" autoFill="0" autoLine="0" autoPict="0">
                <anchor moveWithCells="1">
                  <from>
                    <xdr:col>3</xdr:col>
                    <xdr:colOff>76200</xdr:colOff>
                    <xdr:row>56</xdr:row>
                    <xdr:rowOff>88900</xdr:rowOff>
                  </from>
                  <to>
                    <xdr:col>3</xdr:col>
                    <xdr:colOff>628650</xdr:colOff>
                    <xdr:row>56</xdr:row>
                    <xdr:rowOff>317500</xdr:rowOff>
                  </to>
                </anchor>
              </controlPr>
            </control>
          </mc:Choice>
        </mc:AlternateContent>
        <mc:AlternateContent xmlns:mc="http://schemas.openxmlformats.org/markup-compatibility/2006">
          <mc:Choice Requires="x14">
            <control shapeId="46247" r:id="rId161" name="Option Button 167">
              <controlPr defaultSize="0" autoFill="0" autoLine="0" autoPict="0">
                <anchor moveWithCells="1">
                  <from>
                    <xdr:col>4</xdr:col>
                    <xdr:colOff>76200</xdr:colOff>
                    <xdr:row>56</xdr:row>
                    <xdr:rowOff>88900</xdr:rowOff>
                  </from>
                  <to>
                    <xdr:col>4</xdr:col>
                    <xdr:colOff>628650</xdr:colOff>
                    <xdr:row>56</xdr:row>
                    <xdr:rowOff>317500</xdr:rowOff>
                  </to>
                </anchor>
              </controlPr>
            </control>
          </mc:Choice>
        </mc:AlternateContent>
        <mc:AlternateContent xmlns:mc="http://schemas.openxmlformats.org/markup-compatibility/2006">
          <mc:Choice Requires="x14">
            <control shapeId="46248" r:id="rId162" name="Option Button 168">
              <controlPr defaultSize="0" autoFill="0" autoLine="0" autoPict="0">
                <anchor moveWithCells="1">
                  <from>
                    <xdr:col>5</xdr:col>
                    <xdr:colOff>76200</xdr:colOff>
                    <xdr:row>56</xdr:row>
                    <xdr:rowOff>88900</xdr:rowOff>
                  </from>
                  <to>
                    <xdr:col>5</xdr:col>
                    <xdr:colOff>628650</xdr:colOff>
                    <xdr:row>56</xdr:row>
                    <xdr:rowOff>317500</xdr:rowOff>
                  </to>
                </anchor>
              </controlPr>
            </control>
          </mc:Choice>
        </mc:AlternateContent>
        <mc:AlternateContent xmlns:mc="http://schemas.openxmlformats.org/markup-compatibility/2006">
          <mc:Choice Requires="x14">
            <control shapeId="46249" r:id="rId163" name="Option Button 169">
              <controlPr defaultSize="0" autoFill="0" autoLine="0" autoPict="0">
                <anchor moveWithCells="1">
                  <from>
                    <xdr:col>3</xdr:col>
                    <xdr:colOff>76200</xdr:colOff>
                    <xdr:row>57</xdr:row>
                    <xdr:rowOff>88900</xdr:rowOff>
                  </from>
                  <to>
                    <xdr:col>3</xdr:col>
                    <xdr:colOff>628650</xdr:colOff>
                    <xdr:row>57</xdr:row>
                    <xdr:rowOff>317500</xdr:rowOff>
                  </to>
                </anchor>
              </controlPr>
            </control>
          </mc:Choice>
        </mc:AlternateContent>
        <mc:AlternateContent xmlns:mc="http://schemas.openxmlformats.org/markup-compatibility/2006">
          <mc:Choice Requires="x14">
            <control shapeId="46250" r:id="rId164" name="Option Button 170">
              <controlPr defaultSize="0" autoFill="0" autoLine="0" autoPict="0">
                <anchor moveWithCells="1">
                  <from>
                    <xdr:col>4</xdr:col>
                    <xdr:colOff>76200</xdr:colOff>
                    <xdr:row>57</xdr:row>
                    <xdr:rowOff>88900</xdr:rowOff>
                  </from>
                  <to>
                    <xdr:col>4</xdr:col>
                    <xdr:colOff>628650</xdr:colOff>
                    <xdr:row>57</xdr:row>
                    <xdr:rowOff>317500</xdr:rowOff>
                  </to>
                </anchor>
              </controlPr>
            </control>
          </mc:Choice>
        </mc:AlternateContent>
        <mc:AlternateContent xmlns:mc="http://schemas.openxmlformats.org/markup-compatibility/2006">
          <mc:Choice Requires="x14">
            <control shapeId="46251" r:id="rId165" name="Option Button 171">
              <controlPr defaultSize="0" autoFill="0" autoLine="0" autoPict="0">
                <anchor moveWithCells="1">
                  <from>
                    <xdr:col>5</xdr:col>
                    <xdr:colOff>76200</xdr:colOff>
                    <xdr:row>57</xdr:row>
                    <xdr:rowOff>88900</xdr:rowOff>
                  </from>
                  <to>
                    <xdr:col>5</xdr:col>
                    <xdr:colOff>628650</xdr:colOff>
                    <xdr:row>57</xdr:row>
                    <xdr:rowOff>317500</xdr:rowOff>
                  </to>
                </anchor>
              </controlPr>
            </control>
          </mc:Choice>
        </mc:AlternateContent>
        <mc:AlternateContent xmlns:mc="http://schemas.openxmlformats.org/markup-compatibility/2006">
          <mc:Choice Requires="x14">
            <control shapeId="46252" r:id="rId166" name="Option Button 172">
              <controlPr defaultSize="0" autoFill="0" autoLine="0" autoPict="0">
                <anchor moveWithCells="1">
                  <from>
                    <xdr:col>3</xdr:col>
                    <xdr:colOff>76200</xdr:colOff>
                    <xdr:row>58</xdr:row>
                    <xdr:rowOff>88900</xdr:rowOff>
                  </from>
                  <to>
                    <xdr:col>3</xdr:col>
                    <xdr:colOff>628650</xdr:colOff>
                    <xdr:row>58</xdr:row>
                    <xdr:rowOff>317500</xdr:rowOff>
                  </to>
                </anchor>
              </controlPr>
            </control>
          </mc:Choice>
        </mc:AlternateContent>
        <mc:AlternateContent xmlns:mc="http://schemas.openxmlformats.org/markup-compatibility/2006">
          <mc:Choice Requires="x14">
            <control shapeId="46253" r:id="rId167" name="Option Button 173">
              <controlPr defaultSize="0" autoFill="0" autoLine="0" autoPict="0">
                <anchor moveWithCells="1">
                  <from>
                    <xdr:col>4</xdr:col>
                    <xdr:colOff>76200</xdr:colOff>
                    <xdr:row>58</xdr:row>
                    <xdr:rowOff>88900</xdr:rowOff>
                  </from>
                  <to>
                    <xdr:col>4</xdr:col>
                    <xdr:colOff>628650</xdr:colOff>
                    <xdr:row>58</xdr:row>
                    <xdr:rowOff>317500</xdr:rowOff>
                  </to>
                </anchor>
              </controlPr>
            </control>
          </mc:Choice>
        </mc:AlternateContent>
        <mc:AlternateContent xmlns:mc="http://schemas.openxmlformats.org/markup-compatibility/2006">
          <mc:Choice Requires="x14">
            <control shapeId="46254" r:id="rId168" name="Option Button 174">
              <controlPr defaultSize="0" autoFill="0" autoLine="0" autoPict="0">
                <anchor moveWithCells="1">
                  <from>
                    <xdr:col>5</xdr:col>
                    <xdr:colOff>76200</xdr:colOff>
                    <xdr:row>58</xdr:row>
                    <xdr:rowOff>88900</xdr:rowOff>
                  </from>
                  <to>
                    <xdr:col>5</xdr:col>
                    <xdr:colOff>628650</xdr:colOff>
                    <xdr:row>58</xdr:row>
                    <xdr:rowOff>317500</xdr:rowOff>
                  </to>
                </anchor>
              </controlPr>
            </control>
          </mc:Choice>
        </mc:AlternateContent>
        <mc:AlternateContent xmlns:mc="http://schemas.openxmlformats.org/markup-compatibility/2006">
          <mc:Choice Requires="x14">
            <control shapeId="46255" r:id="rId169" name="Option Button 175">
              <controlPr defaultSize="0" autoFill="0" autoLine="0" autoPict="0">
                <anchor moveWithCells="1">
                  <from>
                    <xdr:col>3</xdr:col>
                    <xdr:colOff>76200</xdr:colOff>
                    <xdr:row>59</xdr:row>
                    <xdr:rowOff>88900</xdr:rowOff>
                  </from>
                  <to>
                    <xdr:col>3</xdr:col>
                    <xdr:colOff>628650</xdr:colOff>
                    <xdr:row>59</xdr:row>
                    <xdr:rowOff>317500</xdr:rowOff>
                  </to>
                </anchor>
              </controlPr>
            </control>
          </mc:Choice>
        </mc:AlternateContent>
        <mc:AlternateContent xmlns:mc="http://schemas.openxmlformats.org/markup-compatibility/2006">
          <mc:Choice Requires="x14">
            <control shapeId="46256" r:id="rId170" name="Option Button 176">
              <controlPr defaultSize="0" autoFill="0" autoLine="0" autoPict="0">
                <anchor moveWithCells="1">
                  <from>
                    <xdr:col>4</xdr:col>
                    <xdr:colOff>76200</xdr:colOff>
                    <xdr:row>59</xdr:row>
                    <xdr:rowOff>88900</xdr:rowOff>
                  </from>
                  <to>
                    <xdr:col>4</xdr:col>
                    <xdr:colOff>628650</xdr:colOff>
                    <xdr:row>59</xdr:row>
                    <xdr:rowOff>317500</xdr:rowOff>
                  </to>
                </anchor>
              </controlPr>
            </control>
          </mc:Choice>
        </mc:AlternateContent>
        <mc:AlternateContent xmlns:mc="http://schemas.openxmlformats.org/markup-compatibility/2006">
          <mc:Choice Requires="x14">
            <control shapeId="46257" r:id="rId171" name="Option Button 177">
              <controlPr defaultSize="0" autoFill="0" autoLine="0" autoPict="0">
                <anchor moveWithCells="1">
                  <from>
                    <xdr:col>5</xdr:col>
                    <xdr:colOff>76200</xdr:colOff>
                    <xdr:row>59</xdr:row>
                    <xdr:rowOff>88900</xdr:rowOff>
                  </from>
                  <to>
                    <xdr:col>5</xdr:col>
                    <xdr:colOff>628650</xdr:colOff>
                    <xdr:row>59</xdr:row>
                    <xdr:rowOff>317500</xdr:rowOff>
                  </to>
                </anchor>
              </controlPr>
            </control>
          </mc:Choice>
        </mc:AlternateContent>
        <mc:AlternateContent xmlns:mc="http://schemas.openxmlformats.org/markup-compatibility/2006">
          <mc:Choice Requires="x14">
            <control shapeId="46258" r:id="rId172" name="Option Button 178">
              <controlPr defaultSize="0" autoFill="0" autoLine="0" autoPict="0">
                <anchor moveWithCells="1">
                  <from>
                    <xdr:col>3</xdr:col>
                    <xdr:colOff>76200</xdr:colOff>
                    <xdr:row>60</xdr:row>
                    <xdr:rowOff>88900</xdr:rowOff>
                  </from>
                  <to>
                    <xdr:col>3</xdr:col>
                    <xdr:colOff>628650</xdr:colOff>
                    <xdr:row>60</xdr:row>
                    <xdr:rowOff>317500</xdr:rowOff>
                  </to>
                </anchor>
              </controlPr>
            </control>
          </mc:Choice>
        </mc:AlternateContent>
        <mc:AlternateContent xmlns:mc="http://schemas.openxmlformats.org/markup-compatibility/2006">
          <mc:Choice Requires="x14">
            <control shapeId="46259" r:id="rId173" name="Option Button 179">
              <controlPr defaultSize="0" autoFill="0" autoLine="0" autoPict="0">
                <anchor moveWithCells="1">
                  <from>
                    <xdr:col>4</xdr:col>
                    <xdr:colOff>76200</xdr:colOff>
                    <xdr:row>60</xdr:row>
                    <xdr:rowOff>88900</xdr:rowOff>
                  </from>
                  <to>
                    <xdr:col>4</xdr:col>
                    <xdr:colOff>628650</xdr:colOff>
                    <xdr:row>60</xdr:row>
                    <xdr:rowOff>317500</xdr:rowOff>
                  </to>
                </anchor>
              </controlPr>
            </control>
          </mc:Choice>
        </mc:AlternateContent>
        <mc:AlternateContent xmlns:mc="http://schemas.openxmlformats.org/markup-compatibility/2006">
          <mc:Choice Requires="x14">
            <control shapeId="46260" r:id="rId174" name="Option Button 180">
              <controlPr defaultSize="0" autoFill="0" autoLine="0" autoPict="0">
                <anchor moveWithCells="1">
                  <from>
                    <xdr:col>5</xdr:col>
                    <xdr:colOff>76200</xdr:colOff>
                    <xdr:row>60</xdr:row>
                    <xdr:rowOff>88900</xdr:rowOff>
                  </from>
                  <to>
                    <xdr:col>5</xdr:col>
                    <xdr:colOff>628650</xdr:colOff>
                    <xdr:row>60</xdr:row>
                    <xdr:rowOff>317500</xdr:rowOff>
                  </to>
                </anchor>
              </controlPr>
            </control>
          </mc:Choice>
        </mc:AlternateContent>
        <mc:AlternateContent xmlns:mc="http://schemas.openxmlformats.org/markup-compatibility/2006">
          <mc:Choice Requires="x14">
            <control shapeId="46261" r:id="rId175" name="Option Button 181">
              <controlPr defaultSize="0" autoFill="0" autoLine="0" autoPict="0">
                <anchor moveWithCells="1">
                  <from>
                    <xdr:col>3</xdr:col>
                    <xdr:colOff>76200</xdr:colOff>
                    <xdr:row>61</xdr:row>
                    <xdr:rowOff>88900</xdr:rowOff>
                  </from>
                  <to>
                    <xdr:col>3</xdr:col>
                    <xdr:colOff>628650</xdr:colOff>
                    <xdr:row>61</xdr:row>
                    <xdr:rowOff>317500</xdr:rowOff>
                  </to>
                </anchor>
              </controlPr>
            </control>
          </mc:Choice>
        </mc:AlternateContent>
        <mc:AlternateContent xmlns:mc="http://schemas.openxmlformats.org/markup-compatibility/2006">
          <mc:Choice Requires="x14">
            <control shapeId="46262" r:id="rId176" name="Option Button 182">
              <controlPr defaultSize="0" autoFill="0" autoLine="0" autoPict="0">
                <anchor moveWithCells="1">
                  <from>
                    <xdr:col>4</xdr:col>
                    <xdr:colOff>76200</xdr:colOff>
                    <xdr:row>61</xdr:row>
                    <xdr:rowOff>88900</xdr:rowOff>
                  </from>
                  <to>
                    <xdr:col>4</xdr:col>
                    <xdr:colOff>628650</xdr:colOff>
                    <xdr:row>61</xdr:row>
                    <xdr:rowOff>317500</xdr:rowOff>
                  </to>
                </anchor>
              </controlPr>
            </control>
          </mc:Choice>
        </mc:AlternateContent>
        <mc:AlternateContent xmlns:mc="http://schemas.openxmlformats.org/markup-compatibility/2006">
          <mc:Choice Requires="x14">
            <control shapeId="46263" r:id="rId177" name="Option Button 183">
              <controlPr defaultSize="0" autoFill="0" autoLine="0" autoPict="0">
                <anchor moveWithCells="1">
                  <from>
                    <xdr:col>5</xdr:col>
                    <xdr:colOff>76200</xdr:colOff>
                    <xdr:row>61</xdr:row>
                    <xdr:rowOff>88900</xdr:rowOff>
                  </from>
                  <to>
                    <xdr:col>5</xdr:col>
                    <xdr:colOff>628650</xdr:colOff>
                    <xdr:row>61</xdr:row>
                    <xdr:rowOff>317500</xdr:rowOff>
                  </to>
                </anchor>
              </controlPr>
            </control>
          </mc:Choice>
        </mc:AlternateContent>
        <mc:AlternateContent xmlns:mc="http://schemas.openxmlformats.org/markup-compatibility/2006">
          <mc:Choice Requires="x14">
            <control shapeId="46264" r:id="rId178" name="Option Button 184">
              <controlPr defaultSize="0" autoFill="0" autoLine="0" autoPict="0">
                <anchor moveWithCells="1">
                  <from>
                    <xdr:col>3</xdr:col>
                    <xdr:colOff>76200</xdr:colOff>
                    <xdr:row>62</xdr:row>
                    <xdr:rowOff>88900</xdr:rowOff>
                  </from>
                  <to>
                    <xdr:col>3</xdr:col>
                    <xdr:colOff>628650</xdr:colOff>
                    <xdr:row>62</xdr:row>
                    <xdr:rowOff>317500</xdr:rowOff>
                  </to>
                </anchor>
              </controlPr>
            </control>
          </mc:Choice>
        </mc:AlternateContent>
        <mc:AlternateContent xmlns:mc="http://schemas.openxmlformats.org/markup-compatibility/2006">
          <mc:Choice Requires="x14">
            <control shapeId="46265" r:id="rId179" name="Option Button 185">
              <controlPr defaultSize="0" autoFill="0" autoLine="0" autoPict="0">
                <anchor moveWithCells="1">
                  <from>
                    <xdr:col>4</xdr:col>
                    <xdr:colOff>76200</xdr:colOff>
                    <xdr:row>62</xdr:row>
                    <xdr:rowOff>88900</xdr:rowOff>
                  </from>
                  <to>
                    <xdr:col>4</xdr:col>
                    <xdr:colOff>628650</xdr:colOff>
                    <xdr:row>62</xdr:row>
                    <xdr:rowOff>317500</xdr:rowOff>
                  </to>
                </anchor>
              </controlPr>
            </control>
          </mc:Choice>
        </mc:AlternateContent>
        <mc:AlternateContent xmlns:mc="http://schemas.openxmlformats.org/markup-compatibility/2006">
          <mc:Choice Requires="x14">
            <control shapeId="46266" r:id="rId180" name="Option Button 186">
              <controlPr defaultSize="0" autoFill="0" autoLine="0" autoPict="0">
                <anchor moveWithCells="1">
                  <from>
                    <xdr:col>5</xdr:col>
                    <xdr:colOff>76200</xdr:colOff>
                    <xdr:row>62</xdr:row>
                    <xdr:rowOff>88900</xdr:rowOff>
                  </from>
                  <to>
                    <xdr:col>5</xdr:col>
                    <xdr:colOff>628650</xdr:colOff>
                    <xdr:row>62</xdr:row>
                    <xdr:rowOff>317500</xdr:rowOff>
                  </to>
                </anchor>
              </controlPr>
            </control>
          </mc:Choice>
        </mc:AlternateContent>
        <mc:AlternateContent xmlns:mc="http://schemas.openxmlformats.org/markup-compatibility/2006">
          <mc:Choice Requires="x14">
            <control shapeId="46267" r:id="rId181" name="Option Button 187">
              <controlPr defaultSize="0" autoFill="0" autoLine="0" autoPict="0">
                <anchor moveWithCells="1">
                  <from>
                    <xdr:col>3</xdr:col>
                    <xdr:colOff>76200</xdr:colOff>
                    <xdr:row>63</xdr:row>
                    <xdr:rowOff>88900</xdr:rowOff>
                  </from>
                  <to>
                    <xdr:col>3</xdr:col>
                    <xdr:colOff>628650</xdr:colOff>
                    <xdr:row>63</xdr:row>
                    <xdr:rowOff>317500</xdr:rowOff>
                  </to>
                </anchor>
              </controlPr>
            </control>
          </mc:Choice>
        </mc:AlternateContent>
        <mc:AlternateContent xmlns:mc="http://schemas.openxmlformats.org/markup-compatibility/2006">
          <mc:Choice Requires="x14">
            <control shapeId="46268" r:id="rId182" name="Option Button 188">
              <controlPr defaultSize="0" autoFill="0" autoLine="0" autoPict="0">
                <anchor moveWithCells="1">
                  <from>
                    <xdr:col>4</xdr:col>
                    <xdr:colOff>76200</xdr:colOff>
                    <xdr:row>63</xdr:row>
                    <xdr:rowOff>88900</xdr:rowOff>
                  </from>
                  <to>
                    <xdr:col>4</xdr:col>
                    <xdr:colOff>628650</xdr:colOff>
                    <xdr:row>63</xdr:row>
                    <xdr:rowOff>317500</xdr:rowOff>
                  </to>
                </anchor>
              </controlPr>
            </control>
          </mc:Choice>
        </mc:AlternateContent>
        <mc:AlternateContent xmlns:mc="http://schemas.openxmlformats.org/markup-compatibility/2006">
          <mc:Choice Requires="x14">
            <control shapeId="46269" r:id="rId183" name="Option Button 189">
              <controlPr defaultSize="0" autoFill="0" autoLine="0" autoPict="0">
                <anchor moveWithCells="1">
                  <from>
                    <xdr:col>5</xdr:col>
                    <xdr:colOff>76200</xdr:colOff>
                    <xdr:row>63</xdr:row>
                    <xdr:rowOff>88900</xdr:rowOff>
                  </from>
                  <to>
                    <xdr:col>5</xdr:col>
                    <xdr:colOff>628650</xdr:colOff>
                    <xdr:row>63</xdr:row>
                    <xdr:rowOff>317500</xdr:rowOff>
                  </to>
                </anchor>
              </controlPr>
            </control>
          </mc:Choice>
        </mc:AlternateContent>
        <mc:AlternateContent xmlns:mc="http://schemas.openxmlformats.org/markup-compatibility/2006">
          <mc:Choice Requires="x14">
            <control shapeId="46270" r:id="rId184" name="Option Button 190">
              <controlPr defaultSize="0" autoFill="0" autoLine="0" autoPict="0">
                <anchor moveWithCells="1">
                  <from>
                    <xdr:col>3</xdr:col>
                    <xdr:colOff>76200</xdr:colOff>
                    <xdr:row>64</xdr:row>
                    <xdr:rowOff>88900</xdr:rowOff>
                  </from>
                  <to>
                    <xdr:col>3</xdr:col>
                    <xdr:colOff>628650</xdr:colOff>
                    <xdr:row>64</xdr:row>
                    <xdr:rowOff>317500</xdr:rowOff>
                  </to>
                </anchor>
              </controlPr>
            </control>
          </mc:Choice>
        </mc:AlternateContent>
        <mc:AlternateContent xmlns:mc="http://schemas.openxmlformats.org/markup-compatibility/2006">
          <mc:Choice Requires="x14">
            <control shapeId="46271" r:id="rId185" name="Option Button 191">
              <controlPr defaultSize="0" autoFill="0" autoLine="0" autoPict="0">
                <anchor moveWithCells="1">
                  <from>
                    <xdr:col>4</xdr:col>
                    <xdr:colOff>76200</xdr:colOff>
                    <xdr:row>64</xdr:row>
                    <xdr:rowOff>88900</xdr:rowOff>
                  </from>
                  <to>
                    <xdr:col>4</xdr:col>
                    <xdr:colOff>628650</xdr:colOff>
                    <xdr:row>64</xdr:row>
                    <xdr:rowOff>317500</xdr:rowOff>
                  </to>
                </anchor>
              </controlPr>
            </control>
          </mc:Choice>
        </mc:AlternateContent>
        <mc:AlternateContent xmlns:mc="http://schemas.openxmlformats.org/markup-compatibility/2006">
          <mc:Choice Requires="x14">
            <control shapeId="46272" r:id="rId186" name="Option Button 192">
              <controlPr defaultSize="0" autoFill="0" autoLine="0" autoPict="0">
                <anchor moveWithCells="1">
                  <from>
                    <xdr:col>5</xdr:col>
                    <xdr:colOff>76200</xdr:colOff>
                    <xdr:row>64</xdr:row>
                    <xdr:rowOff>88900</xdr:rowOff>
                  </from>
                  <to>
                    <xdr:col>5</xdr:col>
                    <xdr:colOff>628650</xdr:colOff>
                    <xdr:row>64</xdr:row>
                    <xdr:rowOff>317500</xdr:rowOff>
                  </to>
                </anchor>
              </controlPr>
            </control>
          </mc:Choice>
        </mc:AlternateContent>
        <mc:AlternateContent xmlns:mc="http://schemas.openxmlformats.org/markup-compatibility/2006">
          <mc:Choice Requires="x14">
            <control shapeId="46273" r:id="rId187" name="Option Button 193">
              <controlPr defaultSize="0" autoFill="0" autoLine="0" autoPict="0">
                <anchor moveWithCells="1">
                  <from>
                    <xdr:col>3</xdr:col>
                    <xdr:colOff>76200</xdr:colOff>
                    <xdr:row>65</xdr:row>
                    <xdr:rowOff>88900</xdr:rowOff>
                  </from>
                  <to>
                    <xdr:col>3</xdr:col>
                    <xdr:colOff>628650</xdr:colOff>
                    <xdr:row>65</xdr:row>
                    <xdr:rowOff>317500</xdr:rowOff>
                  </to>
                </anchor>
              </controlPr>
            </control>
          </mc:Choice>
        </mc:AlternateContent>
        <mc:AlternateContent xmlns:mc="http://schemas.openxmlformats.org/markup-compatibility/2006">
          <mc:Choice Requires="x14">
            <control shapeId="46274" r:id="rId188" name="Option Button 194">
              <controlPr defaultSize="0" autoFill="0" autoLine="0" autoPict="0">
                <anchor moveWithCells="1">
                  <from>
                    <xdr:col>4</xdr:col>
                    <xdr:colOff>76200</xdr:colOff>
                    <xdr:row>65</xdr:row>
                    <xdr:rowOff>88900</xdr:rowOff>
                  </from>
                  <to>
                    <xdr:col>4</xdr:col>
                    <xdr:colOff>628650</xdr:colOff>
                    <xdr:row>65</xdr:row>
                    <xdr:rowOff>317500</xdr:rowOff>
                  </to>
                </anchor>
              </controlPr>
            </control>
          </mc:Choice>
        </mc:AlternateContent>
        <mc:AlternateContent xmlns:mc="http://schemas.openxmlformats.org/markup-compatibility/2006">
          <mc:Choice Requires="x14">
            <control shapeId="46275" r:id="rId189" name="Option Button 195">
              <controlPr defaultSize="0" autoFill="0" autoLine="0" autoPict="0">
                <anchor moveWithCells="1">
                  <from>
                    <xdr:col>5</xdr:col>
                    <xdr:colOff>76200</xdr:colOff>
                    <xdr:row>65</xdr:row>
                    <xdr:rowOff>88900</xdr:rowOff>
                  </from>
                  <to>
                    <xdr:col>5</xdr:col>
                    <xdr:colOff>628650</xdr:colOff>
                    <xdr:row>65</xdr:row>
                    <xdr:rowOff>317500</xdr:rowOff>
                  </to>
                </anchor>
              </controlPr>
            </control>
          </mc:Choice>
        </mc:AlternateContent>
        <mc:AlternateContent xmlns:mc="http://schemas.openxmlformats.org/markup-compatibility/2006">
          <mc:Choice Requires="x14">
            <control shapeId="46276" r:id="rId190" name="Option Button 196">
              <controlPr defaultSize="0" autoFill="0" autoLine="0" autoPict="0">
                <anchor moveWithCells="1">
                  <from>
                    <xdr:col>3</xdr:col>
                    <xdr:colOff>76200</xdr:colOff>
                    <xdr:row>66</xdr:row>
                    <xdr:rowOff>88900</xdr:rowOff>
                  </from>
                  <to>
                    <xdr:col>3</xdr:col>
                    <xdr:colOff>628650</xdr:colOff>
                    <xdr:row>66</xdr:row>
                    <xdr:rowOff>317500</xdr:rowOff>
                  </to>
                </anchor>
              </controlPr>
            </control>
          </mc:Choice>
        </mc:AlternateContent>
        <mc:AlternateContent xmlns:mc="http://schemas.openxmlformats.org/markup-compatibility/2006">
          <mc:Choice Requires="x14">
            <control shapeId="46277" r:id="rId191" name="Option Button 197">
              <controlPr defaultSize="0" autoFill="0" autoLine="0" autoPict="0">
                <anchor moveWithCells="1">
                  <from>
                    <xdr:col>4</xdr:col>
                    <xdr:colOff>76200</xdr:colOff>
                    <xdr:row>66</xdr:row>
                    <xdr:rowOff>88900</xdr:rowOff>
                  </from>
                  <to>
                    <xdr:col>4</xdr:col>
                    <xdr:colOff>628650</xdr:colOff>
                    <xdr:row>66</xdr:row>
                    <xdr:rowOff>317500</xdr:rowOff>
                  </to>
                </anchor>
              </controlPr>
            </control>
          </mc:Choice>
        </mc:AlternateContent>
        <mc:AlternateContent xmlns:mc="http://schemas.openxmlformats.org/markup-compatibility/2006">
          <mc:Choice Requires="x14">
            <control shapeId="46278" r:id="rId192" name="Option Button 198">
              <controlPr defaultSize="0" autoFill="0" autoLine="0" autoPict="0">
                <anchor moveWithCells="1">
                  <from>
                    <xdr:col>5</xdr:col>
                    <xdr:colOff>76200</xdr:colOff>
                    <xdr:row>66</xdr:row>
                    <xdr:rowOff>88900</xdr:rowOff>
                  </from>
                  <to>
                    <xdr:col>5</xdr:col>
                    <xdr:colOff>628650</xdr:colOff>
                    <xdr:row>66</xdr:row>
                    <xdr:rowOff>317500</xdr:rowOff>
                  </to>
                </anchor>
              </controlPr>
            </control>
          </mc:Choice>
        </mc:AlternateContent>
        <mc:AlternateContent xmlns:mc="http://schemas.openxmlformats.org/markup-compatibility/2006">
          <mc:Choice Requires="x14">
            <control shapeId="46279" r:id="rId193" name="Option Button 199">
              <controlPr defaultSize="0" autoFill="0" autoLine="0" autoPict="0">
                <anchor moveWithCells="1">
                  <from>
                    <xdr:col>3</xdr:col>
                    <xdr:colOff>76200</xdr:colOff>
                    <xdr:row>67</xdr:row>
                    <xdr:rowOff>88900</xdr:rowOff>
                  </from>
                  <to>
                    <xdr:col>3</xdr:col>
                    <xdr:colOff>628650</xdr:colOff>
                    <xdr:row>67</xdr:row>
                    <xdr:rowOff>317500</xdr:rowOff>
                  </to>
                </anchor>
              </controlPr>
            </control>
          </mc:Choice>
        </mc:AlternateContent>
        <mc:AlternateContent xmlns:mc="http://schemas.openxmlformats.org/markup-compatibility/2006">
          <mc:Choice Requires="x14">
            <control shapeId="46280" r:id="rId194" name="Option Button 200">
              <controlPr defaultSize="0" autoFill="0" autoLine="0" autoPict="0">
                <anchor moveWithCells="1">
                  <from>
                    <xdr:col>4</xdr:col>
                    <xdr:colOff>76200</xdr:colOff>
                    <xdr:row>67</xdr:row>
                    <xdr:rowOff>88900</xdr:rowOff>
                  </from>
                  <to>
                    <xdr:col>4</xdr:col>
                    <xdr:colOff>628650</xdr:colOff>
                    <xdr:row>67</xdr:row>
                    <xdr:rowOff>317500</xdr:rowOff>
                  </to>
                </anchor>
              </controlPr>
            </control>
          </mc:Choice>
        </mc:AlternateContent>
        <mc:AlternateContent xmlns:mc="http://schemas.openxmlformats.org/markup-compatibility/2006">
          <mc:Choice Requires="x14">
            <control shapeId="46281" r:id="rId195" name="Option Button 201">
              <controlPr defaultSize="0" autoFill="0" autoLine="0" autoPict="0">
                <anchor moveWithCells="1">
                  <from>
                    <xdr:col>5</xdr:col>
                    <xdr:colOff>76200</xdr:colOff>
                    <xdr:row>67</xdr:row>
                    <xdr:rowOff>88900</xdr:rowOff>
                  </from>
                  <to>
                    <xdr:col>5</xdr:col>
                    <xdr:colOff>628650</xdr:colOff>
                    <xdr:row>67</xdr:row>
                    <xdr:rowOff>317500</xdr:rowOff>
                  </to>
                </anchor>
              </controlPr>
            </control>
          </mc:Choice>
        </mc:AlternateContent>
        <mc:AlternateContent xmlns:mc="http://schemas.openxmlformats.org/markup-compatibility/2006">
          <mc:Choice Requires="x14">
            <control shapeId="46282" r:id="rId196" name="Option Button 202">
              <controlPr defaultSize="0" autoFill="0" autoLine="0" autoPict="0">
                <anchor moveWithCells="1">
                  <from>
                    <xdr:col>3</xdr:col>
                    <xdr:colOff>76200</xdr:colOff>
                    <xdr:row>68</xdr:row>
                    <xdr:rowOff>88900</xdr:rowOff>
                  </from>
                  <to>
                    <xdr:col>3</xdr:col>
                    <xdr:colOff>628650</xdr:colOff>
                    <xdr:row>68</xdr:row>
                    <xdr:rowOff>317500</xdr:rowOff>
                  </to>
                </anchor>
              </controlPr>
            </control>
          </mc:Choice>
        </mc:AlternateContent>
        <mc:AlternateContent xmlns:mc="http://schemas.openxmlformats.org/markup-compatibility/2006">
          <mc:Choice Requires="x14">
            <control shapeId="46283" r:id="rId197" name="Option Button 203">
              <controlPr defaultSize="0" autoFill="0" autoLine="0" autoPict="0">
                <anchor moveWithCells="1">
                  <from>
                    <xdr:col>4</xdr:col>
                    <xdr:colOff>76200</xdr:colOff>
                    <xdr:row>68</xdr:row>
                    <xdr:rowOff>88900</xdr:rowOff>
                  </from>
                  <to>
                    <xdr:col>4</xdr:col>
                    <xdr:colOff>628650</xdr:colOff>
                    <xdr:row>68</xdr:row>
                    <xdr:rowOff>317500</xdr:rowOff>
                  </to>
                </anchor>
              </controlPr>
            </control>
          </mc:Choice>
        </mc:AlternateContent>
        <mc:AlternateContent xmlns:mc="http://schemas.openxmlformats.org/markup-compatibility/2006">
          <mc:Choice Requires="x14">
            <control shapeId="46284" r:id="rId198" name="Option Button 204">
              <controlPr defaultSize="0" autoFill="0" autoLine="0" autoPict="0">
                <anchor moveWithCells="1">
                  <from>
                    <xdr:col>5</xdr:col>
                    <xdr:colOff>76200</xdr:colOff>
                    <xdr:row>68</xdr:row>
                    <xdr:rowOff>88900</xdr:rowOff>
                  </from>
                  <to>
                    <xdr:col>5</xdr:col>
                    <xdr:colOff>628650</xdr:colOff>
                    <xdr:row>68</xdr:row>
                    <xdr:rowOff>317500</xdr:rowOff>
                  </to>
                </anchor>
              </controlPr>
            </control>
          </mc:Choice>
        </mc:AlternateContent>
        <mc:AlternateContent xmlns:mc="http://schemas.openxmlformats.org/markup-compatibility/2006">
          <mc:Choice Requires="x14">
            <control shapeId="46285" r:id="rId199" name="Option Button 205">
              <controlPr defaultSize="0" autoFill="0" autoLine="0" autoPict="0">
                <anchor moveWithCells="1">
                  <from>
                    <xdr:col>3</xdr:col>
                    <xdr:colOff>76200</xdr:colOff>
                    <xdr:row>69</xdr:row>
                    <xdr:rowOff>88900</xdr:rowOff>
                  </from>
                  <to>
                    <xdr:col>3</xdr:col>
                    <xdr:colOff>628650</xdr:colOff>
                    <xdr:row>69</xdr:row>
                    <xdr:rowOff>317500</xdr:rowOff>
                  </to>
                </anchor>
              </controlPr>
            </control>
          </mc:Choice>
        </mc:AlternateContent>
        <mc:AlternateContent xmlns:mc="http://schemas.openxmlformats.org/markup-compatibility/2006">
          <mc:Choice Requires="x14">
            <control shapeId="46286" r:id="rId200" name="Option Button 206">
              <controlPr defaultSize="0" autoFill="0" autoLine="0" autoPict="0">
                <anchor moveWithCells="1">
                  <from>
                    <xdr:col>4</xdr:col>
                    <xdr:colOff>76200</xdr:colOff>
                    <xdr:row>69</xdr:row>
                    <xdr:rowOff>88900</xdr:rowOff>
                  </from>
                  <to>
                    <xdr:col>4</xdr:col>
                    <xdr:colOff>628650</xdr:colOff>
                    <xdr:row>69</xdr:row>
                    <xdr:rowOff>317500</xdr:rowOff>
                  </to>
                </anchor>
              </controlPr>
            </control>
          </mc:Choice>
        </mc:AlternateContent>
        <mc:AlternateContent xmlns:mc="http://schemas.openxmlformats.org/markup-compatibility/2006">
          <mc:Choice Requires="x14">
            <control shapeId="46287" r:id="rId201" name="Option Button 207">
              <controlPr defaultSize="0" autoFill="0" autoLine="0" autoPict="0">
                <anchor moveWithCells="1">
                  <from>
                    <xdr:col>5</xdr:col>
                    <xdr:colOff>76200</xdr:colOff>
                    <xdr:row>69</xdr:row>
                    <xdr:rowOff>88900</xdr:rowOff>
                  </from>
                  <to>
                    <xdr:col>5</xdr:col>
                    <xdr:colOff>628650</xdr:colOff>
                    <xdr:row>69</xdr:row>
                    <xdr:rowOff>317500</xdr:rowOff>
                  </to>
                </anchor>
              </controlPr>
            </control>
          </mc:Choice>
        </mc:AlternateContent>
        <mc:AlternateContent xmlns:mc="http://schemas.openxmlformats.org/markup-compatibility/2006">
          <mc:Choice Requires="x14">
            <control shapeId="46288" r:id="rId202" name="Option Button 208">
              <controlPr defaultSize="0" autoFill="0" autoLine="0" autoPict="0">
                <anchor moveWithCells="1">
                  <from>
                    <xdr:col>3</xdr:col>
                    <xdr:colOff>76200</xdr:colOff>
                    <xdr:row>70</xdr:row>
                    <xdr:rowOff>88900</xdr:rowOff>
                  </from>
                  <to>
                    <xdr:col>3</xdr:col>
                    <xdr:colOff>628650</xdr:colOff>
                    <xdr:row>70</xdr:row>
                    <xdr:rowOff>317500</xdr:rowOff>
                  </to>
                </anchor>
              </controlPr>
            </control>
          </mc:Choice>
        </mc:AlternateContent>
        <mc:AlternateContent xmlns:mc="http://schemas.openxmlformats.org/markup-compatibility/2006">
          <mc:Choice Requires="x14">
            <control shapeId="46289" r:id="rId203" name="Option Button 209">
              <controlPr defaultSize="0" autoFill="0" autoLine="0" autoPict="0">
                <anchor moveWithCells="1">
                  <from>
                    <xdr:col>4</xdr:col>
                    <xdr:colOff>76200</xdr:colOff>
                    <xdr:row>70</xdr:row>
                    <xdr:rowOff>88900</xdr:rowOff>
                  </from>
                  <to>
                    <xdr:col>4</xdr:col>
                    <xdr:colOff>628650</xdr:colOff>
                    <xdr:row>70</xdr:row>
                    <xdr:rowOff>317500</xdr:rowOff>
                  </to>
                </anchor>
              </controlPr>
            </control>
          </mc:Choice>
        </mc:AlternateContent>
        <mc:AlternateContent xmlns:mc="http://schemas.openxmlformats.org/markup-compatibility/2006">
          <mc:Choice Requires="x14">
            <control shapeId="46290" r:id="rId204" name="Option Button 210">
              <controlPr defaultSize="0" autoFill="0" autoLine="0" autoPict="0">
                <anchor moveWithCells="1">
                  <from>
                    <xdr:col>5</xdr:col>
                    <xdr:colOff>76200</xdr:colOff>
                    <xdr:row>70</xdr:row>
                    <xdr:rowOff>88900</xdr:rowOff>
                  </from>
                  <to>
                    <xdr:col>5</xdr:col>
                    <xdr:colOff>628650</xdr:colOff>
                    <xdr:row>70</xdr:row>
                    <xdr:rowOff>317500</xdr:rowOff>
                  </to>
                </anchor>
              </controlPr>
            </control>
          </mc:Choice>
        </mc:AlternateContent>
        <mc:AlternateContent xmlns:mc="http://schemas.openxmlformats.org/markup-compatibility/2006">
          <mc:Choice Requires="x14">
            <control shapeId="46291" r:id="rId205" name="Option Button 211">
              <controlPr defaultSize="0" autoFill="0" autoLine="0" autoPict="0">
                <anchor moveWithCells="1">
                  <from>
                    <xdr:col>3</xdr:col>
                    <xdr:colOff>76200</xdr:colOff>
                    <xdr:row>71</xdr:row>
                    <xdr:rowOff>88900</xdr:rowOff>
                  </from>
                  <to>
                    <xdr:col>3</xdr:col>
                    <xdr:colOff>628650</xdr:colOff>
                    <xdr:row>71</xdr:row>
                    <xdr:rowOff>317500</xdr:rowOff>
                  </to>
                </anchor>
              </controlPr>
            </control>
          </mc:Choice>
        </mc:AlternateContent>
        <mc:AlternateContent xmlns:mc="http://schemas.openxmlformats.org/markup-compatibility/2006">
          <mc:Choice Requires="x14">
            <control shapeId="46292" r:id="rId206" name="Option Button 212">
              <controlPr defaultSize="0" autoFill="0" autoLine="0" autoPict="0">
                <anchor moveWithCells="1">
                  <from>
                    <xdr:col>4</xdr:col>
                    <xdr:colOff>76200</xdr:colOff>
                    <xdr:row>71</xdr:row>
                    <xdr:rowOff>88900</xdr:rowOff>
                  </from>
                  <to>
                    <xdr:col>4</xdr:col>
                    <xdr:colOff>628650</xdr:colOff>
                    <xdr:row>71</xdr:row>
                    <xdr:rowOff>317500</xdr:rowOff>
                  </to>
                </anchor>
              </controlPr>
            </control>
          </mc:Choice>
        </mc:AlternateContent>
        <mc:AlternateContent xmlns:mc="http://schemas.openxmlformats.org/markup-compatibility/2006">
          <mc:Choice Requires="x14">
            <control shapeId="46293" r:id="rId207" name="Option Button 213">
              <controlPr defaultSize="0" autoFill="0" autoLine="0" autoPict="0">
                <anchor moveWithCells="1">
                  <from>
                    <xdr:col>5</xdr:col>
                    <xdr:colOff>76200</xdr:colOff>
                    <xdr:row>71</xdr:row>
                    <xdr:rowOff>88900</xdr:rowOff>
                  </from>
                  <to>
                    <xdr:col>5</xdr:col>
                    <xdr:colOff>628650</xdr:colOff>
                    <xdr:row>71</xdr:row>
                    <xdr:rowOff>317500</xdr:rowOff>
                  </to>
                </anchor>
              </controlPr>
            </control>
          </mc:Choice>
        </mc:AlternateContent>
        <mc:AlternateContent xmlns:mc="http://schemas.openxmlformats.org/markup-compatibility/2006">
          <mc:Choice Requires="x14">
            <control shapeId="46294" r:id="rId208" name="Option Button 214">
              <controlPr defaultSize="0" autoFill="0" autoLine="0" autoPict="0">
                <anchor moveWithCells="1">
                  <from>
                    <xdr:col>3</xdr:col>
                    <xdr:colOff>76200</xdr:colOff>
                    <xdr:row>72</xdr:row>
                    <xdr:rowOff>88900</xdr:rowOff>
                  </from>
                  <to>
                    <xdr:col>3</xdr:col>
                    <xdr:colOff>628650</xdr:colOff>
                    <xdr:row>72</xdr:row>
                    <xdr:rowOff>317500</xdr:rowOff>
                  </to>
                </anchor>
              </controlPr>
            </control>
          </mc:Choice>
        </mc:AlternateContent>
        <mc:AlternateContent xmlns:mc="http://schemas.openxmlformats.org/markup-compatibility/2006">
          <mc:Choice Requires="x14">
            <control shapeId="46295" r:id="rId209" name="Option Button 215">
              <controlPr defaultSize="0" autoFill="0" autoLine="0" autoPict="0">
                <anchor moveWithCells="1">
                  <from>
                    <xdr:col>4</xdr:col>
                    <xdr:colOff>76200</xdr:colOff>
                    <xdr:row>72</xdr:row>
                    <xdr:rowOff>88900</xdr:rowOff>
                  </from>
                  <to>
                    <xdr:col>4</xdr:col>
                    <xdr:colOff>628650</xdr:colOff>
                    <xdr:row>72</xdr:row>
                    <xdr:rowOff>317500</xdr:rowOff>
                  </to>
                </anchor>
              </controlPr>
            </control>
          </mc:Choice>
        </mc:AlternateContent>
        <mc:AlternateContent xmlns:mc="http://schemas.openxmlformats.org/markup-compatibility/2006">
          <mc:Choice Requires="x14">
            <control shapeId="46296" r:id="rId210" name="Option Button 216">
              <controlPr defaultSize="0" autoFill="0" autoLine="0" autoPict="0">
                <anchor moveWithCells="1">
                  <from>
                    <xdr:col>5</xdr:col>
                    <xdr:colOff>76200</xdr:colOff>
                    <xdr:row>72</xdr:row>
                    <xdr:rowOff>88900</xdr:rowOff>
                  </from>
                  <to>
                    <xdr:col>5</xdr:col>
                    <xdr:colOff>628650</xdr:colOff>
                    <xdr:row>72</xdr:row>
                    <xdr:rowOff>317500</xdr:rowOff>
                  </to>
                </anchor>
              </controlPr>
            </control>
          </mc:Choice>
        </mc:AlternateContent>
        <mc:AlternateContent xmlns:mc="http://schemas.openxmlformats.org/markup-compatibility/2006">
          <mc:Choice Requires="x14">
            <control shapeId="46297" r:id="rId211" name="Option Button 217">
              <controlPr defaultSize="0" autoFill="0" autoLine="0" autoPict="0">
                <anchor moveWithCells="1">
                  <from>
                    <xdr:col>3</xdr:col>
                    <xdr:colOff>76200</xdr:colOff>
                    <xdr:row>73</xdr:row>
                    <xdr:rowOff>88900</xdr:rowOff>
                  </from>
                  <to>
                    <xdr:col>3</xdr:col>
                    <xdr:colOff>628650</xdr:colOff>
                    <xdr:row>73</xdr:row>
                    <xdr:rowOff>317500</xdr:rowOff>
                  </to>
                </anchor>
              </controlPr>
            </control>
          </mc:Choice>
        </mc:AlternateContent>
        <mc:AlternateContent xmlns:mc="http://schemas.openxmlformats.org/markup-compatibility/2006">
          <mc:Choice Requires="x14">
            <control shapeId="46298" r:id="rId212" name="Option Button 218">
              <controlPr defaultSize="0" autoFill="0" autoLine="0" autoPict="0">
                <anchor moveWithCells="1">
                  <from>
                    <xdr:col>4</xdr:col>
                    <xdr:colOff>76200</xdr:colOff>
                    <xdr:row>73</xdr:row>
                    <xdr:rowOff>88900</xdr:rowOff>
                  </from>
                  <to>
                    <xdr:col>4</xdr:col>
                    <xdr:colOff>628650</xdr:colOff>
                    <xdr:row>73</xdr:row>
                    <xdr:rowOff>317500</xdr:rowOff>
                  </to>
                </anchor>
              </controlPr>
            </control>
          </mc:Choice>
        </mc:AlternateContent>
        <mc:AlternateContent xmlns:mc="http://schemas.openxmlformats.org/markup-compatibility/2006">
          <mc:Choice Requires="x14">
            <control shapeId="46299" r:id="rId213" name="Option Button 219">
              <controlPr defaultSize="0" autoFill="0" autoLine="0" autoPict="0">
                <anchor moveWithCells="1">
                  <from>
                    <xdr:col>5</xdr:col>
                    <xdr:colOff>76200</xdr:colOff>
                    <xdr:row>73</xdr:row>
                    <xdr:rowOff>88900</xdr:rowOff>
                  </from>
                  <to>
                    <xdr:col>5</xdr:col>
                    <xdr:colOff>628650</xdr:colOff>
                    <xdr:row>73</xdr:row>
                    <xdr:rowOff>317500</xdr:rowOff>
                  </to>
                </anchor>
              </controlPr>
            </control>
          </mc:Choice>
        </mc:AlternateContent>
        <mc:AlternateContent xmlns:mc="http://schemas.openxmlformats.org/markup-compatibility/2006">
          <mc:Choice Requires="x14">
            <control shapeId="46300" r:id="rId214" name="Option Button 220">
              <controlPr defaultSize="0" autoFill="0" autoLine="0" autoPict="0">
                <anchor moveWithCells="1">
                  <from>
                    <xdr:col>3</xdr:col>
                    <xdr:colOff>76200</xdr:colOff>
                    <xdr:row>74</xdr:row>
                    <xdr:rowOff>88900</xdr:rowOff>
                  </from>
                  <to>
                    <xdr:col>3</xdr:col>
                    <xdr:colOff>628650</xdr:colOff>
                    <xdr:row>74</xdr:row>
                    <xdr:rowOff>317500</xdr:rowOff>
                  </to>
                </anchor>
              </controlPr>
            </control>
          </mc:Choice>
        </mc:AlternateContent>
        <mc:AlternateContent xmlns:mc="http://schemas.openxmlformats.org/markup-compatibility/2006">
          <mc:Choice Requires="x14">
            <control shapeId="46301" r:id="rId215" name="Option Button 221">
              <controlPr defaultSize="0" autoFill="0" autoLine="0" autoPict="0">
                <anchor moveWithCells="1">
                  <from>
                    <xdr:col>4</xdr:col>
                    <xdr:colOff>76200</xdr:colOff>
                    <xdr:row>74</xdr:row>
                    <xdr:rowOff>88900</xdr:rowOff>
                  </from>
                  <to>
                    <xdr:col>4</xdr:col>
                    <xdr:colOff>628650</xdr:colOff>
                    <xdr:row>74</xdr:row>
                    <xdr:rowOff>317500</xdr:rowOff>
                  </to>
                </anchor>
              </controlPr>
            </control>
          </mc:Choice>
        </mc:AlternateContent>
        <mc:AlternateContent xmlns:mc="http://schemas.openxmlformats.org/markup-compatibility/2006">
          <mc:Choice Requires="x14">
            <control shapeId="46302" r:id="rId216" name="Option Button 222">
              <controlPr defaultSize="0" autoFill="0" autoLine="0" autoPict="0">
                <anchor moveWithCells="1">
                  <from>
                    <xdr:col>5</xdr:col>
                    <xdr:colOff>76200</xdr:colOff>
                    <xdr:row>74</xdr:row>
                    <xdr:rowOff>88900</xdr:rowOff>
                  </from>
                  <to>
                    <xdr:col>5</xdr:col>
                    <xdr:colOff>628650</xdr:colOff>
                    <xdr:row>74</xdr:row>
                    <xdr:rowOff>317500</xdr:rowOff>
                  </to>
                </anchor>
              </controlPr>
            </control>
          </mc:Choice>
        </mc:AlternateContent>
        <mc:AlternateContent xmlns:mc="http://schemas.openxmlformats.org/markup-compatibility/2006">
          <mc:Choice Requires="x14">
            <control shapeId="46303" r:id="rId217" name="Check Box 223">
              <controlPr defaultSize="0" autoFill="0" autoLine="0" autoPict="0">
                <anchor moveWithCells="1">
                  <from>
                    <xdr:col>3</xdr:col>
                    <xdr:colOff>88900</xdr:colOff>
                    <xdr:row>17</xdr:row>
                    <xdr:rowOff>19050</xdr:rowOff>
                  </from>
                  <to>
                    <xdr:col>5</xdr:col>
                    <xdr:colOff>260350</xdr:colOff>
                    <xdr:row>17</xdr:row>
                    <xdr:rowOff>228600</xdr:rowOff>
                  </to>
                </anchor>
              </controlPr>
            </control>
          </mc:Choice>
        </mc:AlternateContent>
        <mc:AlternateContent xmlns:mc="http://schemas.openxmlformats.org/markup-compatibility/2006">
          <mc:Choice Requires="x14">
            <control shapeId="46304" r:id="rId218" name="Check Box 224">
              <controlPr defaultSize="0" autoFill="0" autoLine="0" autoPict="0">
                <anchor moveWithCells="1">
                  <from>
                    <xdr:col>3</xdr:col>
                    <xdr:colOff>88900</xdr:colOff>
                    <xdr:row>17</xdr:row>
                    <xdr:rowOff>228600</xdr:rowOff>
                  </from>
                  <to>
                    <xdr:col>5</xdr:col>
                    <xdr:colOff>260350</xdr:colOff>
                    <xdr:row>17</xdr:row>
                    <xdr:rowOff>450850</xdr:rowOff>
                  </to>
                </anchor>
              </controlPr>
            </control>
          </mc:Choice>
        </mc:AlternateContent>
        <mc:AlternateContent xmlns:mc="http://schemas.openxmlformats.org/markup-compatibility/2006">
          <mc:Choice Requires="x14">
            <control shapeId="46305" r:id="rId219" name="Check Box 225">
              <controlPr defaultSize="0" autoFill="0" autoLine="0" autoPict="0">
                <anchor moveWithCells="1">
                  <from>
                    <xdr:col>3</xdr:col>
                    <xdr:colOff>88900</xdr:colOff>
                    <xdr:row>17</xdr:row>
                    <xdr:rowOff>450850</xdr:rowOff>
                  </from>
                  <to>
                    <xdr:col>5</xdr:col>
                    <xdr:colOff>260350</xdr:colOff>
                    <xdr:row>17</xdr:row>
                    <xdr:rowOff>660400</xdr:rowOff>
                  </to>
                </anchor>
              </controlPr>
            </control>
          </mc:Choice>
        </mc:AlternateContent>
        <mc:AlternateContent xmlns:mc="http://schemas.openxmlformats.org/markup-compatibility/2006">
          <mc:Choice Requires="x14">
            <control shapeId="46306" r:id="rId220" name="Check Box 226">
              <controlPr defaultSize="0" autoFill="0" autoLine="0" autoPict="0">
                <anchor moveWithCells="1">
                  <from>
                    <xdr:col>3</xdr:col>
                    <xdr:colOff>88900</xdr:colOff>
                    <xdr:row>19</xdr:row>
                    <xdr:rowOff>12700</xdr:rowOff>
                  </from>
                  <to>
                    <xdr:col>5</xdr:col>
                    <xdr:colOff>260350</xdr:colOff>
                    <xdr:row>19</xdr:row>
                    <xdr:rowOff>222250</xdr:rowOff>
                  </to>
                </anchor>
              </controlPr>
            </control>
          </mc:Choice>
        </mc:AlternateContent>
        <mc:AlternateContent xmlns:mc="http://schemas.openxmlformats.org/markup-compatibility/2006">
          <mc:Choice Requires="x14">
            <control shapeId="46307" r:id="rId221" name="Check Box 227">
              <controlPr defaultSize="0" autoFill="0" autoLine="0" autoPict="0">
                <anchor moveWithCells="1">
                  <from>
                    <xdr:col>3</xdr:col>
                    <xdr:colOff>88900</xdr:colOff>
                    <xdr:row>19</xdr:row>
                    <xdr:rowOff>222250</xdr:rowOff>
                  </from>
                  <to>
                    <xdr:col>5</xdr:col>
                    <xdr:colOff>260350</xdr:colOff>
                    <xdr:row>19</xdr:row>
                    <xdr:rowOff>438150</xdr:rowOff>
                  </to>
                </anchor>
              </controlPr>
            </control>
          </mc:Choice>
        </mc:AlternateContent>
        <mc:AlternateContent xmlns:mc="http://schemas.openxmlformats.org/markup-compatibility/2006">
          <mc:Choice Requires="x14">
            <control shapeId="46308" r:id="rId222" name="Check Box 228">
              <controlPr defaultSize="0" autoFill="0" autoLine="0" autoPict="0">
                <anchor moveWithCells="1">
                  <from>
                    <xdr:col>3</xdr:col>
                    <xdr:colOff>88900</xdr:colOff>
                    <xdr:row>19</xdr:row>
                    <xdr:rowOff>438150</xdr:rowOff>
                  </from>
                  <to>
                    <xdr:col>5</xdr:col>
                    <xdr:colOff>260350</xdr:colOff>
                    <xdr:row>19</xdr:row>
                    <xdr:rowOff>660400</xdr:rowOff>
                  </to>
                </anchor>
              </controlPr>
            </control>
          </mc:Choice>
        </mc:AlternateContent>
        <mc:AlternateContent xmlns:mc="http://schemas.openxmlformats.org/markup-compatibility/2006">
          <mc:Choice Requires="x14">
            <control shapeId="46309" r:id="rId223" name="Check Box 229">
              <controlPr defaultSize="0" autoFill="0" autoLine="0" autoPict="0">
                <anchor moveWithCells="1">
                  <from>
                    <xdr:col>3</xdr:col>
                    <xdr:colOff>88900</xdr:colOff>
                    <xdr:row>21</xdr:row>
                    <xdr:rowOff>19050</xdr:rowOff>
                  </from>
                  <to>
                    <xdr:col>5</xdr:col>
                    <xdr:colOff>260350</xdr:colOff>
                    <xdr:row>21</xdr:row>
                    <xdr:rowOff>228600</xdr:rowOff>
                  </to>
                </anchor>
              </controlPr>
            </control>
          </mc:Choice>
        </mc:AlternateContent>
        <mc:AlternateContent xmlns:mc="http://schemas.openxmlformats.org/markup-compatibility/2006">
          <mc:Choice Requires="x14">
            <control shapeId="46310" r:id="rId224" name="Check Box 230">
              <controlPr defaultSize="0" autoFill="0" autoLine="0" autoPict="0">
                <anchor moveWithCells="1">
                  <from>
                    <xdr:col>3</xdr:col>
                    <xdr:colOff>88900</xdr:colOff>
                    <xdr:row>21</xdr:row>
                    <xdr:rowOff>228600</xdr:rowOff>
                  </from>
                  <to>
                    <xdr:col>5</xdr:col>
                    <xdr:colOff>260350</xdr:colOff>
                    <xdr:row>21</xdr:row>
                    <xdr:rowOff>450850</xdr:rowOff>
                  </to>
                </anchor>
              </controlPr>
            </control>
          </mc:Choice>
        </mc:AlternateContent>
        <mc:AlternateContent xmlns:mc="http://schemas.openxmlformats.org/markup-compatibility/2006">
          <mc:Choice Requires="x14">
            <control shapeId="46311" r:id="rId225" name="Check Box 231">
              <controlPr defaultSize="0" autoFill="0" autoLine="0" autoPict="0">
                <anchor moveWithCells="1">
                  <from>
                    <xdr:col>3</xdr:col>
                    <xdr:colOff>88900</xdr:colOff>
                    <xdr:row>21</xdr:row>
                    <xdr:rowOff>450850</xdr:rowOff>
                  </from>
                  <to>
                    <xdr:col>5</xdr:col>
                    <xdr:colOff>260350</xdr:colOff>
                    <xdr:row>21</xdr:row>
                    <xdr:rowOff>660400</xdr:rowOff>
                  </to>
                </anchor>
              </controlPr>
            </control>
          </mc:Choice>
        </mc:AlternateContent>
        <mc:AlternateContent xmlns:mc="http://schemas.openxmlformats.org/markup-compatibility/2006">
          <mc:Choice Requires="x14">
            <control shapeId="46312" r:id="rId226" name="Group Box 232">
              <controlPr defaultSize="0" autoFill="0" autoPict="0">
                <anchor moveWithCells="1">
                  <from>
                    <xdr:col>2</xdr:col>
                    <xdr:colOff>6438900</xdr:colOff>
                    <xdr:row>1</xdr:row>
                    <xdr:rowOff>38100</xdr:rowOff>
                  </from>
                  <to>
                    <xdr:col>6</xdr:col>
                    <xdr:colOff>107950</xdr:colOff>
                    <xdr:row>1</xdr:row>
                    <xdr:rowOff>400050</xdr:rowOff>
                  </to>
                </anchor>
              </controlPr>
            </control>
          </mc:Choice>
        </mc:AlternateContent>
        <mc:AlternateContent xmlns:mc="http://schemas.openxmlformats.org/markup-compatibility/2006">
          <mc:Choice Requires="x14">
            <control shapeId="46313" r:id="rId227" name="Group Box 233">
              <controlPr defaultSize="0" autoFill="0" autoPict="0">
                <anchor moveWithCells="1">
                  <from>
                    <xdr:col>2</xdr:col>
                    <xdr:colOff>6451600</xdr:colOff>
                    <xdr:row>2</xdr:row>
                    <xdr:rowOff>57150</xdr:rowOff>
                  </from>
                  <to>
                    <xdr:col>6</xdr:col>
                    <xdr:colOff>146050</xdr:colOff>
                    <xdr:row>3</xdr:row>
                    <xdr:rowOff>31750</xdr:rowOff>
                  </to>
                </anchor>
              </controlPr>
            </control>
          </mc:Choice>
        </mc:AlternateContent>
        <mc:AlternateContent xmlns:mc="http://schemas.openxmlformats.org/markup-compatibility/2006">
          <mc:Choice Requires="x14">
            <control shapeId="46314" r:id="rId228" name="Group Box 234">
              <controlPr defaultSize="0" autoFill="0" autoPict="0">
                <anchor moveWithCells="1">
                  <from>
                    <xdr:col>2</xdr:col>
                    <xdr:colOff>6705600</xdr:colOff>
                    <xdr:row>3</xdr:row>
                    <xdr:rowOff>0</xdr:rowOff>
                  </from>
                  <to>
                    <xdr:col>6</xdr:col>
                    <xdr:colOff>76200</xdr:colOff>
                    <xdr:row>3</xdr:row>
                    <xdr:rowOff>381000</xdr:rowOff>
                  </to>
                </anchor>
              </controlPr>
            </control>
          </mc:Choice>
        </mc:AlternateContent>
        <mc:AlternateContent xmlns:mc="http://schemas.openxmlformats.org/markup-compatibility/2006">
          <mc:Choice Requires="x14">
            <control shapeId="46315" r:id="rId229" name="Group Box 235">
              <controlPr defaultSize="0" autoFill="0" autoPict="0">
                <anchor moveWithCells="1">
                  <from>
                    <xdr:col>2</xdr:col>
                    <xdr:colOff>6451600</xdr:colOff>
                    <xdr:row>4</xdr:row>
                    <xdr:rowOff>76200</xdr:rowOff>
                  </from>
                  <to>
                    <xdr:col>6</xdr:col>
                    <xdr:colOff>88900</xdr:colOff>
                    <xdr:row>4</xdr:row>
                    <xdr:rowOff>355600</xdr:rowOff>
                  </to>
                </anchor>
              </controlPr>
            </control>
          </mc:Choice>
        </mc:AlternateContent>
        <mc:AlternateContent xmlns:mc="http://schemas.openxmlformats.org/markup-compatibility/2006">
          <mc:Choice Requires="x14">
            <control shapeId="46317" r:id="rId230" name="Group Box 237">
              <controlPr defaultSize="0" autoFill="0" autoPict="0">
                <anchor moveWithCells="1">
                  <from>
                    <xdr:col>2</xdr:col>
                    <xdr:colOff>6413500</xdr:colOff>
                    <xdr:row>6</xdr:row>
                    <xdr:rowOff>50800</xdr:rowOff>
                  </from>
                  <to>
                    <xdr:col>6</xdr:col>
                    <xdr:colOff>95250</xdr:colOff>
                    <xdr:row>6</xdr:row>
                    <xdr:rowOff>412750</xdr:rowOff>
                  </to>
                </anchor>
              </controlPr>
            </control>
          </mc:Choice>
        </mc:AlternateContent>
        <mc:AlternateContent xmlns:mc="http://schemas.openxmlformats.org/markup-compatibility/2006">
          <mc:Choice Requires="x14">
            <control shapeId="46318" r:id="rId231" name="Group Box 238">
              <controlPr defaultSize="0" autoFill="0" autoPict="0">
                <anchor moveWithCells="1">
                  <from>
                    <xdr:col>2</xdr:col>
                    <xdr:colOff>6394450</xdr:colOff>
                    <xdr:row>7</xdr:row>
                    <xdr:rowOff>38100</xdr:rowOff>
                  </from>
                  <to>
                    <xdr:col>6</xdr:col>
                    <xdr:colOff>419100</xdr:colOff>
                    <xdr:row>8</xdr:row>
                    <xdr:rowOff>57150</xdr:rowOff>
                  </to>
                </anchor>
              </controlPr>
            </control>
          </mc:Choice>
        </mc:AlternateContent>
        <mc:AlternateContent xmlns:mc="http://schemas.openxmlformats.org/markup-compatibility/2006">
          <mc:Choice Requires="x14">
            <control shapeId="46319" r:id="rId232" name="Group Box 239">
              <controlPr defaultSize="0" autoFill="0" autoPict="0">
                <anchor moveWithCells="1">
                  <from>
                    <xdr:col>2</xdr:col>
                    <xdr:colOff>6419850</xdr:colOff>
                    <xdr:row>8</xdr:row>
                    <xdr:rowOff>69850</xdr:rowOff>
                  </from>
                  <to>
                    <xdr:col>6</xdr:col>
                    <xdr:colOff>266700</xdr:colOff>
                    <xdr:row>9</xdr:row>
                    <xdr:rowOff>38100</xdr:rowOff>
                  </to>
                </anchor>
              </controlPr>
            </control>
          </mc:Choice>
        </mc:AlternateContent>
        <mc:AlternateContent xmlns:mc="http://schemas.openxmlformats.org/markup-compatibility/2006">
          <mc:Choice Requires="x14">
            <control shapeId="46320" r:id="rId233" name="Group Box 240">
              <controlPr defaultSize="0" autoFill="0" autoPict="0">
                <anchor moveWithCells="1">
                  <from>
                    <xdr:col>3</xdr:col>
                    <xdr:colOff>0</xdr:colOff>
                    <xdr:row>9</xdr:row>
                    <xdr:rowOff>76200</xdr:rowOff>
                  </from>
                  <to>
                    <xdr:col>6</xdr:col>
                    <xdr:colOff>114300</xdr:colOff>
                    <xdr:row>10</xdr:row>
                    <xdr:rowOff>50800</xdr:rowOff>
                  </to>
                </anchor>
              </controlPr>
            </control>
          </mc:Choice>
        </mc:AlternateContent>
        <mc:AlternateContent xmlns:mc="http://schemas.openxmlformats.org/markup-compatibility/2006">
          <mc:Choice Requires="x14">
            <control shapeId="46321" r:id="rId234" name="Group Box 241">
              <controlPr defaultSize="0" autoFill="0" autoPict="0">
                <anchor moveWithCells="1">
                  <from>
                    <xdr:col>2</xdr:col>
                    <xdr:colOff>6432550</xdr:colOff>
                    <xdr:row>10</xdr:row>
                    <xdr:rowOff>38100</xdr:rowOff>
                  </from>
                  <to>
                    <xdr:col>6</xdr:col>
                    <xdr:colOff>190500</xdr:colOff>
                    <xdr:row>10</xdr:row>
                    <xdr:rowOff>381000</xdr:rowOff>
                  </to>
                </anchor>
              </controlPr>
            </control>
          </mc:Choice>
        </mc:AlternateContent>
        <mc:AlternateContent xmlns:mc="http://schemas.openxmlformats.org/markup-compatibility/2006">
          <mc:Choice Requires="x14">
            <control shapeId="46322" r:id="rId235" name="Group Box 242">
              <controlPr defaultSize="0" autoFill="0" autoPict="0">
                <anchor moveWithCells="1">
                  <from>
                    <xdr:col>2</xdr:col>
                    <xdr:colOff>6432550</xdr:colOff>
                    <xdr:row>11</xdr:row>
                    <xdr:rowOff>38100</xdr:rowOff>
                  </from>
                  <to>
                    <xdr:col>6</xdr:col>
                    <xdr:colOff>107950</xdr:colOff>
                    <xdr:row>11</xdr:row>
                    <xdr:rowOff>374650</xdr:rowOff>
                  </to>
                </anchor>
              </controlPr>
            </control>
          </mc:Choice>
        </mc:AlternateContent>
        <mc:AlternateContent xmlns:mc="http://schemas.openxmlformats.org/markup-compatibility/2006">
          <mc:Choice Requires="x14">
            <control shapeId="46324" r:id="rId236" name="Group Box 244">
              <controlPr defaultSize="0" autoFill="0" autoPict="0">
                <anchor moveWithCells="1">
                  <from>
                    <xdr:col>2</xdr:col>
                    <xdr:colOff>6432550</xdr:colOff>
                    <xdr:row>13</xdr:row>
                    <xdr:rowOff>38100</xdr:rowOff>
                  </from>
                  <to>
                    <xdr:col>6</xdr:col>
                    <xdr:colOff>19050</xdr:colOff>
                    <xdr:row>13</xdr:row>
                    <xdr:rowOff>412750</xdr:rowOff>
                  </to>
                </anchor>
              </controlPr>
            </control>
          </mc:Choice>
        </mc:AlternateContent>
        <mc:AlternateContent xmlns:mc="http://schemas.openxmlformats.org/markup-compatibility/2006">
          <mc:Choice Requires="x14">
            <control shapeId="46325" r:id="rId237" name="Group Box 245">
              <controlPr defaultSize="0" autoFill="0" autoPict="0">
                <anchor moveWithCells="1">
                  <from>
                    <xdr:col>2</xdr:col>
                    <xdr:colOff>6451600</xdr:colOff>
                    <xdr:row>14</xdr:row>
                    <xdr:rowOff>69850</xdr:rowOff>
                  </from>
                  <to>
                    <xdr:col>6</xdr:col>
                    <xdr:colOff>12700</xdr:colOff>
                    <xdr:row>14</xdr:row>
                    <xdr:rowOff>317500</xdr:rowOff>
                  </to>
                </anchor>
              </controlPr>
            </control>
          </mc:Choice>
        </mc:AlternateContent>
        <mc:AlternateContent xmlns:mc="http://schemas.openxmlformats.org/markup-compatibility/2006">
          <mc:Choice Requires="x14">
            <control shapeId="46326" r:id="rId238" name="Group Box 246">
              <controlPr defaultSize="0" autoFill="0" autoPict="0">
                <anchor moveWithCells="1">
                  <from>
                    <xdr:col>2</xdr:col>
                    <xdr:colOff>6438900</xdr:colOff>
                    <xdr:row>15</xdr:row>
                    <xdr:rowOff>57150</xdr:rowOff>
                  </from>
                  <to>
                    <xdr:col>6</xdr:col>
                    <xdr:colOff>114300</xdr:colOff>
                    <xdr:row>15</xdr:row>
                    <xdr:rowOff>355600</xdr:rowOff>
                  </to>
                </anchor>
              </controlPr>
            </control>
          </mc:Choice>
        </mc:AlternateContent>
        <mc:AlternateContent xmlns:mc="http://schemas.openxmlformats.org/markup-compatibility/2006">
          <mc:Choice Requires="x14">
            <control shapeId="46329" r:id="rId239" name="Group Box 249">
              <controlPr defaultSize="0" autoFill="0" autoPict="0">
                <anchor moveWithCells="1">
                  <from>
                    <xdr:col>3</xdr:col>
                    <xdr:colOff>0</xdr:colOff>
                    <xdr:row>16</xdr:row>
                    <xdr:rowOff>50800</xdr:rowOff>
                  </from>
                  <to>
                    <xdr:col>6</xdr:col>
                    <xdr:colOff>38100</xdr:colOff>
                    <xdr:row>16</xdr:row>
                    <xdr:rowOff>450850</xdr:rowOff>
                  </to>
                </anchor>
              </controlPr>
            </control>
          </mc:Choice>
        </mc:AlternateContent>
        <mc:AlternateContent xmlns:mc="http://schemas.openxmlformats.org/markup-compatibility/2006">
          <mc:Choice Requires="x14">
            <control shapeId="46330" r:id="rId240" name="Group Box 250">
              <controlPr defaultSize="0" autoFill="0" autoPict="0">
                <anchor moveWithCells="1">
                  <from>
                    <xdr:col>2</xdr:col>
                    <xdr:colOff>6381750</xdr:colOff>
                    <xdr:row>17</xdr:row>
                    <xdr:rowOff>876300</xdr:rowOff>
                  </from>
                  <to>
                    <xdr:col>6</xdr:col>
                    <xdr:colOff>127000</xdr:colOff>
                    <xdr:row>18</xdr:row>
                    <xdr:rowOff>438150</xdr:rowOff>
                  </to>
                </anchor>
              </controlPr>
            </control>
          </mc:Choice>
        </mc:AlternateContent>
        <mc:AlternateContent xmlns:mc="http://schemas.openxmlformats.org/markup-compatibility/2006">
          <mc:Choice Requires="x14">
            <control shapeId="46331" r:id="rId241" name="Group Box 251">
              <controlPr defaultSize="0" autoFill="0" autoPict="0">
                <anchor moveWithCells="1">
                  <from>
                    <xdr:col>3</xdr:col>
                    <xdr:colOff>12700</xdr:colOff>
                    <xdr:row>20</xdr:row>
                    <xdr:rowOff>38100</xdr:rowOff>
                  </from>
                  <to>
                    <xdr:col>6</xdr:col>
                    <xdr:colOff>88900</xdr:colOff>
                    <xdr:row>20</xdr:row>
                    <xdr:rowOff>342900</xdr:rowOff>
                  </to>
                </anchor>
              </controlPr>
            </control>
          </mc:Choice>
        </mc:AlternateContent>
        <mc:AlternateContent xmlns:mc="http://schemas.openxmlformats.org/markup-compatibility/2006">
          <mc:Choice Requires="x14">
            <control shapeId="46332" r:id="rId242" name="Group Box 252">
              <controlPr defaultSize="0" autoFill="0" autoPict="0">
                <anchor moveWithCells="1">
                  <from>
                    <xdr:col>2</xdr:col>
                    <xdr:colOff>6419850</xdr:colOff>
                    <xdr:row>22</xdr:row>
                    <xdr:rowOff>38100</xdr:rowOff>
                  </from>
                  <to>
                    <xdr:col>6</xdr:col>
                    <xdr:colOff>146050</xdr:colOff>
                    <xdr:row>22</xdr:row>
                    <xdr:rowOff>469900</xdr:rowOff>
                  </to>
                </anchor>
              </controlPr>
            </control>
          </mc:Choice>
        </mc:AlternateContent>
        <mc:AlternateContent xmlns:mc="http://schemas.openxmlformats.org/markup-compatibility/2006">
          <mc:Choice Requires="x14">
            <control shapeId="46333" r:id="rId243" name="Group Box 253">
              <controlPr defaultSize="0" autoFill="0" autoPict="0">
                <anchor moveWithCells="1">
                  <from>
                    <xdr:col>2</xdr:col>
                    <xdr:colOff>6394450</xdr:colOff>
                    <xdr:row>23</xdr:row>
                    <xdr:rowOff>57150</xdr:rowOff>
                  </from>
                  <to>
                    <xdr:col>6</xdr:col>
                    <xdr:colOff>146050</xdr:colOff>
                    <xdr:row>23</xdr:row>
                    <xdr:rowOff>374650</xdr:rowOff>
                  </to>
                </anchor>
              </controlPr>
            </control>
          </mc:Choice>
        </mc:AlternateContent>
        <mc:AlternateContent xmlns:mc="http://schemas.openxmlformats.org/markup-compatibility/2006">
          <mc:Choice Requires="x14">
            <control shapeId="46334" r:id="rId244" name="Group Box 254">
              <controlPr defaultSize="0" autoFill="0" autoPict="0">
                <anchor moveWithCells="1">
                  <from>
                    <xdr:col>2</xdr:col>
                    <xdr:colOff>6438900</xdr:colOff>
                    <xdr:row>24</xdr:row>
                    <xdr:rowOff>31750</xdr:rowOff>
                  </from>
                  <to>
                    <xdr:col>6</xdr:col>
                    <xdr:colOff>76200</xdr:colOff>
                    <xdr:row>25</xdr:row>
                    <xdr:rowOff>19050</xdr:rowOff>
                  </to>
                </anchor>
              </controlPr>
            </control>
          </mc:Choice>
        </mc:AlternateContent>
        <mc:AlternateContent xmlns:mc="http://schemas.openxmlformats.org/markup-compatibility/2006">
          <mc:Choice Requires="x14">
            <control shapeId="46335" r:id="rId245" name="Group Box 255">
              <controlPr defaultSize="0" autoFill="0" autoPict="0">
                <anchor moveWithCells="1">
                  <from>
                    <xdr:col>2</xdr:col>
                    <xdr:colOff>6457950</xdr:colOff>
                    <xdr:row>25</xdr:row>
                    <xdr:rowOff>38100</xdr:rowOff>
                  </from>
                  <to>
                    <xdr:col>6</xdr:col>
                    <xdr:colOff>107950</xdr:colOff>
                    <xdr:row>25</xdr:row>
                    <xdr:rowOff>355600</xdr:rowOff>
                  </to>
                </anchor>
              </controlPr>
            </control>
          </mc:Choice>
        </mc:AlternateContent>
        <mc:AlternateContent xmlns:mc="http://schemas.openxmlformats.org/markup-compatibility/2006">
          <mc:Choice Requires="x14">
            <control shapeId="46336" r:id="rId246" name="Group Box 256">
              <controlPr defaultSize="0" autoFill="0" autoPict="0">
                <anchor moveWithCells="1">
                  <from>
                    <xdr:col>2</xdr:col>
                    <xdr:colOff>6451600</xdr:colOff>
                    <xdr:row>26</xdr:row>
                    <xdr:rowOff>69850</xdr:rowOff>
                  </from>
                  <to>
                    <xdr:col>6</xdr:col>
                    <xdr:colOff>107950</xdr:colOff>
                    <xdr:row>26</xdr:row>
                    <xdr:rowOff>323850</xdr:rowOff>
                  </to>
                </anchor>
              </controlPr>
            </control>
          </mc:Choice>
        </mc:AlternateContent>
        <mc:AlternateContent xmlns:mc="http://schemas.openxmlformats.org/markup-compatibility/2006">
          <mc:Choice Requires="x14">
            <control shapeId="46337" r:id="rId247" name="Group Box 257">
              <controlPr defaultSize="0" autoFill="0" autoPict="0">
                <anchor moveWithCells="1">
                  <from>
                    <xdr:col>2</xdr:col>
                    <xdr:colOff>6451600</xdr:colOff>
                    <xdr:row>27</xdr:row>
                    <xdr:rowOff>50800</xdr:rowOff>
                  </from>
                  <to>
                    <xdr:col>6</xdr:col>
                    <xdr:colOff>95250</xdr:colOff>
                    <xdr:row>27</xdr:row>
                    <xdr:rowOff>393700</xdr:rowOff>
                  </to>
                </anchor>
              </controlPr>
            </control>
          </mc:Choice>
        </mc:AlternateContent>
        <mc:AlternateContent xmlns:mc="http://schemas.openxmlformats.org/markup-compatibility/2006">
          <mc:Choice Requires="x14">
            <control shapeId="46339" r:id="rId248" name="Group Box 259">
              <controlPr defaultSize="0" autoFill="0" autoPict="0">
                <anchor moveWithCells="1">
                  <from>
                    <xdr:col>3</xdr:col>
                    <xdr:colOff>31750</xdr:colOff>
                    <xdr:row>29</xdr:row>
                    <xdr:rowOff>19050</xdr:rowOff>
                  </from>
                  <to>
                    <xdr:col>6</xdr:col>
                    <xdr:colOff>165100</xdr:colOff>
                    <xdr:row>29</xdr:row>
                    <xdr:rowOff>393700</xdr:rowOff>
                  </to>
                </anchor>
              </controlPr>
            </control>
          </mc:Choice>
        </mc:AlternateContent>
        <mc:AlternateContent xmlns:mc="http://schemas.openxmlformats.org/markup-compatibility/2006">
          <mc:Choice Requires="x14">
            <control shapeId="46340" r:id="rId249" name="Group Box 260">
              <controlPr defaultSize="0" autoFill="0" autoPict="0">
                <anchor moveWithCells="1">
                  <from>
                    <xdr:col>3</xdr:col>
                    <xdr:colOff>19050</xdr:colOff>
                    <xdr:row>30</xdr:row>
                    <xdr:rowOff>19050</xdr:rowOff>
                  </from>
                  <to>
                    <xdr:col>6</xdr:col>
                    <xdr:colOff>133350</xdr:colOff>
                    <xdr:row>31</xdr:row>
                    <xdr:rowOff>12700</xdr:rowOff>
                  </to>
                </anchor>
              </controlPr>
            </control>
          </mc:Choice>
        </mc:AlternateContent>
        <mc:AlternateContent xmlns:mc="http://schemas.openxmlformats.org/markup-compatibility/2006">
          <mc:Choice Requires="x14">
            <control shapeId="46341" r:id="rId250" name="Group Box 261">
              <controlPr defaultSize="0" autoFill="0" autoPict="0">
                <anchor moveWithCells="1">
                  <from>
                    <xdr:col>3</xdr:col>
                    <xdr:colOff>12700</xdr:colOff>
                    <xdr:row>31</xdr:row>
                    <xdr:rowOff>38100</xdr:rowOff>
                  </from>
                  <to>
                    <xdr:col>6</xdr:col>
                    <xdr:colOff>76200</xdr:colOff>
                    <xdr:row>31</xdr:row>
                    <xdr:rowOff>412750</xdr:rowOff>
                  </to>
                </anchor>
              </controlPr>
            </control>
          </mc:Choice>
        </mc:AlternateContent>
        <mc:AlternateContent xmlns:mc="http://schemas.openxmlformats.org/markup-compatibility/2006">
          <mc:Choice Requires="x14">
            <control shapeId="46342" r:id="rId251" name="Group Box 262">
              <controlPr defaultSize="0" autoFill="0" autoPict="0">
                <anchor moveWithCells="1">
                  <from>
                    <xdr:col>3</xdr:col>
                    <xdr:colOff>31750</xdr:colOff>
                    <xdr:row>32</xdr:row>
                    <xdr:rowOff>50800</xdr:rowOff>
                  </from>
                  <to>
                    <xdr:col>6</xdr:col>
                    <xdr:colOff>203200</xdr:colOff>
                    <xdr:row>32</xdr:row>
                    <xdr:rowOff>400050</xdr:rowOff>
                  </to>
                </anchor>
              </controlPr>
            </control>
          </mc:Choice>
        </mc:AlternateContent>
        <mc:AlternateContent xmlns:mc="http://schemas.openxmlformats.org/markup-compatibility/2006">
          <mc:Choice Requires="x14">
            <control shapeId="46343" r:id="rId252" name="Group Box 263">
              <controlPr defaultSize="0" autoFill="0" autoPict="0">
                <anchor moveWithCells="1">
                  <from>
                    <xdr:col>3</xdr:col>
                    <xdr:colOff>0</xdr:colOff>
                    <xdr:row>33</xdr:row>
                    <xdr:rowOff>88900</xdr:rowOff>
                  </from>
                  <to>
                    <xdr:col>6</xdr:col>
                    <xdr:colOff>57150</xdr:colOff>
                    <xdr:row>33</xdr:row>
                    <xdr:rowOff>412750</xdr:rowOff>
                  </to>
                </anchor>
              </controlPr>
            </control>
          </mc:Choice>
        </mc:AlternateContent>
        <mc:AlternateContent xmlns:mc="http://schemas.openxmlformats.org/markup-compatibility/2006">
          <mc:Choice Requires="x14">
            <control shapeId="46344" r:id="rId253" name="Group Box 264">
              <controlPr defaultSize="0" autoFill="0" autoPict="0">
                <anchor moveWithCells="1">
                  <from>
                    <xdr:col>2</xdr:col>
                    <xdr:colOff>6438900</xdr:colOff>
                    <xdr:row>34</xdr:row>
                    <xdr:rowOff>76200</xdr:rowOff>
                  </from>
                  <to>
                    <xdr:col>6</xdr:col>
                    <xdr:colOff>88900</xdr:colOff>
                    <xdr:row>34</xdr:row>
                    <xdr:rowOff>381000</xdr:rowOff>
                  </to>
                </anchor>
              </controlPr>
            </control>
          </mc:Choice>
        </mc:AlternateContent>
        <mc:AlternateContent xmlns:mc="http://schemas.openxmlformats.org/markup-compatibility/2006">
          <mc:Choice Requires="x14">
            <control shapeId="46345" r:id="rId254" name="Group Box 265">
              <controlPr defaultSize="0" autoFill="0" autoPict="0">
                <anchor moveWithCells="1">
                  <from>
                    <xdr:col>2</xdr:col>
                    <xdr:colOff>6432550</xdr:colOff>
                    <xdr:row>35</xdr:row>
                    <xdr:rowOff>88900</xdr:rowOff>
                  </from>
                  <to>
                    <xdr:col>6</xdr:col>
                    <xdr:colOff>19050</xdr:colOff>
                    <xdr:row>35</xdr:row>
                    <xdr:rowOff>336550</xdr:rowOff>
                  </to>
                </anchor>
              </controlPr>
            </control>
          </mc:Choice>
        </mc:AlternateContent>
        <mc:AlternateContent xmlns:mc="http://schemas.openxmlformats.org/markup-compatibility/2006">
          <mc:Choice Requires="x14">
            <control shapeId="46346" r:id="rId255" name="Group Box 266">
              <controlPr defaultSize="0" autoFill="0" autoPict="0">
                <anchor moveWithCells="1">
                  <from>
                    <xdr:col>2</xdr:col>
                    <xdr:colOff>6337300</xdr:colOff>
                    <xdr:row>36</xdr:row>
                    <xdr:rowOff>38100</xdr:rowOff>
                  </from>
                  <to>
                    <xdr:col>6</xdr:col>
                    <xdr:colOff>107950</xdr:colOff>
                    <xdr:row>36</xdr:row>
                    <xdr:rowOff>374650</xdr:rowOff>
                  </to>
                </anchor>
              </controlPr>
            </control>
          </mc:Choice>
        </mc:AlternateContent>
        <mc:AlternateContent xmlns:mc="http://schemas.openxmlformats.org/markup-compatibility/2006">
          <mc:Choice Requires="x14">
            <control shapeId="46347" r:id="rId256" name="Group Box 267">
              <controlPr defaultSize="0" autoFill="0" autoPict="0">
                <anchor moveWithCells="1">
                  <from>
                    <xdr:col>2</xdr:col>
                    <xdr:colOff>6438900</xdr:colOff>
                    <xdr:row>37</xdr:row>
                    <xdr:rowOff>76200</xdr:rowOff>
                  </from>
                  <to>
                    <xdr:col>6</xdr:col>
                    <xdr:colOff>76200</xdr:colOff>
                    <xdr:row>37</xdr:row>
                    <xdr:rowOff>412750</xdr:rowOff>
                  </to>
                </anchor>
              </controlPr>
            </control>
          </mc:Choice>
        </mc:AlternateContent>
        <mc:AlternateContent xmlns:mc="http://schemas.openxmlformats.org/markup-compatibility/2006">
          <mc:Choice Requires="x14">
            <control shapeId="46348" r:id="rId257" name="Group Box 268">
              <controlPr defaultSize="0" autoFill="0" autoPict="0">
                <anchor moveWithCells="1">
                  <from>
                    <xdr:col>3</xdr:col>
                    <xdr:colOff>50800</xdr:colOff>
                    <xdr:row>38</xdr:row>
                    <xdr:rowOff>88900</xdr:rowOff>
                  </from>
                  <to>
                    <xdr:col>6</xdr:col>
                    <xdr:colOff>374650</xdr:colOff>
                    <xdr:row>38</xdr:row>
                    <xdr:rowOff>381000</xdr:rowOff>
                  </to>
                </anchor>
              </controlPr>
            </control>
          </mc:Choice>
        </mc:AlternateContent>
        <mc:AlternateContent xmlns:mc="http://schemas.openxmlformats.org/markup-compatibility/2006">
          <mc:Choice Requires="x14">
            <control shapeId="46349" r:id="rId258" name="Group Box 269">
              <controlPr defaultSize="0" autoFill="0" autoPict="0">
                <anchor moveWithCells="1">
                  <from>
                    <xdr:col>3</xdr:col>
                    <xdr:colOff>19050</xdr:colOff>
                    <xdr:row>39</xdr:row>
                    <xdr:rowOff>76200</xdr:rowOff>
                  </from>
                  <to>
                    <xdr:col>6</xdr:col>
                    <xdr:colOff>69850</xdr:colOff>
                    <xdr:row>39</xdr:row>
                    <xdr:rowOff>381000</xdr:rowOff>
                  </to>
                </anchor>
              </controlPr>
            </control>
          </mc:Choice>
        </mc:AlternateContent>
        <mc:AlternateContent xmlns:mc="http://schemas.openxmlformats.org/markup-compatibility/2006">
          <mc:Choice Requires="x14">
            <control shapeId="46350" r:id="rId259" name="Group Box 270">
              <controlPr defaultSize="0" autoFill="0" autoPict="0">
                <anchor moveWithCells="1">
                  <from>
                    <xdr:col>2</xdr:col>
                    <xdr:colOff>6400800</xdr:colOff>
                    <xdr:row>40</xdr:row>
                    <xdr:rowOff>50800</xdr:rowOff>
                  </from>
                  <to>
                    <xdr:col>6</xdr:col>
                    <xdr:colOff>184150</xdr:colOff>
                    <xdr:row>40</xdr:row>
                    <xdr:rowOff>361950</xdr:rowOff>
                  </to>
                </anchor>
              </controlPr>
            </control>
          </mc:Choice>
        </mc:AlternateContent>
        <mc:AlternateContent xmlns:mc="http://schemas.openxmlformats.org/markup-compatibility/2006">
          <mc:Choice Requires="x14">
            <control shapeId="46351" r:id="rId260" name="Group Box 271">
              <controlPr defaultSize="0" autoFill="0" autoPict="0">
                <anchor moveWithCells="1">
                  <from>
                    <xdr:col>3</xdr:col>
                    <xdr:colOff>31750</xdr:colOff>
                    <xdr:row>41</xdr:row>
                    <xdr:rowOff>57150</xdr:rowOff>
                  </from>
                  <to>
                    <xdr:col>6</xdr:col>
                    <xdr:colOff>88900</xdr:colOff>
                    <xdr:row>41</xdr:row>
                    <xdr:rowOff>361950</xdr:rowOff>
                  </to>
                </anchor>
              </controlPr>
            </control>
          </mc:Choice>
        </mc:AlternateContent>
        <mc:AlternateContent xmlns:mc="http://schemas.openxmlformats.org/markup-compatibility/2006">
          <mc:Choice Requires="x14">
            <control shapeId="46352" r:id="rId261" name="Group Box 272">
              <controlPr defaultSize="0" autoFill="0" autoPict="0">
                <anchor moveWithCells="1">
                  <from>
                    <xdr:col>3</xdr:col>
                    <xdr:colOff>12700</xdr:colOff>
                    <xdr:row>42</xdr:row>
                    <xdr:rowOff>76200</xdr:rowOff>
                  </from>
                  <to>
                    <xdr:col>6</xdr:col>
                    <xdr:colOff>146050</xdr:colOff>
                    <xdr:row>42</xdr:row>
                    <xdr:rowOff>336550</xdr:rowOff>
                  </to>
                </anchor>
              </controlPr>
            </control>
          </mc:Choice>
        </mc:AlternateContent>
        <mc:AlternateContent xmlns:mc="http://schemas.openxmlformats.org/markup-compatibility/2006">
          <mc:Choice Requires="x14">
            <control shapeId="46353" r:id="rId262" name="Group Box 273">
              <controlPr defaultSize="0" autoFill="0" autoPict="0">
                <anchor moveWithCells="1">
                  <from>
                    <xdr:col>2</xdr:col>
                    <xdr:colOff>6438900</xdr:colOff>
                    <xdr:row>43</xdr:row>
                    <xdr:rowOff>88900</xdr:rowOff>
                  </from>
                  <to>
                    <xdr:col>6</xdr:col>
                    <xdr:colOff>38100</xdr:colOff>
                    <xdr:row>43</xdr:row>
                    <xdr:rowOff>336550</xdr:rowOff>
                  </to>
                </anchor>
              </controlPr>
            </control>
          </mc:Choice>
        </mc:AlternateContent>
        <mc:AlternateContent xmlns:mc="http://schemas.openxmlformats.org/markup-compatibility/2006">
          <mc:Choice Requires="x14">
            <control shapeId="46354" r:id="rId263" name="Group Box 274">
              <controlPr defaultSize="0" autoFill="0" autoPict="0">
                <anchor moveWithCells="1">
                  <from>
                    <xdr:col>3</xdr:col>
                    <xdr:colOff>38100</xdr:colOff>
                    <xdr:row>44</xdr:row>
                    <xdr:rowOff>57150</xdr:rowOff>
                  </from>
                  <to>
                    <xdr:col>6</xdr:col>
                    <xdr:colOff>184150</xdr:colOff>
                    <xdr:row>44</xdr:row>
                    <xdr:rowOff>342900</xdr:rowOff>
                  </to>
                </anchor>
              </controlPr>
            </control>
          </mc:Choice>
        </mc:AlternateContent>
        <mc:AlternateContent xmlns:mc="http://schemas.openxmlformats.org/markup-compatibility/2006">
          <mc:Choice Requires="x14">
            <control shapeId="46355" r:id="rId264" name="Group Box 275">
              <controlPr defaultSize="0" autoFill="0" autoPict="0">
                <anchor moveWithCells="1">
                  <from>
                    <xdr:col>2</xdr:col>
                    <xdr:colOff>6413500</xdr:colOff>
                    <xdr:row>45</xdr:row>
                    <xdr:rowOff>57150</xdr:rowOff>
                  </from>
                  <to>
                    <xdr:col>6</xdr:col>
                    <xdr:colOff>38100</xdr:colOff>
                    <xdr:row>45</xdr:row>
                    <xdr:rowOff>323850</xdr:rowOff>
                  </to>
                </anchor>
              </controlPr>
            </control>
          </mc:Choice>
        </mc:AlternateContent>
        <mc:AlternateContent xmlns:mc="http://schemas.openxmlformats.org/markup-compatibility/2006">
          <mc:Choice Requires="x14">
            <control shapeId="46356" r:id="rId265" name="Group Box 276">
              <controlPr defaultSize="0" autoFill="0" autoPict="0">
                <anchor moveWithCells="1">
                  <from>
                    <xdr:col>2</xdr:col>
                    <xdr:colOff>6451600</xdr:colOff>
                    <xdr:row>46</xdr:row>
                    <xdr:rowOff>38100</xdr:rowOff>
                  </from>
                  <to>
                    <xdr:col>6</xdr:col>
                    <xdr:colOff>0</xdr:colOff>
                    <xdr:row>46</xdr:row>
                    <xdr:rowOff>393700</xdr:rowOff>
                  </to>
                </anchor>
              </controlPr>
            </control>
          </mc:Choice>
        </mc:AlternateContent>
        <mc:AlternateContent xmlns:mc="http://schemas.openxmlformats.org/markup-compatibility/2006">
          <mc:Choice Requires="x14">
            <control shapeId="46357" r:id="rId266" name="Group Box 277">
              <controlPr defaultSize="0" autoFill="0" autoPict="0">
                <anchor moveWithCells="1">
                  <from>
                    <xdr:col>3</xdr:col>
                    <xdr:colOff>38100</xdr:colOff>
                    <xdr:row>47</xdr:row>
                    <xdr:rowOff>50800</xdr:rowOff>
                  </from>
                  <to>
                    <xdr:col>6</xdr:col>
                    <xdr:colOff>31750</xdr:colOff>
                    <xdr:row>47</xdr:row>
                    <xdr:rowOff>342900</xdr:rowOff>
                  </to>
                </anchor>
              </controlPr>
            </control>
          </mc:Choice>
        </mc:AlternateContent>
        <mc:AlternateContent xmlns:mc="http://schemas.openxmlformats.org/markup-compatibility/2006">
          <mc:Choice Requires="x14">
            <control shapeId="46358" r:id="rId267" name="Group Box 278">
              <controlPr defaultSize="0" autoFill="0" autoPict="0">
                <anchor moveWithCells="1">
                  <from>
                    <xdr:col>3</xdr:col>
                    <xdr:colOff>38100</xdr:colOff>
                    <xdr:row>48</xdr:row>
                    <xdr:rowOff>38100</xdr:rowOff>
                  </from>
                  <to>
                    <xdr:col>5</xdr:col>
                    <xdr:colOff>793750</xdr:colOff>
                    <xdr:row>48</xdr:row>
                    <xdr:rowOff>361950</xdr:rowOff>
                  </to>
                </anchor>
              </controlPr>
            </control>
          </mc:Choice>
        </mc:AlternateContent>
        <mc:AlternateContent xmlns:mc="http://schemas.openxmlformats.org/markup-compatibility/2006">
          <mc:Choice Requires="x14">
            <control shapeId="46359" r:id="rId268" name="Group Box 279">
              <controlPr defaultSize="0" autoFill="0" autoPict="0">
                <anchor moveWithCells="1">
                  <from>
                    <xdr:col>3</xdr:col>
                    <xdr:colOff>19050</xdr:colOff>
                    <xdr:row>49</xdr:row>
                    <xdr:rowOff>38100</xdr:rowOff>
                  </from>
                  <to>
                    <xdr:col>6</xdr:col>
                    <xdr:colOff>95250</xdr:colOff>
                    <xdr:row>49</xdr:row>
                    <xdr:rowOff>342900</xdr:rowOff>
                  </to>
                </anchor>
              </controlPr>
            </control>
          </mc:Choice>
        </mc:AlternateContent>
        <mc:AlternateContent xmlns:mc="http://schemas.openxmlformats.org/markup-compatibility/2006">
          <mc:Choice Requires="x14">
            <control shapeId="46360" r:id="rId269" name="Group Box 280">
              <controlPr defaultSize="0" autoFill="0" autoPict="0">
                <anchor moveWithCells="1">
                  <from>
                    <xdr:col>2</xdr:col>
                    <xdr:colOff>6400800</xdr:colOff>
                    <xdr:row>50</xdr:row>
                    <xdr:rowOff>50800</xdr:rowOff>
                  </from>
                  <to>
                    <xdr:col>6</xdr:col>
                    <xdr:colOff>184150</xdr:colOff>
                    <xdr:row>51</xdr:row>
                    <xdr:rowOff>0</xdr:rowOff>
                  </to>
                </anchor>
              </controlPr>
            </control>
          </mc:Choice>
        </mc:AlternateContent>
        <mc:AlternateContent xmlns:mc="http://schemas.openxmlformats.org/markup-compatibility/2006">
          <mc:Choice Requires="x14">
            <control shapeId="46361" r:id="rId270" name="Group Box 281">
              <controlPr defaultSize="0" autoFill="0" autoPict="0">
                <anchor moveWithCells="1">
                  <from>
                    <xdr:col>3</xdr:col>
                    <xdr:colOff>31750</xdr:colOff>
                    <xdr:row>51</xdr:row>
                    <xdr:rowOff>38100</xdr:rowOff>
                  </from>
                  <to>
                    <xdr:col>6</xdr:col>
                    <xdr:colOff>146050</xdr:colOff>
                    <xdr:row>51</xdr:row>
                    <xdr:rowOff>438150</xdr:rowOff>
                  </to>
                </anchor>
              </controlPr>
            </control>
          </mc:Choice>
        </mc:AlternateContent>
        <mc:AlternateContent xmlns:mc="http://schemas.openxmlformats.org/markup-compatibility/2006">
          <mc:Choice Requires="x14">
            <control shapeId="46362" r:id="rId271" name="Group Box 282">
              <controlPr defaultSize="0" autoFill="0" autoPict="0">
                <anchor moveWithCells="1">
                  <from>
                    <xdr:col>2</xdr:col>
                    <xdr:colOff>6451600</xdr:colOff>
                    <xdr:row>52</xdr:row>
                    <xdr:rowOff>69850</xdr:rowOff>
                  </from>
                  <to>
                    <xdr:col>6</xdr:col>
                    <xdr:colOff>69850</xdr:colOff>
                    <xdr:row>52</xdr:row>
                    <xdr:rowOff>361950</xdr:rowOff>
                  </to>
                </anchor>
              </controlPr>
            </control>
          </mc:Choice>
        </mc:AlternateContent>
        <mc:AlternateContent xmlns:mc="http://schemas.openxmlformats.org/markup-compatibility/2006">
          <mc:Choice Requires="x14">
            <control shapeId="46363" r:id="rId272" name="Group Box 283">
              <controlPr defaultSize="0" autoFill="0" autoPict="0">
                <anchor moveWithCells="1">
                  <from>
                    <xdr:col>2</xdr:col>
                    <xdr:colOff>6400800</xdr:colOff>
                    <xdr:row>53</xdr:row>
                    <xdr:rowOff>38100</xdr:rowOff>
                  </from>
                  <to>
                    <xdr:col>6</xdr:col>
                    <xdr:colOff>114300</xdr:colOff>
                    <xdr:row>53</xdr:row>
                    <xdr:rowOff>361950</xdr:rowOff>
                  </to>
                </anchor>
              </controlPr>
            </control>
          </mc:Choice>
        </mc:AlternateContent>
        <mc:AlternateContent xmlns:mc="http://schemas.openxmlformats.org/markup-compatibility/2006">
          <mc:Choice Requires="x14">
            <control shapeId="46364" r:id="rId273" name="Group Box 284">
              <controlPr defaultSize="0" autoFill="0" autoPict="0">
                <anchor moveWithCells="1">
                  <from>
                    <xdr:col>2</xdr:col>
                    <xdr:colOff>6248400</xdr:colOff>
                    <xdr:row>54</xdr:row>
                    <xdr:rowOff>19050</xdr:rowOff>
                  </from>
                  <to>
                    <xdr:col>6</xdr:col>
                    <xdr:colOff>171450</xdr:colOff>
                    <xdr:row>55</xdr:row>
                    <xdr:rowOff>12700</xdr:rowOff>
                  </to>
                </anchor>
              </controlPr>
            </control>
          </mc:Choice>
        </mc:AlternateContent>
        <mc:AlternateContent xmlns:mc="http://schemas.openxmlformats.org/markup-compatibility/2006">
          <mc:Choice Requires="x14">
            <control shapeId="46365" r:id="rId274" name="Group Box 285">
              <controlPr defaultSize="0" autoFill="0" autoPict="0">
                <anchor moveWithCells="1">
                  <from>
                    <xdr:col>3</xdr:col>
                    <xdr:colOff>57150</xdr:colOff>
                    <xdr:row>55</xdr:row>
                    <xdr:rowOff>95250</xdr:rowOff>
                  </from>
                  <to>
                    <xdr:col>6</xdr:col>
                    <xdr:colOff>247650</xdr:colOff>
                    <xdr:row>55</xdr:row>
                    <xdr:rowOff>361950</xdr:rowOff>
                  </to>
                </anchor>
              </controlPr>
            </control>
          </mc:Choice>
        </mc:AlternateContent>
        <mc:AlternateContent xmlns:mc="http://schemas.openxmlformats.org/markup-compatibility/2006">
          <mc:Choice Requires="x14">
            <control shapeId="46366" r:id="rId275" name="Group Box 286">
              <controlPr defaultSize="0" autoFill="0" autoPict="0">
                <anchor moveWithCells="1">
                  <from>
                    <xdr:col>3</xdr:col>
                    <xdr:colOff>19050</xdr:colOff>
                    <xdr:row>56</xdr:row>
                    <xdr:rowOff>69850</xdr:rowOff>
                  </from>
                  <to>
                    <xdr:col>6</xdr:col>
                    <xdr:colOff>127000</xdr:colOff>
                    <xdr:row>56</xdr:row>
                    <xdr:rowOff>355600</xdr:rowOff>
                  </to>
                </anchor>
              </controlPr>
            </control>
          </mc:Choice>
        </mc:AlternateContent>
        <mc:AlternateContent xmlns:mc="http://schemas.openxmlformats.org/markup-compatibility/2006">
          <mc:Choice Requires="x14">
            <control shapeId="46367" r:id="rId276" name="Group Box 287">
              <controlPr defaultSize="0" autoFill="0" autoPict="0">
                <anchor moveWithCells="1">
                  <from>
                    <xdr:col>3</xdr:col>
                    <xdr:colOff>31750</xdr:colOff>
                    <xdr:row>57</xdr:row>
                    <xdr:rowOff>50800</xdr:rowOff>
                  </from>
                  <to>
                    <xdr:col>6</xdr:col>
                    <xdr:colOff>57150</xdr:colOff>
                    <xdr:row>57</xdr:row>
                    <xdr:rowOff>355600</xdr:rowOff>
                  </to>
                </anchor>
              </controlPr>
            </control>
          </mc:Choice>
        </mc:AlternateContent>
        <mc:AlternateContent xmlns:mc="http://schemas.openxmlformats.org/markup-compatibility/2006">
          <mc:Choice Requires="x14">
            <control shapeId="46368" r:id="rId277" name="Group Box 288">
              <controlPr defaultSize="0" autoFill="0" autoPict="0">
                <anchor moveWithCells="1">
                  <from>
                    <xdr:col>3</xdr:col>
                    <xdr:colOff>57150</xdr:colOff>
                    <xdr:row>58</xdr:row>
                    <xdr:rowOff>38100</xdr:rowOff>
                  </from>
                  <to>
                    <xdr:col>6</xdr:col>
                    <xdr:colOff>69850</xdr:colOff>
                    <xdr:row>58</xdr:row>
                    <xdr:rowOff>361950</xdr:rowOff>
                  </to>
                </anchor>
              </controlPr>
            </control>
          </mc:Choice>
        </mc:AlternateContent>
        <mc:AlternateContent xmlns:mc="http://schemas.openxmlformats.org/markup-compatibility/2006">
          <mc:Choice Requires="x14">
            <control shapeId="46369" r:id="rId278" name="Group Box 289">
              <controlPr defaultSize="0" autoFill="0" autoPict="0">
                <anchor moveWithCells="1">
                  <from>
                    <xdr:col>3</xdr:col>
                    <xdr:colOff>0</xdr:colOff>
                    <xdr:row>59</xdr:row>
                    <xdr:rowOff>38100</xdr:rowOff>
                  </from>
                  <to>
                    <xdr:col>6</xdr:col>
                    <xdr:colOff>12700</xdr:colOff>
                    <xdr:row>59</xdr:row>
                    <xdr:rowOff>361950</xdr:rowOff>
                  </to>
                </anchor>
              </controlPr>
            </control>
          </mc:Choice>
        </mc:AlternateContent>
        <mc:AlternateContent xmlns:mc="http://schemas.openxmlformats.org/markup-compatibility/2006">
          <mc:Choice Requires="x14">
            <control shapeId="46370" r:id="rId279" name="Group Box 290">
              <controlPr defaultSize="0" autoFill="0" autoPict="0">
                <anchor moveWithCells="1">
                  <from>
                    <xdr:col>2</xdr:col>
                    <xdr:colOff>6432550</xdr:colOff>
                    <xdr:row>60</xdr:row>
                    <xdr:rowOff>88900</xdr:rowOff>
                  </from>
                  <to>
                    <xdr:col>6</xdr:col>
                    <xdr:colOff>133350</xdr:colOff>
                    <xdr:row>60</xdr:row>
                    <xdr:rowOff>355600</xdr:rowOff>
                  </to>
                </anchor>
              </controlPr>
            </control>
          </mc:Choice>
        </mc:AlternateContent>
        <mc:AlternateContent xmlns:mc="http://schemas.openxmlformats.org/markup-compatibility/2006">
          <mc:Choice Requires="x14">
            <control shapeId="46371" r:id="rId280" name="Group Box 291">
              <controlPr defaultSize="0" autoFill="0" autoPict="0">
                <anchor moveWithCells="1">
                  <from>
                    <xdr:col>2</xdr:col>
                    <xdr:colOff>6438900</xdr:colOff>
                    <xdr:row>61</xdr:row>
                    <xdr:rowOff>38100</xdr:rowOff>
                  </from>
                  <to>
                    <xdr:col>6</xdr:col>
                    <xdr:colOff>38100</xdr:colOff>
                    <xdr:row>61</xdr:row>
                    <xdr:rowOff>381000</xdr:rowOff>
                  </to>
                </anchor>
              </controlPr>
            </control>
          </mc:Choice>
        </mc:AlternateContent>
        <mc:AlternateContent xmlns:mc="http://schemas.openxmlformats.org/markup-compatibility/2006">
          <mc:Choice Requires="x14">
            <control shapeId="46372" r:id="rId281" name="Group Box 292">
              <controlPr defaultSize="0" autoFill="0" autoPict="0">
                <anchor moveWithCells="1">
                  <from>
                    <xdr:col>2</xdr:col>
                    <xdr:colOff>6419850</xdr:colOff>
                    <xdr:row>62</xdr:row>
                    <xdr:rowOff>69850</xdr:rowOff>
                  </from>
                  <to>
                    <xdr:col>6</xdr:col>
                    <xdr:colOff>184150</xdr:colOff>
                    <xdr:row>62</xdr:row>
                    <xdr:rowOff>381000</xdr:rowOff>
                  </to>
                </anchor>
              </controlPr>
            </control>
          </mc:Choice>
        </mc:AlternateContent>
        <mc:AlternateContent xmlns:mc="http://schemas.openxmlformats.org/markup-compatibility/2006">
          <mc:Choice Requires="x14">
            <control shapeId="46373" r:id="rId282" name="Group Box 293">
              <controlPr defaultSize="0" autoFill="0" autoPict="0">
                <anchor moveWithCells="1">
                  <from>
                    <xdr:col>2</xdr:col>
                    <xdr:colOff>6432550</xdr:colOff>
                    <xdr:row>63</xdr:row>
                    <xdr:rowOff>50800</xdr:rowOff>
                  </from>
                  <to>
                    <xdr:col>6</xdr:col>
                    <xdr:colOff>190500</xdr:colOff>
                    <xdr:row>63</xdr:row>
                    <xdr:rowOff>323850</xdr:rowOff>
                  </to>
                </anchor>
              </controlPr>
            </control>
          </mc:Choice>
        </mc:AlternateContent>
        <mc:AlternateContent xmlns:mc="http://schemas.openxmlformats.org/markup-compatibility/2006">
          <mc:Choice Requires="x14">
            <control shapeId="46374" r:id="rId283" name="Group Box 294">
              <controlPr defaultSize="0" autoFill="0" autoPict="0">
                <anchor moveWithCells="1">
                  <from>
                    <xdr:col>3</xdr:col>
                    <xdr:colOff>31750</xdr:colOff>
                    <xdr:row>64</xdr:row>
                    <xdr:rowOff>38100</xdr:rowOff>
                  </from>
                  <to>
                    <xdr:col>6</xdr:col>
                    <xdr:colOff>69850</xdr:colOff>
                    <xdr:row>64</xdr:row>
                    <xdr:rowOff>342900</xdr:rowOff>
                  </to>
                </anchor>
              </controlPr>
            </control>
          </mc:Choice>
        </mc:AlternateContent>
        <mc:AlternateContent xmlns:mc="http://schemas.openxmlformats.org/markup-compatibility/2006">
          <mc:Choice Requires="x14">
            <control shapeId="46375" r:id="rId284" name="Group Box 295">
              <controlPr defaultSize="0" autoFill="0" autoPict="0">
                <anchor moveWithCells="1">
                  <from>
                    <xdr:col>3</xdr:col>
                    <xdr:colOff>19050</xdr:colOff>
                    <xdr:row>65</xdr:row>
                    <xdr:rowOff>88900</xdr:rowOff>
                  </from>
                  <to>
                    <xdr:col>6</xdr:col>
                    <xdr:colOff>190500</xdr:colOff>
                    <xdr:row>66</xdr:row>
                    <xdr:rowOff>12700</xdr:rowOff>
                  </to>
                </anchor>
              </controlPr>
            </control>
          </mc:Choice>
        </mc:AlternateContent>
        <mc:AlternateContent xmlns:mc="http://schemas.openxmlformats.org/markup-compatibility/2006">
          <mc:Choice Requires="x14">
            <control shapeId="46376" r:id="rId285" name="Group Box 296">
              <controlPr defaultSize="0" autoFill="0" autoPict="0">
                <anchor moveWithCells="1">
                  <from>
                    <xdr:col>3</xdr:col>
                    <xdr:colOff>19050</xdr:colOff>
                    <xdr:row>66</xdr:row>
                    <xdr:rowOff>50800</xdr:rowOff>
                  </from>
                  <to>
                    <xdr:col>6</xdr:col>
                    <xdr:colOff>57150</xdr:colOff>
                    <xdr:row>66</xdr:row>
                    <xdr:rowOff>374650</xdr:rowOff>
                  </to>
                </anchor>
              </controlPr>
            </control>
          </mc:Choice>
        </mc:AlternateContent>
        <mc:AlternateContent xmlns:mc="http://schemas.openxmlformats.org/markup-compatibility/2006">
          <mc:Choice Requires="x14">
            <control shapeId="46377" r:id="rId286" name="Group Box 297">
              <controlPr defaultSize="0" autoFill="0" autoPict="0">
                <anchor moveWithCells="1">
                  <from>
                    <xdr:col>2</xdr:col>
                    <xdr:colOff>6438900</xdr:colOff>
                    <xdr:row>67</xdr:row>
                    <xdr:rowOff>38100</xdr:rowOff>
                  </from>
                  <to>
                    <xdr:col>5</xdr:col>
                    <xdr:colOff>812800</xdr:colOff>
                    <xdr:row>67</xdr:row>
                    <xdr:rowOff>393700</xdr:rowOff>
                  </to>
                </anchor>
              </controlPr>
            </control>
          </mc:Choice>
        </mc:AlternateContent>
        <mc:AlternateContent xmlns:mc="http://schemas.openxmlformats.org/markup-compatibility/2006">
          <mc:Choice Requires="x14">
            <control shapeId="46378" r:id="rId287" name="Group Box 298">
              <controlPr defaultSize="0" autoFill="0" autoPict="0">
                <anchor moveWithCells="1">
                  <from>
                    <xdr:col>2</xdr:col>
                    <xdr:colOff>6419850</xdr:colOff>
                    <xdr:row>68</xdr:row>
                    <xdr:rowOff>76200</xdr:rowOff>
                  </from>
                  <to>
                    <xdr:col>6</xdr:col>
                    <xdr:colOff>38100</xdr:colOff>
                    <xdr:row>68</xdr:row>
                    <xdr:rowOff>336550</xdr:rowOff>
                  </to>
                </anchor>
              </controlPr>
            </control>
          </mc:Choice>
        </mc:AlternateContent>
        <mc:AlternateContent xmlns:mc="http://schemas.openxmlformats.org/markup-compatibility/2006">
          <mc:Choice Requires="x14">
            <control shapeId="46379" r:id="rId288" name="Group Box 299">
              <controlPr defaultSize="0" autoFill="0" autoPict="0">
                <anchor moveWithCells="1">
                  <from>
                    <xdr:col>2</xdr:col>
                    <xdr:colOff>6337300</xdr:colOff>
                    <xdr:row>69</xdr:row>
                    <xdr:rowOff>31750</xdr:rowOff>
                  </from>
                  <to>
                    <xdr:col>6</xdr:col>
                    <xdr:colOff>0</xdr:colOff>
                    <xdr:row>70</xdr:row>
                    <xdr:rowOff>12700</xdr:rowOff>
                  </to>
                </anchor>
              </controlPr>
            </control>
          </mc:Choice>
        </mc:AlternateContent>
        <mc:AlternateContent xmlns:mc="http://schemas.openxmlformats.org/markup-compatibility/2006">
          <mc:Choice Requires="x14">
            <control shapeId="46380" r:id="rId289" name="Group Box 300">
              <controlPr defaultSize="0" autoFill="0" autoPict="0">
                <anchor moveWithCells="1">
                  <from>
                    <xdr:col>3</xdr:col>
                    <xdr:colOff>50800</xdr:colOff>
                    <xdr:row>70</xdr:row>
                    <xdr:rowOff>38100</xdr:rowOff>
                  </from>
                  <to>
                    <xdr:col>6</xdr:col>
                    <xdr:colOff>0</xdr:colOff>
                    <xdr:row>70</xdr:row>
                    <xdr:rowOff>355600</xdr:rowOff>
                  </to>
                </anchor>
              </controlPr>
            </control>
          </mc:Choice>
        </mc:AlternateContent>
        <mc:AlternateContent xmlns:mc="http://schemas.openxmlformats.org/markup-compatibility/2006">
          <mc:Choice Requires="x14">
            <control shapeId="46381" r:id="rId290" name="Group Box 301">
              <controlPr defaultSize="0" autoFill="0" autoPict="0">
                <anchor moveWithCells="1">
                  <from>
                    <xdr:col>3</xdr:col>
                    <xdr:colOff>19050</xdr:colOff>
                    <xdr:row>71</xdr:row>
                    <xdr:rowOff>50800</xdr:rowOff>
                  </from>
                  <to>
                    <xdr:col>6</xdr:col>
                    <xdr:colOff>127000</xdr:colOff>
                    <xdr:row>71</xdr:row>
                    <xdr:rowOff>355600</xdr:rowOff>
                  </to>
                </anchor>
              </controlPr>
            </control>
          </mc:Choice>
        </mc:AlternateContent>
        <mc:AlternateContent xmlns:mc="http://schemas.openxmlformats.org/markup-compatibility/2006">
          <mc:Choice Requires="x14">
            <control shapeId="46382" r:id="rId291" name="Group Box 302">
              <controlPr defaultSize="0" autoFill="0" autoPict="0">
                <anchor moveWithCells="1">
                  <from>
                    <xdr:col>3</xdr:col>
                    <xdr:colOff>12700</xdr:colOff>
                    <xdr:row>72</xdr:row>
                    <xdr:rowOff>69850</xdr:rowOff>
                  </from>
                  <to>
                    <xdr:col>6</xdr:col>
                    <xdr:colOff>38100</xdr:colOff>
                    <xdr:row>72</xdr:row>
                    <xdr:rowOff>342900</xdr:rowOff>
                  </to>
                </anchor>
              </controlPr>
            </control>
          </mc:Choice>
        </mc:AlternateContent>
        <mc:AlternateContent xmlns:mc="http://schemas.openxmlformats.org/markup-compatibility/2006">
          <mc:Choice Requires="x14">
            <control shapeId="46383" r:id="rId292" name="Group Box 303">
              <controlPr defaultSize="0" autoFill="0" autoPict="0">
                <anchor moveWithCells="1">
                  <from>
                    <xdr:col>3</xdr:col>
                    <xdr:colOff>19050</xdr:colOff>
                    <xdr:row>73</xdr:row>
                    <xdr:rowOff>38100</xdr:rowOff>
                  </from>
                  <to>
                    <xdr:col>6</xdr:col>
                    <xdr:colOff>127000</xdr:colOff>
                    <xdr:row>73</xdr:row>
                    <xdr:rowOff>419100</xdr:rowOff>
                  </to>
                </anchor>
              </controlPr>
            </control>
          </mc:Choice>
        </mc:AlternateContent>
        <mc:AlternateContent xmlns:mc="http://schemas.openxmlformats.org/markup-compatibility/2006">
          <mc:Choice Requires="x14">
            <control shapeId="46385" r:id="rId293" name="Group Box 305">
              <controlPr defaultSize="0" autoFill="0" autoPict="0">
                <anchor moveWithCells="1">
                  <from>
                    <xdr:col>2</xdr:col>
                    <xdr:colOff>6451600</xdr:colOff>
                    <xdr:row>12</xdr:row>
                    <xdr:rowOff>0</xdr:rowOff>
                  </from>
                  <to>
                    <xdr:col>6</xdr:col>
                    <xdr:colOff>38100</xdr:colOff>
                    <xdr:row>13</xdr:row>
                    <xdr:rowOff>31750</xdr:rowOff>
                  </to>
                </anchor>
              </controlPr>
            </control>
          </mc:Choice>
        </mc:AlternateContent>
        <mc:AlternateContent xmlns:mc="http://schemas.openxmlformats.org/markup-compatibility/2006">
          <mc:Choice Requires="x14">
            <control shapeId="46386" r:id="rId294" name="Group Box 306">
              <controlPr defaultSize="0" autoFill="0" autoPict="0">
                <anchor moveWithCells="1">
                  <from>
                    <xdr:col>3</xdr:col>
                    <xdr:colOff>57150</xdr:colOff>
                    <xdr:row>28</xdr:row>
                    <xdr:rowOff>19050</xdr:rowOff>
                  </from>
                  <to>
                    <xdr:col>6</xdr:col>
                    <xdr:colOff>133350</xdr:colOff>
                    <xdr:row>29</xdr:row>
                    <xdr:rowOff>12700</xdr:rowOff>
                  </to>
                </anchor>
              </controlPr>
            </control>
          </mc:Choice>
        </mc:AlternateContent>
        <mc:AlternateContent xmlns:mc="http://schemas.openxmlformats.org/markup-compatibility/2006">
          <mc:Choice Requires="x14">
            <control shapeId="46387" r:id="rId295" name="Group Box 307">
              <controlPr defaultSize="0" autoFill="0" autoPict="0">
                <anchor moveWithCells="1">
                  <from>
                    <xdr:col>2</xdr:col>
                    <xdr:colOff>6508750</xdr:colOff>
                    <xdr:row>4</xdr:row>
                    <xdr:rowOff>393700</xdr:rowOff>
                  </from>
                  <to>
                    <xdr:col>6</xdr:col>
                    <xdr:colOff>133350</xdr:colOff>
                    <xdr:row>6</xdr:row>
                    <xdr:rowOff>31750</xdr:rowOff>
                  </to>
                </anchor>
              </controlPr>
            </control>
          </mc:Choice>
        </mc:AlternateContent>
        <mc:AlternateContent xmlns:mc="http://schemas.openxmlformats.org/markup-compatibility/2006">
          <mc:Choice Requires="x14">
            <control shapeId="46388" r:id="rId296" name="Group Box 308">
              <controlPr defaultSize="0" autoFill="0" autoPict="0">
                <anchor moveWithCells="1">
                  <from>
                    <xdr:col>3</xdr:col>
                    <xdr:colOff>0</xdr:colOff>
                    <xdr:row>74</xdr:row>
                    <xdr:rowOff>19050</xdr:rowOff>
                  </from>
                  <to>
                    <xdr:col>6</xdr:col>
                    <xdr:colOff>165100</xdr:colOff>
                    <xdr:row>74</xdr:row>
                    <xdr:rowOff>431800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DC529-9B9E-46E0-AE10-7389FC2FB467}">
  <sheetPr codeName="Sheet6">
    <tabColor rgb="FF008DC9"/>
  </sheetPr>
  <dimension ref="A1:H107"/>
  <sheetViews>
    <sheetView view="pageBreakPreview" zoomScaleNormal="100" zoomScaleSheetLayoutView="100" workbookViewId="0"/>
  </sheetViews>
  <sheetFormatPr defaultColWidth="9.26953125" defaultRowHeight="14.5" x14ac:dyDescent="0.35"/>
  <cols>
    <col min="1" max="1" width="15" customWidth="1"/>
    <col min="2" max="2" width="5.7265625" customWidth="1"/>
    <col min="3" max="3" width="96.81640625" style="35" customWidth="1"/>
    <col min="4" max="5" width="10.7265625" customWidth="1"/>
    <col min="6" max="6" width="12.26953125" customWidth="1"/>
  </cols>
  <sheetData>
    <row r="1" spans="1:8" x14ac:dyDescent="0.35">
      <c r="A1" s="30" t="s">
        <v>13</v>
      </c>
      <c r="B1" s="30" t="s">
        <v>11</v>
      </c>
      <c r="C1" s="36" t="s">
        <v>12</v>
      </c>
      <c r="D1" s="81" t="s">
        <v>614</v>
      </c>
      <c r="E1" s="82"/>
      <c r="F1" s="82"/>
    </row>
    <row r="2" spans="1:8" ht="57" customHeight="1" x14ac:dyDescent="0.35">
      <c r="A2" s="83" t="s">
        <v>207</v>
      </c>
      <c r="B2" s="35" t="s">
        <v>4</v>
      </c>
      <c r="C2" s="35" t="s">
        <v>799</v>
      </c>
      <c r="D2" s="34"/>
      <c r="E2" s="34"/>
      <c r="F2" s="34"/>
      <c r="H2" s="35"/>
    </row>
    <row r="3" spans="1:8" ht="61" customHeight="1" x14ac:dyDescent="0.35">
      <c r="A3" s="83"/>
      <c r="B3" s="35" t="s">
        <v>5</v>
      </c>
      <c r="C3" s="35" t="s">
        <v>382</v>
      </c>
      <c r="D3" s="33"/>
      <c r="E3" s="34"/>
      <c r="F3" s="34"/>
      <c r="H3" s="35"/>
    </row>
    <row r="4" spans="1:8" ht="39.75" customHeight="1" x14ac:dyDescent="0.35">
      <c r="A4" s="83"/>
      <c r="B4" s="35" t="s">
        <v>555</v>
      </c>
      <c r="C4" s="35" t="s">
        <v>212</v>
      </c>
      <c r="D4" s="34"/>
      <c r="E4" s="34"/>
      <c r="F4" s="34"/>
      <c r="H4" s="35"/>
    </row>
    <row r="5" spans="1:8" ht="33" customHeight="1" x14ac:dyDescent="0.35">
      <c r="A5" s="83"/>
      <c r="B5" s="35" t="s">
        <v>510</v>
      </c>
      <c r="C5" s="35" t="s">
        <v>208</v>
      </c>
      <c r="D5" s="34"/>
      <c r="E5" s="34"/>
      <c r="F5" s="34"/>
      <c r="H5" s="35"/>
    </row>
    <row r="6" spans="1:8" ht="33" customHeight="1" x14ac:dyDescent="0.35">
      <c r="A6" s="83"/>
      <c r="B6" s="35" t="s">
        <v>511</v>
      </c>
      <c r="C6" s="35" t="s">
        <v>213</v>
      </c>
      <c r="D6" s="34"/>
      <c r="E6" s="34"/>
      <c r="F6" s="34"/>
      <c r="H6" s="35"/>
    </row>
    <row r="7" spans="1:8" ht="33" customHeight="1" x14ac:dyDescent="0.35">
      <c r="A7" s="83"/>
      <c r="B7" s="35" t="s">
        <v>512</v>
      </c>
      <c r="C7" s="35" t="s">
        <v>209</v>
      </c>
      <c r="D7" s="34"/>
      <c r="E7" s="34"/>
      <c r="F7" s="34"/>
      <c r="H7" s="35"/>
    </row>
    <row r="8" spans="1:8" ht="33" customHeight="1" x14ac:dyDescent="0.35">
      <c r="A8" s="83"/>
      <c r="B8" s="35" t="s">
        <v>513</v>
      </c>
      <c r="C8" s="35" t="s">
        <v>210</v>
      </c>
      <c r="D8" s="34"/>
      <c r="E8" s="34"/>
      <c r="F8" s="34"/>
      <c r="H8" s="35"/>
    </row>
    <row r="9" spans="1:8" ht="33" customHeight="1" x14ac:dyDescent="0.35">
      <c r="A9" s="83"/>
      <c r="B9" s="35" t="s">
        <v>563</v>
      </c>
      <c r="C9" s="35" t="s">
        <v>211</v>
      </c>
      <c r="D9" s="34"/>
      <c r="E9" s="34"/>
      <c r="F9" s="34"/>
      <c r="H9" s="35"/>
    </row>
    <row r="10" spans="1:8" ht="33" customHeight="1" x14ac:dyDescent="0.35">
      <c r="A10" s="83"/>
      <c r="B10" s="35" t="s">
        <v>7</v>
      </c>
      <c r="C10" s="35" t="s">
        <v>214</v>
      </c>
      <c r="D10" s="34"/>
      <c r="E10" s="34"/>
      <c r="F10" s="34"/>
      <c r="H10" s="35"/>
    </row>
    <row r="11" spans="1:8" ht="40.5" customHeight="1" x14ac:dyDescent="0.35">
      <c r="A11" s="83"/>
      <c r="B11" s="35" t="s">
        <v>8</v>
      </c>
      <c r="C11" s="35" t="s">
        <v>296</v>
      </c>
      <c r="D11" s="34"/>
      <c r="E11" s="34"/>
      <c r="F11" s="34"/>
      <c r="H11" s="35"/>
    </row>
    <row r="12" spans="1:8" ht="59.25" customHeight="1" x14ac:dyDescent="0.35">
      <c r="A12" s="83" t="s">
        <v>215</v>
      </c>
      <c r="B12" s="35" t="s">
        <v>15</v>
      </c>
      <c r="C12" s="35" t="s">
        <v>800</v>
      </c>
      <c r="D12" s="34"/>
      <c r="E12" s="34"/>
      <c r="F12" s="34"/>
      <c r="H12" s="35"/>
    </row>
    <row r="13" spans="1:8" ht="63" customHeight="1" x14ac:dyDescent="0.35">
      <c r="A13" s="83"/>
      <c r="B13" s="35" t="s">
        <v>74</v>
      </c>
      <c r="C13" s="35" t="s">
        <v>383</v>
      </c>
      <c r="D13" s="34"/>
      <c r="E13" s="34"/>
      <c r="F13" s="34"/>
      <c r="H13" s="35"/>
    </row>
    <row r="14" spans="1:8" ht="58.5" customHeight="1" x14ac:dyDescent="0.35">
      <c r="A14" s="83"/>
      <c r="B14" s="35" t="s">
        <v>75</v>
      </c>
      <c r="C14" s="35" t="s">
        <v>216</v>
      </c>
      <c r="D14" s="34"/>
      <c r="E14" s="34"/>
      <c r="F14" s="34"/>
      <c r="H14" s="35"/>
    </row>
    <row r="15" spans="1:8" ht="33" customHeight="1" x14ac:dyDescent="0.35">
      <c r="A15" s="83"/>
      <c r="B15" s="35" t="s">
        <v>76</v>
      </c>
      <c r="C15" s="35" t="s">
        <v>217</v>
      </c>
      <c r="D15" s="34"/>
      <c r="E15" s="34"/>
      <c r="F15" s="34"/>
      <c r="H15" s="35"/>
    </row>
    <row r="16" spans="1:8" ht="33" customHeight="1" x14ac:dyDescent="0.35">
      <c r="A16" s="83"/>
      <c r="B16" s="35" t="s">
        <v>564</v>
      </c>
      <c r="C16" s="35" t="s">
        <v>218</v>
      </c>
      <c r="D16" s="34"/>
      <c r="E16" s="34"/>
      <c r="F16" s="34"/>
      <c r="H16" s="35"/>
    </row>
    <row r="17" spans="1:8" ht="33" customHeight="1" x14ac:dyDescent="0.35">
      <c r="A17" s="83"/>
      <c r="B17" s="35" t="s">
        <v>565</v>
      </c>
      <c r="C17" s="35" t="s">
        <v>219</v>
      </c>
      <c r="D17" s="34"/>
      <c r="E17" s="34"/>
      <c r="F17" s="34"/>
      <c r="H17" s="35"/>
    </row>
    <row r="18" spans="1:8" ht="33" customHeight="1" x14ac:dyDescent="0.35">
      <c r="A18" s="83"/>
      <c r="B18" s="35" t="s">
        <v>566</v>
      </c>
      <c r="C18" s="35" t="s">
        <v>220</v>
      </c>
      <c r="D18" s="34"/>
      <c r="E18" s="34"/>
      <c r="F18" s="34"/>
      <c r="H18" s="35"/>
    </row>
    <row r="19" spans="1:8" ht="33" customHeight="1" x14ac:dyDescent="0.35">
      <c r="A19" s="83"/>
      <c r="B19" s="35" t="s">
        <v>567</v>
      </c>
      <c r="C19" s="35" t="s">
        <v>221</v>
      </c>
      <c r="D19" s="34"/>
      <c r="E19" s="34"/>
      <c r="F19" s="34"/>
      <c r="H19" s="35"/>
    </row>
    <row r="20" spans="1:8" ht="33" customHeight="1" x14ac:dyDescent="0.35">
      <c r="A20" s="83"/>
      <c r="B20" s="35" t="s">
        <v>17</v>
      </c>
      <c r="C20" s="35" t="s">
        <v>222</v>
      </c>
      <c r="D20" s="34"/>
      <c r="E20" s="34"/>
      <c r="F20" s="34"/>
      <c r="H20" s="35"/>
    </row>
    <row r="21" spans="1:8" ht="39.75" customHeight="1" x14ac:dyDescent="0.35">
      <c r="A21" s="83"/>
      <c r="B21" s="35" t="s">
        <v>595</v>
      </c>
      <c r="C21" s="35" t="s">
        <v>223</v>
      </c>
      <c r="D21" s="34"/>
      <c r="E21" s="34"/>
      <c r="F21" s="34"/>
      <c r="H21" s="35"/>
    </row>
    <row r="22" spans="1:8" ht="33" customHeight="1" x14ac:dyDescent="0.35">
      <c r="A22" s="83"/>
      <c r="B22" s="35" t="s">
        <v>568</v>
      </c>
      <c r="C22" s="35" t="s">
        <v>224</v>
      </c>
      <c r="D22" s="34"/>
      <c r="E22" s="34"/>
      <c r="F22" s="34"/>
      <c r="H22" s="35"/>
    </row>
    <row r="23" spans="1:8" ht="33" customHeight="1" x14ac:dyDescent="0.35">
      <c r="A23" s="83"/>
      <c r="B23" s="35" t="s">
        <v>569</v>
      </c>
      <c r="C23" s="35" t="s">
        <v>225</v>
      </c>
      <c r="D23" s="34"/>
      <c r="E23" s="34"/>
      <c r="F23" s="34"/>
      <c r="H23" s="35"/>
    </row>
    <row r="24" spans="1:8" ht="33" customHeight="1" x14ac:dyDescent="0.35">
      <c r="A24" s="83"/>
      <c r="B24" s="35" t="s">
        <v>570</v>
      </c>
      <c r="C24" s="35" t="s">
        <v>226</v>
      </c>
      <c r="D24" s="34"/>
      <c r="E24" s="34"/>
      <c r="F24" s="34"/>
      <c r="H24" s="35"/>
    </row>
    <row r="25" spans="1:8" ht="39.75" customHeight="1" x14ac:dyDescent="0.35">
      <c r="A25" s="83"/>
      <c r="B25" s="35" t="s">
        <v>596</v>
      </c>
      <c r="C25" s="35" t="s">
        <v>227</v>
      </c>
      <c r="D25" s="34"/>
      <c r="E25" s="34"/>
      <c r="F25" s="34"/>
      <c r="H25" s="35"/>
    </row>
    <row r="26" spans="1:8" ht="33" customHeight="1" x14ac:dyDescent="0.35">
      <c r="A26" s="83"/>
      <c r="B26" s="1" t="s">
        <v>571</v>
      </c>
      <c r="C26" s="1" t="s">
        <v>228</v>
      </c>
      <c r="D26" s="34"/>
      <c r="E26" s="34"/>
      <c r="F26" s="34"/>
      <c r="H26" s="1"/>
    </row>
    <row r="27" spans="1:8" ht="33" customHeight="1" x14ac:dyDescent="0.35">
      <c r="A27" s="83"/>
      <c r="B27" s="35" t="s">
        <v>572</v>
      </c>
      <c r="C27" s="35" t="s">
        <v>229</v>
      </c>
      <c r="D27" s="34"/>
      <c r="E27" s="34"/>
      <c r="F27" s="34"/>
      <c r="H27" s="35"/>
    </row>
    <row r="28" spans="1:8" ht="33" customHeight="1" x14ac:dyDescent="0.35">
      <c r="A28" s="83"/>
      <c r="B28" s="35" t="s">
        <v>573</v>
      </c>
      <c r="C28" s="35" t="s">
        <v>230</v>
      </c>
      <c r="D28" s="34"/>
      <c r="E28" s="34"/>
      <c r="F28" s="34"/>
      <c r="H28" s="35"/>
    </row>
    <row r="29" spans="1:8" ht="33" customHeight="1" x14ac:dyDescent="0.35">
      <c r="A29" s="83"/>
      <c r="B29" s="35" t="s">
        <v>574</v>
      </c>
      <c r="C29" s="35" t="s">
        <v>231</v>
      </c>
      <c r="D29" s="34"/>
      <c r="E29" s="34"/>
      <c r="F29" s="34"/>
      <c r="H29" s="35"/>
    </row>
    <row r="30" spans="1:8" ht="33" customHeight="1" x14ac:dyDescent="0.35">
      <c r="A30" s="83"/>
      <c r="B30" s="35" t="s">
        <v>575</v>
      </c>
      <c r="C30" s="35" t="s">
        <v>232</v>
      </c>
      <c r="D30" s="34"/>
      <c r="E30" s="34"/>
      <c r="F30" s="34"/>
      <c r="H30" s="35"/>
    </row>
    <row r="31" spans="1:8" ht="33" customHeight="1" x14ac:dyDescent="0.35">
      <c r="A31" s="83"/>
      <c r="B31" s="35" t="s">
        <v>576</v>
      </c>
      <c r="C31" s="35" t="s">
        <v>233</v>
      </c>
      <c r="D31" s="34"/>
      <c r="E31" s="34"/>
      <c r="F31" s="34"/>
      <c r="H31" s="35"/>
    </row>
    <row r="32" spans="1:8" ht="33" customHeight="1" x14ac:dyDescent="0.35">
      <c r="A32" s="83"/>
      <c r="B32" s="35" t="s">
        <v>577</v>
      </c>
      <c r="C32" s="35" t="s">
        <v>709</v>
      </c>
      <c r="D32" s="34" t="s">
        <v>684</v>
      </c>
      <c r="E32" s="34"/>
      <c r="F32" s="34"/>
      <c r="H32" s="35"/>
    </row>
    <row r="33" spans="1:8" ht="39.75" customHeight="1" x14ac:dyDescent="0.35">
      <c r="A33" s="83"/>
      <c r="B33" s="35" t="s">
        <v>77</v>
      </c>
      <c r="C33" s="35" t="s">
        <v>297</v>
      </c>
      <c r="D33" s="34"/>
      <c r="E33" s="34"/>
      <c r="F33" s="34"/>
      <c r="H33" s="35"/>
    </row>
    <row r="34" spans="1:8" ht="58.5" customHeight="1" x14ac:dyDescent="0.35">
      <c r="A34" s="83" t="s">
        <v>234</v>
      </c>
      <c r="B34" s="35" t="s">
        <v>36</v>
      </c>
      <c r="C34" s="35" t="s">
        <v>801</v>
      </c>
      <c r="D34" s="34"/>
      <c r="E34" s="34"/>
      <c r="F34" s="34"/>
      <c r="H34" s="35"/>
    </row>
    <row r="35" spans="1:8" ht="66.75" customHeight="1" x14ac:dyDescent="0.35">
      <c r="A35" s="83"/>
      <c r="B35" s="35" t="s">
        <v>37</v>
      </c>
      <c r="C35" s="35" t="s">
        <v>384</v>
      </c>
      <c r="D35" s="34"/>
      <c r="E35" s="34"/>
      <c r="F35" s="34"/>
      <c r="H35" s="35"/>
    </row>
    <row r="36" spans="1:8" ht="39.75" customHeight="1" x14ac:dyDescent="0.35">
      <c r="A36" s="83"/>
      <c r="B36" s="35" t="s">
        <v>402</v>
      </c>
      <c r="C36" s="35" t="s">
        <v>235</v>
      </c>
      <c r="D36" s="34"/>
      <c r="E36" s="34"/>
      <c r="F36" s="34"/>
      <c r="H36" s="35"/>
    </row>
    <row r="37" spans="1:8" ht="33" customHeight="1" x14ac:dyDescent="0.35">
      <c r="A37" s="83"/>
      <c r="B37" s="35" t="s">
        <v>470</v>
      </c>
      <c r="C37" s="35" t="s">
        <v>236</v>
      </c>
      <c r="D37" s="34"/>
      <c r="E37" s="34"/>
      <c r="F37" s="34"/>
      <c r="H37" s="35"/>
    </row>
    <row r="38" spans="1:8" ht="33" customHeight="1" x14ac:dyDescent="0.35">
      <c r="A38" s="83"/>
      <c r="B38" s="35" t="s">
        <v>471</v>
      </c>
      <c r="C38" s="35" t="s">
        <v>243</v>
      </c>
      <c r="D38" s="34"/>
      <c r="E38" s="34"/>
      <c r="F38" s="34"/>
      <c r="H38" s="35"/>
    </row>
    <row r="39" spans="1:8" ht="33" customHeight="1" x14ac:dyDescent="0.35">
      <c r="A39" s="83"/>
      <c r="B39" s="35" t="s">
        <v>472</v>
      </c>
      <c r="C39" s="35" t="s">
        <v>244</v>
      </c>
      <c r="D39" s="34"/>
      <c r="E39" s="34"/>
      <c r="F39" s="34"/>
      <c r="H39" s="35"/>
    </row>
    <row r="40" spans="1:8" ht="33" customHeight="1" x14ac:dyDescent="0.35">
      <c r="A40" s="83"/>
      <c r="B40" s="35" t="s">
        <v>473</v>
      </c>
      <c r="C40" s="35" t="s">
        <v>245</v>
      </c>
      <c r="D40" s="34"/>
      <c r="E40" s="34"/>
      <c r="F40" s="34"/>
      <c r="H40" s="35"/>
    </row>
    <row r="41" spans="1:8" ht="33" customHeight="1" x14ac:dyDescent="0.35">
      <c r="A41" s="83"/>
      <c r="B41" s="35" t="s">
        <v>519</v>
      </c>
      <c r="C41" s="35" t="s">
        <v>246</v>
      </c>
      <c r="D41" s="34"/>
      <c r="E41" s="34"/>
      <c r="F41" s="34"/>
      <c r="H41" s="35"/>
    </row>
    <row r="42" spans="1:8" ht="74.25" customHeight="1" x14ac:dyDescent="0.35">
      <c r="A42" s="83"/>
      <c r="B42" s="35" t="s">
        <v>597</v>
      </c>
      <c r="C42" s="35" t="s">
        <v>802</v>
      </c>
      <c r="D42" s="34"/>
      <c r="E42" s="34"/>
      <c r="F42" s="34"/>
      <c r="H42" s="35"/>
    </row>
    <row r="43" spans="1:8" ht="33" customHeight="1" x14ac:dyDescent="0.35">
      <c r="A43" s="83"/>
      <c r="B43" s="35" t="s">
        <v>578</v>
      </c>
      <c r="C43" s="35" t="s">
        <v>237</v>
      </c>
      <c r="D43" s="34"/>
      <c r="E43" s="34"/>
      <c r="F43" s="34"/>
      <c r="H43" s="35"/>
    </row>
    <row r="44" spans="1:8" ht="33" customHeight="1" x14ac:dyDescent="0.35">
      <c r="A44" s="83"/>
      <c r="B44" s="35" t="s">
        <v>579</v>
      </c>
      <c r="C44" s="35" t="s">
        <v>238</v>
      </c>
      <c r="D44" s="34"/>
      <c r="E44" s="34"/>
      <c r="F44" s="34"/>
      <c r="H44" s="35"/>
    </row>
    <row r="45" spans="1:8" ht="33" customHeight="1" x14ac:dyDescent="0.35">
      <c r="A45" s="83"/>
      <c r="B45" s="35" t="s">
        <v>580</v>
      </c>
      <c r="C45" s="35" t="s">
        <v>239</v>
      </c>
      <c r="D45" s="34"/>
      <c r="E45" s="34"/>
      <c r="F45" s="34"/>
      <c r="H45" s="35"/>
    </row>
    <row r="46" spans="1:8" ht="33" customHeight="1" x14ac:dyDescent="0.35">
      <c r="A46" s="83"/>
      <c r="B46" s="35" t="s">
        <v>581</v>
      </c>
      <c r="C46" s="35" t="s">
        <v>240</v>
      </c>
      <c r="D46" s="34"/>
      <c r="E46" s="34"/>
      <c r="F46" s="34"/>
      <c r="H46" s="35"/>
    </row>
    <row r="47" spans="1:8" ht="33" customHeight="1" x14ac:dyDescent="0.35">
      <c r="A47" s="83"/>
      <c r="B47" s="35" t="s">
        <v>582</v>
      </c>
      <c r="C47" s="35" t="s">
        <v>241</v>
      </c>
      <c r="D47" s="34"/>
      <c r="E47" s="34"/>
      <c r="F47" s="34"/>
      <c r="H47" s="35"/>
    </row>
    <row r="48" spans="1:8" ht="39.75" customHeight="1" x14ac:dyDescent="0.35">
      <c r="A48" s="83"/>
      <c r="B48" s="35" t="s">
        <v>487</v>
      </c>
      <c r="C48" s="35" t="s">
        <v>298</v>
      </c>
      <c r="D48" s="34"/>
      <c r="E48" s="34"/>
      <c r="F48" s="34"/>
      <c r="H48" s="35"/>
    </row>
    <row r="49" spans="1:8" ht="57.75" customHeight="1" x14ac:dyDescent="0.35">
      <c r="A49" s="83" t="s">
        <v>242</v>
      </c>
      <c r="B49" s="35" t="s">
        <v>38</v>
      </c>
      <c r="C49" s="35" t="s">
        <v>803</v>
      </c>
      <c r="D49" s="34"/>
      <c r="E49" s="34"/>
      <c r="F49" s="34"/>
      <c r="H49" s="35"/>
    </row>
    <row r="50" spans="1:8" ht="72.75" customHeight="1" x14ac:dyDescent="0.35">
      <c r="A50" s="83"/>
      <c r="B50" s="35" t="s">
        <v>39</v>
      </c>
      <c r="C50" s="35" t="s">
        <v>385</v>
      </c>
      <c r="D50" s="34"/>
      <c r="E50" s="34"/>
      <c r="F50" s="34"/>
      <c r="H50" s="35"/>
    </row>
    <row r="51" spans="1:8" ht="39.75" customHeight="1" x14ac:dyDescent="0.35">
      <c r="A51" s="83"/>
      <c r="B51" s="35" t="s">
        <v>41</v>
      </c>
      <c r="C51" s="35" t="s">
        <v>247</v>
      </c>
      <c r="D51" s="34"/>
      <c r="E51" s="34"/>
      <c r="F51" s="34"/>
      <c r="H51" s="35"/>
    </row>
    <row r="52" spans="1:8" ht="33" customHeight="1" x14ac:dyDescent="0.35">
      <c r="A52" s="83"/>
      <c r="B52" s="35" t="s">
        <v>491</v>
      </c>
      <c r="C52" s="35" t="s">
        <v>248</v>
      </c>
      <c r="D52" s="34"/>
      <c r="E52" s="34"/>
      <c r="F52" s="34"/>
      <c r="H52" s="35"/>
    </row>
    <row r="53" spans="1:8" ht="39.75" customHeight="1" x14ac:dyDescent="0.35">
      <c r="A53" s="83"/>
      <c r="B53" s="14" t="s">
        <v>43</v>
      </c>
      <c r="C53" s="14" t="s">
        <v>249</v>
      </c>
      <c r="D53" s="34"/>
      <c r="E53" s="34"/>
      <c r="F53" s="34"/>
      <c r="H53" s="14"/>
    </row>
    <row r="54" spans="1:8" ht="33" customHeight="1" x14ac:dyDescent="0.35">
      <c r="A54" s="83"/>
      <c r="B54" s="35" t="s">
        <v>493</v>
      </c>
      <c r="C54" s="35" t="s">
        <v>250</v>
      </c>
      <c r="D54" s="34"/>
      <c r="E54" s="34"/>
      <c r="F54" s="34"/>
      <c r="H54" s="35"/>
    </row>
    <row r="55" spans="1:8" ht="33" customHeight="1" x14ac:dyDescent="0.35">
      <c r="A55" s="83"/>
      <c r="B55" s="35" t="s">
        <v>44</v>
      </c>
      <c r="C55" s="35" t="s">
        <v>251</v>
      </c>
      <c r="D55" s="34"/>
      <c r="E55" s="34"/>
      <c r="F55" s="34"/>
      <c r="H55" s="35"/>
    </row>
    <row r="56" spans="1:8" ht="39.75" customHeight="1" x14ac:dyDescent="0.35">
      <c r="A56" s="83"/>
      <c r="B56" s="35" t="s">
        <v>45</v>
      </c>
      <c r="C56" s="35" t="s">
        <v>299</v>
      </c>
      <c r="D56" s="34"/>
      <c r="E56" s="34"/>
      <c r="F56" s="34"/>
      <c r="H56" s="35"/>
    </row>
    <row r="57" spans="1:8" ht="54.75" customHeight="1" x14ac:dyDescent="0.35">
      <c r="A57" s="83" t="s">
        <v>252</v>
      </c>
      <c r="B57" s="35" t="s">
        <v>495</v>
      </c>
      <c r="C57" s="35" t="s">
        <v>858</v>
      </c>
      <c r="D57" s="34"/>
      <c r="E57" s="34"/>
      <c r="F57" s="34"/>
      <c r="H57" s="35"/>
    </row>
    <row r="58" spans="1:8" ht="72" customHeight="1" x14ac:dyDescent="0.35">
      <c r="A58" s="83"/>
      <c r="B58" s="35" t="s">
        <v>554</v>
      </c>
      <c r="C58" s="35" t="s">
        <v>386</v>
      </c>
      <c r="D58" s="34"/>
      <c r="E58" s="34"/>
      <c r="F58" s="34"/>
      <c r="H58" s="35"/>
    </row>
    <row r="59" spans="1:8" ht="33" customHeight="1" x14ac:dyDescent="0.35">
      <c r="A59" s="83"/>
      <c r="B59" s="35" t="s">
        <v>525</v>
      </c>
      <c r="C59" s="35" t="s">
        <v>253</v>
      </c>
      <c r="D59" s="34"/>
      <c r="E59" s="34"/>
      <c r="F59" s="34"/>
      <c r="H59" s="35"/>
    </row>
    <row r="60" spans="1:8" ht="33" customHeight="1" x14ac:dyDescent="0.35">
      <c r="A60" s="83"/>
      <c r="B60" s="35" t="s">
        <v>530</v>
      </c>
      <c r="C60" s="35" t="s">
        <v>254</v>
      </c>
      <c r="D60" s="34"/>
      <c r="E60" s="34"/>
      <c r="F60" s="34"/>
      <c r="H60" s="35"/>
    </row>
    <row r="61" spans="1:8" ht="39.75" customHeight="1" x14ac:dyDescent="0.35">
      <c r="A61" s="83"/>
      <c r="B61" s="35" t="s">
        <v>598</v>
      </c>
      <c r="C61" s="35" t="s">
        <v>255</v>
      </c>
      <c r="D61" s="34"/>
      <c r="E61" s="34"/>
      <c r="F61" s="34"/>
      <c r="H61" s="35"/>
    </row>
    <row r="62" spans="1:8" ht="33" customHeight="1" x14ac:dyDescent="0.35">
      <c r="A62" s="83"/>
      <c r="B62" s="35" t="s">
        <v>583</v>
      </c>
      <c r="C62" s="35" t="s">
        <v>256</v>
      </c>
      <c r="D62" s="34"/>
      <c r="E62" s="34"/>
      <c r="F62" s="34"/>
      <c r="H62" s="35"/>
    </row>
    <row r="63" spans="1:8" ht="33" customHeight="1" x14ac:dyDescent="0.35">
      <c r="A63" s="83"/>
      <c r="B63" s="35" t="s">
        <v>584</v>
      </c>
      <c r="C63" s="35" t="s">
        <v>257</v>
      </c>
      <c r="D63" s="41"/>
      <c r="E63" s="34"/>
      <c r="F63" s="34"/>
      <c r="H63" s="35"/>
    </row>
    <row r="64" spans="1:8" ht="33" customHeight="1" x14ac:dyDescent="0.35">
      <c r="A64" s="83"/>
      <c r="B64" s="35" t="s">
        <v>585</v>
      </c>
      <c r="C64" s="35" t="s">
        <v>258</v>
      </c>
      <c r="D64" s="34"/>
      <c r="E64" s="34"/>
      <c r="F64" s="34"/>
      <c r="H64" s="35"/>
    </row>
    <row r="65" spans="1:8" ht="33" customHeight="1" x14ac:dyDescent="0.35">
      <c r="A65" s="83"/>
      <c r="B65" s="35" t="s">
        <v>586</v>
      </c>
      <c r="C65" s="35" t="s">
        <v>259</v>
      </c>
      <c r="D65" s="34"/>
      <c r="E65" s="34"/>
      <c r="F65" s="34"/>
      <c r="H65" s="35"/>
    </row>
    <row r="66" spans="1:8" ht="33" customHeight="1" x14ac:dyDescent="0.35">
      <c r="A66" s="83"/>
      <c r="B66" s="35" t="s">
        <v>587</v>
      </c>
      <c r="C66" s="35" t="s">
        <v>260</v>
      </c>
      <c r="D66" s="34"/>
      <c r="E66" s="34"/>
      <c r="F66" s="34"/>
      <c r="H66" s="35"/>
    </row>
    <row r="67" spans="1:8" ht="33" customHeight="1" x14ac:dyDescent="0.35">
      <c r="A67" s="83"/>
      <c r="B67" s="35" t="s">
        <v>716</v>
      </c>
      <c r="C67" s="35" t="s">
        <v>717</v>
      </c>
      <c r="D67" s="34"/>
      <c r="E67" s="34"/>
      <c r="F67" s="34"/>
      <c r="H67" s="35"/>
    </row>
    <row r="68" spans="1:8" ht="33" customHeight="1" x14ac:dyDescent="0.35">
      <c r="A68" s="83" t="s">
        <v>261</v>
      </c>
      <c r="B68" s="38" t="s">
        <v>500</v>
      </c>
      <c r="C68" s="38" t="s">
        <v>262</v>
      </c>
      <c r="D68" s="34"/>
      <c r="E68" s="34"/>
      <c r="F68" s="34"/>
      <c r="H68" s="38"/>
    </row>
    <row r="69" spans="1:8" ht="39.75" customHeight="1" x14ac:dyDescent="0.35">
      <c r="A69" s="83"/>
      <c r="B69" s="14" t="s">
        <v>501</v>
      </c>
      <c r="C69" s="14" t="s">
        <v>450</v>
      </c>
      <c r="D69" s="34"/>
      <c r="E69" s="34"/>
      <c r="F69" s="34"/>
      <c r="H69" s="14"/>
    </row>
    <row r="70" spans="1:8" ht="57.75" customHeight="1" x14ac:dyDescent="0.35">
      <c r="A70" s="83"/>
      <c r="B70" s="35" t="s">
        <v>559</v>
      </c>
      <c r="C70" s="35" t="s">
        <v>458</v>
      </c>
      <c r="D70" s="34"/>
      <c r="E70" s="34"/>
      <c r="F70" s="34"/>
      <c r="H70" s="35"/>
    </row>
    <row r="71" spans="1:8" ht="33" customHeight="1" x14ac:dyDescent="0.35">
      <c r="A71" s="83"/>
      <c r="B71" s="35" t="s">
        <v>534</v>
      </c>
      <c r="C71" s="35" t="s">
        <v>451</v>
      </c>
      <c r="D71" s="34"/>
      <c r="E71" s="34"/>
      <c r="F71" s="34"/>
    </row>
    <row r="72" spans="1:8" ht="33" customHeight="1" x14ac:dyDescent="0.35">
      <c r="A72" s="83"/>
      <c r="B72" s="35" t="s">
        <v>535</v>
      </c>
      <c r="C72" s="35" t="s">
        <v>452</v>
      </c>
      <c r="D72" s="34"/>
      <c r="E72" s="34"/>
      <c r="F72" s="34"/>
      <c r="H72" s="35"/>
    </row>
    <row r="73" spans="1:8" ht="33" customHeight="1" x14ac:dyDescent="0.35">
      <c r="A73" s="83"/>
      <c r="B73" s="35" t="s">
        <v>536</v>
      </c>
      <c r="C73" s="35" t="s">
        <v>453</v>
      </c>
      <c r="D73" s="34"/>
      <c r="E73" s="34"/>
      <c r="F73" s="34"/>
      <c r="H73" s="35"/>
    </row>
    <row r="74" spans="1:8" ht="33" customHeight="1" x14ac:dyDescent="0.35">
      <c r="A74" s="83"/>
      <c r="B74" s="35" t="s">
        <v>537</v>
      </c>
      <c r="C74" s="35" t="s">
        <v>454</v>
      </c>
      <c r="D74" s="34"/>
      <c r="E74" s="34"/>
      <c r="F74" s="34"/>
      <c r="H74" s="35"/>
    </row>
    <row r="75" spans="1:8" ht="33" customHeight="1" x14ac:dyDescent="0.35">
      <c r="A75" s="83"/>
      <c r="B75" s="35" t="s">
        <v>589</v>
      </c>
      <c r="C75" s="35" t="s">
        <v>455</v>
      </c>
      <c r="D75" s="34"/>
      <c r="E75" s="34"/>
      <c r="F75" s="34"/>
      <c r="H75" s="35"/>
    </row>
    <row r="76" spans="1:8" ht="33" customHeight="1" x14ac:dyDescent="0.35">
      <c r="A76" s="83"/>
      <c r="B76" s="35" t="s">
        <v>590</v>
      </c>
      <c r="C76" s="35" t="s">
        <v>456</v>
      </c>
      <c r="D76" s="34"/>
      <c r="E76" s="34"/>
      <c r="F76" s="34"/>
      <c r="H76" s="35"/>
    </row>
    <row r="77" spans="1:8" ht="33" customHeight="1" x14ac:dyDescent="0.35">
      <c r="A77" s="83"/>
      <c r="B77" s="35" t="s">
        <v>591</v>
      </c>
      <c r="C77" s="35" t="s">
        <v>457</v>
      </c>
      <c r="D77" s="34" t="s">
        <v>684</v>
      </c>
      <c r="E77" s="34"/>
      <c r="F77" s="34"/>
      <c r="H77" s="35"/>
    </row>
    <row r="78" spans="1:8" ht="54" customHeight="1" x14ac:dyDescent="0.35">
      <c r="A78" s="35" t="s">
        <v>263</v>
      </c>
      <c r="B78" s="35">
        <v>7</v>
      </c>
      <c r="C78" s="35" t="s">
        <v>714</v>
      </c>
      <c r="D78" s="34" t="s">
        <v>684</v>
      </c>
      <c r="E78" s="34"/>
      <c r="F78" s="34"/>
      <c r="H78" s="35"/>
    </row>
    <row r="79" spans="1:8" ht="81" customHeight="1" x14ac:dyDescent="0.35">
      <c r="A79" s="35" t="s">
        <v>264</v>
      </c>
      <c r="B79" s="35">
        <v>8</v>
      </c>
      <c r="C79" s="35" t="s">
        <v>715</v>
      </c>
      <c r="D79" s="34" t="s">
        <v>684</v>
      </c>
      <c r="E79" s="34"/>
      <c r="F79" s="34"/>
      <c r="H79" s="35"/>
    </row>
    <row r="80" spans="1:8" ht="33" customHeight="1" x14ac:dyDescent="0.35">
      <c r="A80" s="83" t="s">
        <v>265</v>
      </c>
      <c r="B80" s="35" t="s">
        <v>553</v>
      </c>
      <c r="C80" s="35" t="s">
        <v>710</v>
      </c>
      <c r="D80" s="34" t="s">
        <v>684</v>
      </c>
      <c r="E80" s="34"/>
      <c r="F80" s="34"/>
      <c r="H80" s="35"/>
    </row>
    <row r="81" spans="1:8" ht="33" customHeight="1" x14ac:dyDescent="0.35">
      <c r="A81" s="83"/>
      <c r="B81" s="35" t="s">
        <v>592</v>
      </c>
      <c r="C81" s="35" t="s">
        <v>711</v>
      </c>
      <c r="D81" s="34" t="s">
        <v>684</v>
      </c>
      <c r="E81" s="34"/>
      <c r="F81" s="34"/>
      <c r="H81" s="35"/>
    </row>
    <row r="82" spans="1:8" ht="33" customHeight="1" x14ac:dyDescent="0.35">
      <c r="A82" s="83"/>
      <c r="B82" s="35" t="s">
        <v>593</v>
      </c>
      <c r="C82" s="35" t="s">
        <v>712</v>
      </c>
      <c r="D82" s="34" t="s">
        <v>684</v>
      </c>
      <c r="E82" s="34"/>
      <c r="F82" s="34"/>
      <c r="H82" s="35"/>
    </row>
    <row r="83" spans="1:8" ht="33" customHeight="1" x14ac:dyDescent="0.35">
      <c r="A83" s="83"/>
      <c r="B83" s="35" t="s">
        <v>594</v>
      </c>
      <c r="C83" s="35" t="s">
        <v>713</v>
      </c>
      <c r="D83" s="34" t="s">
        <v>684</v>
      </c>
      <c r="E83" s="34"/>
      <c r="F83" s="34"/>
      <c r="H83" s="35"/>
    </row>
    <row r="84" spans="1:8" ht="33" customHeight="1" x14ac:dyDescent="0.35"/>
    <row r="85" spans="1:8" ht="33" customHeight="1" x14ac:dyDescent="0.35"/>
    <row r="86" spans="1:8" ht="33" customHeight="1" x14ac:dyDescent="0.35"/>
    <row r="87" spans="1:8" ht="33" customHeight="1" x14ac:dyDescent="0.35"/>
    <row r="88" spans="1:8" ht="33" customHeight="1" x14ac:dyDescent="0.35"/>
    <row r="89" spans="1:8" ht="33" customHeight="1" x14ac:dyDescent="0.35"/>
    <row r="90" spans="1:8" ht="33" customHeight="1" x14ac:dyDescent="0.35"/>
    <row r="91" spans="1:8" ht="33" customHeight="1" x14ac:dyDescent="0.35"/>
    <row r="92" spans="1:8" ht="33" customHeight="1" x14ac:dyDescent="0.35"/>
    <row r="93" spans="1:8" ht="33" customHeight="1" x14ac:dyDescent="0.35"/>
    <row r="94" spans="1:8" ht="33" customHeight="1" x14ac:dyDescent="0.35"/>
    <row r="95" spans="1:8" ht="33" customHeight="1" x14ac:dyDescent="0.35"/>
    <row r="96" spans="1:8" ht="33" customHeight="1" x14ac:dyDescent="0.35"/>
    <row r="97" ht="33" customHeight="1" x14ac:dyDescent="0.35"/>
    <row r="98" ht="33" customHeight="1" x14ac:dyDescent="0.35"/>
    <row r="99" ht="33" customHeight="1" x14ac:dyDescent="0.35"/>
    <row r="100" ht="33" customHeight="1" x14ac:dyDescent="0.35"/>
    <row r="101" ht="33" customHeight="1" x14ac:dyDescent="0.35"/>
    <row r="102" ht="33" customHeight="1" x14ac:dyDescent="0.35"/>
    <row r="103" ht="33" customHeight="1" x14ac:dyDescent="0.35"/>
    <row r="104" ht="33" customHeight="1" x14ac:dyDescent="0.35"/>
    <row r="105" ht="33" customHeight="1" x14ac:dyDescent="0.35"/>
    <row r="106" ht="33" customHeight="1" x14ac:dyDescent="0.35"/>
    <row r="107" ht="33" customHeight="1" x14ac:dyDescent="0.35"/>
  </sheetData>
  <mergeCells count="8">
    <mergeCell ref="A68:A77"/>
    <mergeCell ref="A80:A83"/>
    <mergeCell ref="D1:F1"/>
    <mergeCell ref="A2:A11"/>
    <mergeCell ref="A12:A33"/>
    <mergeCell ref="A34:A48"/>
    <mergeCell ref="A49:A56"/>
    <mergeCell ref="A57:A67"/>
  </mergeCells>
  <pageMargins left="0.7" right="0.7" top="0.75" bottom="0.75" header="0.3" footer="0.3"/>
  <pageSetup scale="61"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7108" r:id="rId4" name="Option Button 4">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47109" r:id="rId5" name="Option Button 5">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47110" r:id="rId6" name="Option Button 6">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47111" r:id="rId7" name="Option Button 7">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47112" r:id="rId8" name="Option Button 8">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47113" r:id="rId9" name="Option Button 9">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47114" r:id="rId10" name="Option Button 10">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47115" r:id="rId11" name="Option Button 11">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47116" r:id="rId12" name="Option Button 12">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47117" r:id="rId13" name="Option Button 13">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47118" r:id="rId14" name="Option Button 14">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47119" r:id="rId15" name="Option Button 15">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47120" r:id="rId16" name="Option Button 16">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47121" r:id="rId17" name="Option Button 17">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47122" r:id="rId18" name="Option Button 18">
              <controlPr defaultSize="0" autoFill="0" autoLine="0" autoPict="0">
                <anchor moveWithCells="1">
                  <from>
                    <xdr:col>5</xdr:col>
                    <xdr:colOff>76200</xdr:colOff>
                    <xdr:row>6</xdr:row>
                    <xdr:rowOff>88900</xdr:rowOff>
                  </from>
                  <to>
                    <xdr:col>5</xdr:col>
                    <xdr:colOff>628650</xdr:colOff>
                    <xdr:row>6</xdr:row>
                    <xdr:rowOff>317500</xdr:rowOff>
                  </to>
                </anchor>
              </controlPr>
            </control>
          </mc:Choice>
        </mc:AlternateContent>
        <mc:AlternateContent xmlns:mc="http://schemas.openxmlformats.org/markup-compatibility/2006">
          <mc:Choice Requires="x14">
            <control shapeId="47123" r:id="rId19" name="Option Button 19">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47124" r:id="rId20" name="Option Button 20">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47125" r:id="rId21" name="Option Button 21">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47126" r:id="rId22" name="Option Button 22">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47127" r:id="rId23" name="Option Button 23">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47128" r:id="rId24" name="Option Button 24">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47129" r:id="rId25" name="Option Button 25">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47130" r:id="rId26" name="Option Button 26">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47131" r:id="rId27" name="Option Button 27">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47132" r:id="rId28" name="Option Button 28">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47133" r:id="rId29" name="Option Button 29">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47134" r:id="rId30" name="Option Button 30">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47135" r:id="rId31" name="Option Button 31">
              <controlPr defaultSize="0" autoFill="0" autoLine="0" autoPict="0">
                <anchor moveWithCells="1">
                  <from>
                    <xdr:col>3</xdr:col>
                    <xdr:colOff>76200</xdr:colOff>
                    <xdr:row>11</xdr:row>
                    <xdr:rowOff>88900</xdr:rowOff>
                  </from>
                  <to>
                    <xdr:col>3</xdr:col>
                    <xdr:colOff>628650</xdr:colOff>
                    <xdr:row>11</xdr:row>
                    <xdr:rowOff>317500</xdr:rowOff>
                  </to>
                </anchor>
              </controlPr>
            </control>
          </mc:Choice>
        </mc:AlternateContent>
        <mc:AlternateContent xmlns:mc="http://schemas.openxmlformats.org/markup-compatibility/2006">
          <mc:Choice Requires="x14">
            <control shapeId="47136" r:id="rId32" name="Option Button 32">
              <controlPr defaultSize="0" autoFill="0" autoLine="0" autoPict="0">
                <anchor moveWithCells="1">
                  <from>
                    <xdr:col>4</xdr:col>
                    <xdr:colOff>76200</xdr:colOff>
                    <xdr:row>11</xdr:row>
                    <xdr:rowOff>88900</xdr:rowOff>
                  </from>
                  <to>
                    <xdr:col>4</xdr:col>
                    <xdr:colOff>628650</xdr:colOff>
                    <xdr:row>11</xdr:row>
                    <xdr:rowOff>317500</xdr:rowOff>
                  </to>
                </anchor>
              </controlPr>
            </control>
          </mc:Choice>
        </mc:AlternateContent>
        <mc:AlternateContent xmlns:mc="http://schemas.openxmlformats.org/markup-compatibility/2006">
          <mc:Choice Requires="x14">
            <control shapeId="47137" r:id="rId33" name="Option Button 33">
              <controlPr defaultSize="0" autoFill="0" autoLine="0" autoPict="0">
                <anchor moveWithCells="1">
                  <from>
                    <xdr:col>5</xdr:col>
                    <xdr:colOff>76200</xdr:colOff>
                    <xdr:row>11</xdr:row>
                    <xdr:rowOff>88900</xdr:rowOff>
                  </from>
                  <to>
                    <xdr:col>5</xdr:col>
                    <xdr:colOff>628650</xdr:colOff>
                    <xdr:row>11</xdr:row>
                    <xdr:rowOff>317500</xdr:rowOff>
                  </to>
                </anchor>
              </controlPr>
            </control>
          </mc:Choice>
        </mc:AlternateContent>
        <mc:AlternateContent xmlns:mc="http://schemas.openxmlformats.org/markup-compatibility/2006">
          <mc:Choice Requires="x14">
            <control shapeId="47141" r:id="rId34" name="Option Button 37">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47142" r:id="rId35" name="Option Button 38">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47143" r:id="rId36" name="Option Button 39">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47144" r:id="rId37" name="Option Button 40">
              <controlPr defaultSize="0" autoFill="0" autoLine="0" autoPict="0">
                <anchor moveWithCells="1">
                  <from>
                    <xdr:col>3</xdr:col>
                    <xdr:colOff>76200</xdr:colOff>
                    <xdr:row>19</xdr:row>
                    <xdr:rowOff>88900</xdr:rowOff>
                  </from>
                  <to>
                    <xdr:col>3</xdr:col>
                    <xdr:colOff>628650</xdr:colOff>
                    <xdr:row>19</xdr:row>
                    <xdr:rowOff>317500</xdr:rowOff>
                  </to>
                </anchor>
              </controlPr>
            </control>
          </mc:Choice>
        </mc:AlternateContent>
        <mc:AlternateContent xmlns:mc="http://schemas.openxmlformats.org/markup-compatibility/2006">
          <mc:Choice Requires="x14">
            <control shapeId="47145" r:id="rId38" name="Option Button 41">
              <controlPr defaultSize="0" autoFill="0" autoLine="0" autoPict="0">
                <anchor moveWithCells="1">
                  <from>
                    <xdr:col>4</xdr:col>
                    <xdr:colOff>76200</xdr:colOff>
                    <xdr:row>19</xdr:row>
                    <xdr:rowOff>88900</xdr:rowOff>
                  </from>
                  <to>
                    <xdr:col>4</xdr:col>
                    <xdr:colOff>628650</xdr:colOff>
                    <xdr:row>19</xdr:row>
                    <xdr:rowOff>317500</xdr:rowOff>
                  </to>
                </anchor>
              </controlPr>
            </control>
          </mc:Choice>
        </mc:AlternateContent>
        <mc:AlternateContent xmlns:mc="http://schemas.openxmlformats.org/markup-compatibility/2006">
          <mc:Choice Requires="x14">
            <control shapeId="47146" r:id="rId39" name="Option Button 42">
              <controlPr defaultSize="0" autoFill="0" autoLine="0" autoPict="0">
                <anchor moveWithCells="1">
                  <from>
                    <xdr:col>5</xdr:col>
                    <xdr:colOff>76200</xdr:colOff>
                    <xdr:row>19</xdr:row>
                    <xdr:rowOff>88900</xdr:rowOff>
                  </from>
                  <to>
                    <xdr:col>5</xdr:col>
                    <xdr:colOff>628650</xdr:colOff>
                    <xdr:row>19</xdr:row>
                    <xdr:rowOff>317500</xdr:rowOff>
                  </to>
                </anchor>
              </controlPr>
            </control>
          </mc:Choice>
        </mc:AlternateContent>
        <mc:AlternateContent xmlns:mc="http://schemas.openxmlformats.org/markup-compatibility/2006">
          <mc:Choice Requires="x14">
            <control shapeId="47147" r:id="rId40" name="Option Button 43">
              <controlPr defaultSize="0" autoFill="0" autoLine="0" autoPict="0">
                <anchor moveWithCells="1">
                  <from>
                    <xdr:col>3</xdr:col>
                    <xdr:colOff>76200</xdr:colOff>
                    <xdr:row>20</xdr:row>
                    <xdr:rowOff>88900</xdr:rowOff>
                  </from>
                  <to>
                    <xdr:col>3</xdr:col>
                    <xdr:colOff>628650</xdr:colOff>
                    <xdr:row>20</xdr:row>
                    <xdr:rowOff>317500</xdr:rowOff>
                  </to>
                </anchor>
              </controlPr>
            </control>
          </mc:Choice>
        </mc:AlternateContent>
        <mc:AlternateContent xmlns:mc="http://schemas.openxmlformats.org/markup-compatibility/2006">
          <mc:Choice Requires="x14">
            <control shapeId="47148" r:id="rId41" name="Option Button 44">
              <controlPr defaultSize="0" autoFill="0" autoLine="0" autoPict="0">
                <anchor moveWithCells="1">
                  <from>
                    <xdr:col>4</xdr:col>
                    <xdr:colOff>76200</xdr:colOff>
                    <xdr:row>20</xdr:row>
                    <xdr:rowOff>88900</xdr:rowOff>
                  </from>
                  <to>
                    <xdr:col>4</xdr:col>
                    <xdr:colOff>628650</xdr:colOff>
                    <xdr:row>20</xdr:row>
                    <xdr:rowOff>317500</xdr:rowOff>
                  </to>
                </anchor>
              </controlPr>
            </control>
          </mc:Choice>
        </mc:AlternateContent>
        <mc:AlternateContent xmlns:mc="http://schemas.openxmlformats.org/markup-compatibility/2006">
          <mc:Choice Requires="x14">
            <control shapeId="47149" r:id="rId42" name="Option Button 45">
              <controlPr defaultSize="0" autoFill="0" autoLine="0" autoPict="0">
                <anchor moveWithCells="1">
                  <from>
                    <xdr:col>5</xdr:col>
                    <xdr:colOff>76200</xdr:colOff>
                    <xdr:row>20</xdr:row>
                    <xdr:rowOff>88900</xdr:rowOff>
                  </from>
                  <to>
                    <xdr:col>5</xdr:col>
                    <xdr:colOff>628650</xdr:colOff>
                    <xdr:row>20</xdr:row>
                    <xdr:rowOff>317500</xdr:rowOff>
                  </to>
                </anchor>
              </controlPr>
            </control>
          </mc:Choice>
        </mc:AlternateContent>
        <mc:AlternateContent xmlns:mc="http://schemas.openxmlformats.org/markup-compatibility/2006">
          <mc:Choice Requires="x14">
            <control shapeId="47150" r:id="rId43" name="Option Button 46">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47151" r:id="rId44" name="Option Button 47">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47152" r:id="rId45" name="Option Button 48">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47153" r:id="rId46" name="Option Button 49">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47154" r:id="rId47" name="Option Button 50">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47155" r:id="rId48" name="Option Button 51">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47156" r:id="rId49" name="Option Button 52">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47157" r:id="rId50" name="Option Button 53">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47158" r:id="rId51" name="Option Button 54">
              <controlPr defaultSize="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47159" r:id="rId52" name="Option Button 55">
              <controlPr defaultSize="0" autoFill="0" autoLine="0" autoPict="0">
                <anchor moveWithCells="1">
                  <from>
                    <xdr:col>3</xdr:col>
                    <xdr:colOff>76200</xdr:colOff>
                    <xdr:row>24</xdr:row>
                    <xdr:rowOff>88900</xdr:rowOff>
                  </from>
                  <to>
                    <xdr:col>3</xdr:col>
                    <xdr:colOff>628650</xdr:colOff>
                    <xdr:row>24</xdr:row>
                    <xdr:rowOff>317500</xdr:rowOff>
                  </to>
                </anchor>
              </controlPr>
            </control>
          </mc:Choice>
        </mc:AlternateContent>
        <mc:AlternateContent xmlns:mc="http://schemas.openxmlformats.org/markup-compatibility/2006">
          <mc:Choice Requires="x14">
            <control shapeId="47160" r:id="rId53" name="Option Button 56">
              <controlPr defaultSize="0" autoFill="0" autoLine="0" autoPict="0">
                <anchor moveWithCells="1">
                  <from>
                    <xdr:col>4</xdr:col>
                    <xdr:colOff>76200</xdr:colOff>
                    <xdr:row>24</xdr:row>
                    <xdr:rowOff>88900</xdr:rowOff>
                  </from>
                  <to>
                    <xdr:col>4</xdr:col>
                    <xdr:colOff>628650</xdr:colOff>
                    <xdr:row>24</xdr:row>
                    <xdr:rowOff>317500</xdr:rowOff>
                  </to>
                </anchor>
              </controlPr>
            </control>
          </mc:Choice>
        </mc:AlternateContent>
        <mc:AlternateContent xmlns:mc="http://schemas.openxmlformats.org/markup-compatibility/2006">
          <mc:Choice Requires="x14">
            <control shapeId="47161" r:id="rId54" name="Option Button 57">
              <controlPr defaultSize="0" autoFill="0" autoLine="0" autoPict="0">
                <anchor moveWithCells="1">
                  <from>
                    <xdr:col>5</xdr:col>
                    <xdr:colOff>76200</xdr:colOff>
                    <xdr:row>24</xdr:row>
                    <xdr:rowOff>88900</xdr:rowOff>
                  </from>
                  <to>
                    <xdr:col>5</xdr:col>
                    <xdr:colOff>628650</xdr:colOff>
                    <xdr:row>24</xdr:row>
                    <xdr:rowOff>317500</xdr:rowOff>
                  </to>
                </anchor>
              </controlPr>
            </control>
          </mc:Choice>
        </mc:AlternateContent>
        <mc:AlternateContent xmlns:mc="http://schemas.openxmlformats.org/markup-compatibility/2006">
          <mc:Choice Requires="x14">
            <control shapeId="47162" r:id="rId55" name="Option Button 58">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47163" r:id="rId56" name="Option Button 59">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47164" r:id="rId57" name="Option Button 60">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47165" r:id="rId58" name="Option Button 61">
              <controlPr defaultSize="0" autoFill="0" autoLine="0" autoPict="0">
                <anchor moveWithCells="1">
                  <from>
                    <xdr:col>3</xdr:col>
                    <xdr:colOff>76200</xdr:colOff>
                    <xdr:row>26</xdr:row>
                    <xdr:rowOff>88900</xdr:rowOff>
                  </from>
                  <to>
                    <xdr:col>3</xdr:col>
                    <xdr:colOff>628650</xdr:colOff>
                    <xdr:row>26</xdr:row>
                    <xdr:rowOff>317500</xdr:rowOff>
                  </to>
                </anchor>
              </controlPr>
            </control>
          </mc:Choice>
        </mc:AlternateContent>
        <mc:AlternateContent xmlns:mc="http://schemas.openxmlformats.org/markup-compatibility/2006">
          <mc:Choice Requires="x14">
            <control shapeId="47166" r:id="rId59" name="Option Button 62">
              <controlPr defaultSize="0" autoFill="0" autoLine="0" autoPict="0">
                <anchor moveWithCells="1">
                  <from>
                    <xdr:col>4</xdr:col>
                    <xdr:colOff>76200</xdr:colOff>
                    <xdr:row>26</xdr:row>
                    <xdr:rowOff>88900</xdr:rowOff>
                  </from>
                  <to>
                    <xdr:col>4</xdr:col>
                    <xdr:colOff>628650</xdr:colOff>
                    <xdr:row>26</xdr:row>
                    <xdr:rowOff>317500</xdr:rowOff>
                  </to>
                </anchor>
              </controlPr>
            </control>
          </mc:Choice>
        </mc:AlternateContent>
        <mc:AlternateContent xmlns:mc="http://schemas.openxmlformats.org/markup-compatibility/2006">
          <mc:Choice Requires="x14">
            <control shapeId="47167" r:id="rId60" name="Option Button 63">
              <controlPr defaultSize="0" autoFill="0" autoLine="0" autoPict="0">
                <anchor moveWithCells="1">
                  <from>
                    <xdr:col>5</xdr:col>
                    <xdr:colOff>76200</xdr:colOff>
                    <xdr:row>26</xdr:row>
                    <xdr:rowOff>88900</xdr:rowOff>
                  </from>
                  <to>
                    <xdr:col>5</xdr:col>
                    <xdr:colOff>628650</xdr:colOff>
                    <xdr:row>26</xdr:row>
                    <xdr:rowOff>317500</xdr:rowOff>
                  </to>
                </anchor>
              </controlPr>
            </control>
          </mc:Choice>
        </mc:AlternateContent>
        <mc:AlternateContent xmlns:mc="http://schemas.openxmlformats.org/markup-compatibility/2006">
          <mc:Choice Requires="x14">
            <control shapeId="47168" r:id="rId61" name="Option Button 64">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47169" r:id="rId62" name="Option Button 65">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47170" r:id="rId63" name="Option Button 66">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47171" r:id="rId64" name="Option Button 67">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47172" r:id="rId65" name="Option Button 68">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47173" r:id="rId66" name="Option Button 69">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47174" r:id="rId67" name="Option Button 70">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47175" r:id="rId68" name="Option Button 71">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47176" r:id="rId69" name="Option Button 72">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47177" r:id="rId70" name="Option Button 73">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47178" r:id="rId71" name="Option Button 74">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47179" r:id="rId72" name="Option Button 75">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47180" r:id="rId73" name="Option Button 76">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47181" r:id="rId74" name="Option Button 77">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47182" r:id="rId75" name="Option Button 78">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47186" r:id="rId76" name="Option Button 82">
              <controlPr defaultSize="0" autoFill="0" autoLine="0" autoPict="0">
                <anchor moveWithCells="1">
                  <from>
                    <xdr:col>3</xdr:col>
                    <xdr:colOff>76200</xdr:colOff>
                    <xdr:row>27</xdr:row>
                    <xdr:rowOff>88900</xdr:rowOff>
                  </from>
                  <to>
                    <xdr:col>3</xdr:col>
                    <xdr:colOff>628650</xdr:colOff>
                    <xdr:row>27</xdr:row>
                    <xdr:rowOff>317500</xdr:rowOff>
                  </to>
                </anchor>
              </controlPr>
            </control>
          </mc:Choice>
        </mc:AlternateContent>
        <mc:AlternateContent xmlns:mc="http://schemas.openxmlformats.org/markup-compatibility/2006">
          <mc:Choice Requires="x14">
            <control shapeId="47187" r:id="rId77" name="Option Button 83">
              <controlPr defaultSize="0" autoFill="0" autoLine="0" autoPict="0">
                <anchor moveWithCells="1">
                  <from>
                    <xdr:col>4</xdr:col>
                    <xdr:colOff>76200</xdr:colOff>
                    <xdr:row>27</xdr:row>
                    <xdr:rowOff>88900</xdr:rowOff>
                  </from>
                  <to>
                    <xdr:col>4</xdr:col>
                    <xdr:colOff>628650</xdr:colOff>
                    <xdr:row>27</xdr:row>
                    <xdr:rowOff>317500</xdr:rowOff>
                  </to>
                </anchor>
              </controlPr>
            </control>
          </mc:Choice>
        </mc:AlternateContent>
        <mc:AlternateContent xmlns:mc="http://schemas.openxmlformats.org/markup-compatibility/2006">
          <mc:Choice Requires="x14">
            <control shapeId="47188" r:id="rId78" name="Option Button 84">
              <controlPr defaultSize="0" autoFill="0" autoLine="0" autoPict="0">
                <anchor moveWithCells="1">
                  <from>
                    <xdr:col>5</xdr:col>
                    <xdr:colOff>76200</xdr:colOff>
                    <xdr:row>27</xdr:row>
                    <xdr:rowOff>88900</xdr:rowOff>
                  </from>
                  <to>
                    <xdr:col>5</xdr:col>
                    <xdr:colOff>628650</xdr:colOff>
                    <xdr:row>27</xdr:row>
                    <xdr:rowOff>317500</xdr:rowOff>
                  </to>
                </anchor>
              </controlPr>
            </control>
          </mc:Choice>
        </mc:AlternateContent>
        <mc:AlternateContent xmlns:mc="http://schemas.openxmlformats.org/markup-compatibility/2006">
          <mc:Choice Requires="x14">
            <control shapeId="47189" r:id="rId79" name="Option Button 85">
              <controlPr defaultSize="0" autoFill="0" autoLine="0" autoPict="0">
                <anchor moveWithCells="1">
                  <from>
                    <xdr:col>3</xdr:col>
                    <xdr:colOff>76200</xdr:colOff>
                    <xdr:row>28</xdr:row>
                    <xdr:rowOff>88900</xdr:rowOff>
                  </from>
                  <to>
                    <xdr:col>3</xdr:col>
                    <xdr:colOff>628650</xdr:colOff>
                    <xdr:row>28</xdr:row>
                    <xdr:rowOff>317500</xdr:rowOff>
                  </to>
                </anchor>
              </controlPr>
            </control>
          </mc:Choice>
        </mc:AlternateContent>
        <mc:AlternateContent xmlns:mc="http://schemas.openxmlformats.org/markup-compatibility/2006">
          <mc:Choice Requires="x14">
            <control shapeId="47190" r:id="rId80" name="Option Button 86">
              <controlPr defaultSize="0" autoFill="0" autoLine="0" autoPict="0">
                <anchor moveWithCells="1">
                  <from>
                    <xdr:col>4</xdr:col>
                    <xdr:colOff>76200</xdr:colOff>
                    <xdr:row>28</xdr:row>
                    <xdr:rowOff>88900</xdr:rowOff>
                  </from>
                  <to>
                    <xdr:col>4</xdr:col>
                    <xdr:colOff>628650</xdr:colOff>
                    <xdr:row>28</xdr:row>
                    <xdr:rowOff>317500</xdr:rowOff>
                  </to>
                </anchor>
              </controlPr>
            </control>
          </mc:Choice>
        </mc:AlternateContent>
        <mc:AlternateContent xmlns:mc="http://schemas.openxmlformats.org/markup-compatibility/2006">
          <mc:Choice Requires="x14">
            <control shapeId="47191" r:id="rId81" name="Option Button 87">
              <controlPr defaultSize="0" autoFill="0" autoLine="0" autoPict="0">
                <anchor moveWithCells="1">
                  <from>
                    <xdr:col>5</xdr:col>
                    <xdr:colOff>76200</xdr:colOff>
                    <xdr:row>28</xdr:row>
                    <xdr:rowOff>88900</xdr:rowOff>
                  </from>
                  <to>
                    <xdr:col>5</xdr:col>
                    <xdr:colOff>628650</xdr:colOff>
                    <xdr:row>28</xdr:row>
                    <xdr:rowOff>317500</xdr:rowOff>
                  </to>
                </anchor>
              </controlPr>
            </control>
          </mc:Choice>
        </mc:AlternateContent>
        <mc:AlternateContent xmlns:mc="http://schemas.openxmlformats.org/markup-compatibility/2006">
          <mc:Choice Requires="x14">
            <control shapeId="47192" r:id="rId82" name="Option Button 88">
              <controlPr defaultSize="0" autoFill="0" autoLine="0" autoPict="0">
                <anchor moveWithCells="1">
                  <from>
                    <xdr:col>3</xdr:col>
                    <xdr:colOff>76200</xdr:colOff>
                    <xdr:row>29</xdr:row>
                    <xdr:rowOff>88900</xdr:rowOff>
                  </from>
                  <to>
                    <xdr:col>3</xdr:col>
                    <xdr:colOff>628650</xdr:colOff>
                    <xdr:row>29</xdr:row>
                    <xdr:rowOff>317500</xdr:rowOff>
                  </to>
                </anchor>
              </controlPr>
            </control>
          </mc:Choice>
        </mc:AlternateContent>
        <mc:AlternateContent xmlns:mc="http://schemas.openxmlformats.org/markup-compatibility/2006">
          <mc:Choice Requires="x14">
            <control shapeId="47193" r:id="rId83" name="Option Button 89">
              <controlPr defaultSize="0" autoFill="0" autoLine="0" autoPict="0">
                <anchor moveWithCells="1">
                  <from>
                    <xdr:col>4</xdr:col>
                    <xdr:colOff>76200</xdr:colOff>
                    <xdr:row>29</xdr:row>
                    <xdr:rowOff>88900</xdr:rowOff>
                  </from>
                  <to>
                    <xdr:col>4</xdr:col>
                    <xdr:colOff>628650</xdr:colOff>
                    <xdr:row>29</xdr:row>
                    <xdr:rowOff>317500</xdr:rowOff>
                  </to>
                </anchor>
              </controlPr>
            </control>
          </mc:Choice>
        </mc:AlternateContent>
        <mc:AlternateContent xmlns:mc="http://schemas.openxmlformats.org/markup-compatibility/2006">
          <mc:Choice Requires="x14">
            <control shapeId="47194" r:id="rId84" name="Option Button 90">
              <controlPr defaultSize="0" autoFill="0" autoLine="0" autoPict="0">
                <anchor moveWithCells="1">
                  <from>
                    <xdr:col>5</xdr:col>
                    <xdr:colOff>76200</xdr:colOff>
                    <xdr:row>29</xdr:row>
                    <xdr:rowOff>88900</xdr:rowOff>
                  </from>
                  <to>
                    <xdr:col>5</xdr:col>
                    <xdr:colOff>628650</xdr:colOff>
                    <xdr:row>29</xdr:row>
                    <xdr:rowOff>317500</xdr:rowOff>
                  </to>
                </anchor>
              </controlPr>
            </control>
          </mc:Choice>
        </mc:AlternateContent>
        <mc:AlternateContent xmlns:mc="http://schemas.openxmlformats.org/markup-compatibility/2006">
          <mc:Choice Requires="x14">
            <control shapeId="47195" r:id="rId85" name="Option Button 91">
              <controlPr defaultSize="0" autoFill="0" autoLine="0" autoPict="0">
                <anchor moveWithCells="1">
                  <from>
                    <xdr:col>3</xdr:col>
                    <xdr:colOff>76200</xdr:colOff>
                    <xdr:row>30</xdr:row>
                    <xdr:rowOff>88900</xdr:rowOff>
                  </from>
                  <to>
                    <xdr:col>3</xdr:col>
                    <xdr:colOff>628650</xdr:colOff>
                    <xdr:row>30</xdr:row>
                    <xdr:rowOff>317500</xdr:rowOff>
                  </to>
                </anchor>
              </controlPr>
            </control>
          </mc:Choice>
        </mc:AlternateContent>
        <mc:AlternateContent xmlns:mc="http://schemas.openxmlformats.org/markup-compatibility/2006">
          <mc:Choice Requires="x14">
            <control shapeId="47196" r:id="rId86" name="Option Button 92">
              <controlPr defaultSize="0" autoFill="0" autoLine="0" autoPict="0">
                <anchor moveWithCells="1">
                  <from>
                    <xdr:col>4</xdr:col>
                    <xdr:colOff>76200</xdr:colOff>
                    <xdr:row>30</xdr:row>
                    <xdr:rowOff>88900</xdr:rowOff>
                  </from>
                  <to>
                    <xdr:col>4</xdr:col>
                    <xdr:colOff>628650</xdr:colOff>
                    <xdr:row>30</xdr:row>
                    <xdr:rowOff>317500</xdr:rowOff>
                  </to>
                </anchor>
              </controlPr>
            </control>
          </mc:Choice>
        </mc:AlternateContent>
        <mc:AlternateContent xmlns:mc="http://schemas.openxmlformats.org/markup-compatibility/2006">
          <mc:Choice Requires="x14">
            <control shapeId="47197" r:id="rId87" name="Option Button 93">
              <controlPr defaultSize="0" autoFill="0" autoLine="0" autoPict="0">
                <anchor moveWithCells="1">
                  <from>
                    <xdr:col>5</xdr:col>
                    <xdr:colOff>76200</xdr:colOff>
                    <xdr:row>30</xdr:row>
                    <xdr:rowOff>88900</xdr:rowOff>
                  </from>
                  <to>
                    <xdr:col>5</xdr:col>
                    <xdr:colOff>628650</xdr:colOff>
                    <xdr:row>30</xdr:row>
                    <xdr:rowOff>317500</xdr:rowOff>
                  </to>
                </anchor>
              </controlPr>
            </control>
          </mc:Choice>
        </mc:AlternateContent>
        <mc:AlternateContent xmlns:mc="http://schemas.openxmlformats.org/markup-compatibility/2006">
          <mc:Choice Requires="x14">
            <control shapeId="47198" r:id="rId88" name="Option Button 94">
              <controlPr defaultSize="0" autoFill="0" autoLine="0" autoPict="0">
                <anchor moveWithCells="1">
                  <from>
                    <xdr:col>3</xdr:col>
                    <xdr:colOff>76200</xdr:colOff>
                    <xdr:row>32</xdr:row>
                    <xdr:rowOff>88900</xdr:rowOff>
                  </from>
                  <to>
                    <xdr:col>3</xdr:col>
                    <xdr:colOff>628650</xdr:colOff>
                    <xdr:row>32</xdr:row>
                    <xdr:rowOff>317500</xdr:rowOff>
                  </to>
                </anchor>
              </controlPr>
            </control>
          </mc:Choice>
        </mc:AlternateContent>
        <mc:AlternateContent xmlns:mc="http://schemas.openxmlformats.org/markup-compatibility/2006">
          <mc:Choice Requires="x14">
            <control shapeId="47199" r:id="rId89" name="Option Button 95">
              <controlPr defaultSize="0" autoFill="0" autoLine="0" autoPict="0">
                <anchor moveWithCells="1">
                  <from>
                    <xdr:col>4</xdr:col>
                    <xdr:colOff>76200</xdr:colOff>
                    <xdr:row>32</xdr:row>
                    <xdr:rowOff>88900</xdr:rowOff>
                  </from>
                  <to>
                    <xdr:col>4</xdr:col>
                    <xdr:colOff>628650</xdr:colOff>
                    <xdr:row>32</xdr:row>
                    <xdr:rowOff>317500</xdr:rowOff>
                  </to>
                </anchor>
              </controlPr>
            </control>
          </mc:Choice>
        </mc:AlternateContent>
        <mc:AlternateContent xmlns:mc="http://schemas.openxmlformats.org/markup-compatibility/2006">
          <mc:Choice Requires="x14">
            <control shapeId="47200" r:id="rId90" name="Option Button 96">
              <controlPr defaultSize="0" autoFill="0" autoLine="0" autoPict="0">
                <anchor moveWithCells="1">
                  <from>
                    <xdr:col>5</xdr:col>
                    <xdr:colOff>76200</xdr:colOff>
                    <xdr:row>32</xdr:row>
                    <xdr:rowOff>88900</xdr:rowOff>
                  </from>
                  <to>
                    <xdr:col>5</xdr:col>
                    <xdr:colOff>628650</xdr:colOff>
                    <xdr:row>32</xdr:row>
                    <xdr:rowOff>317500</xdr:rowOff>
                  </to>
                </anchor>
              </controlPr>
            </control>
          </mc:Choice>
        </mc:AlternateContent>
        <mc:AlternateContent xmlns:mc="http://schemas.openxmlformats.org/markup-compatibility/2006">
          <mc:Choice Requires="x14">
            <control shapeId="47201" r:id="rId91" name="Option Button 97">
              <controlPr defaultSize="0" autoFill="0" autoLine="0" autoPict="0">
                <anchor moveWithCells="1">
                  <from>
                    <xdr:col>3</xdr:col>
                    <xdr:colOff>76200</xdr:colOff>
                    <xdr:row>33</xdr:row>
                    <xdr:rowOff>88900</xdr:rowOff>
                  </from>
                  <to>
                    <xdr:col>3</xdr:col>
                    <xdr:colOff>628650</xdr:colOff>
                    <xdr:row>33</xdr:row>
                    <xdr:rowOff>317500</xdr:rowOff>
                  </to>
                </anchor>
              </controlPr>
            </control>
          </mc:Choice>
        </mc:AlternateContent>
        <mc:AlternateContent xmlns:mc="http://schemas.openxmlformats.org/markup-compatibility/2006">
          <mc:Choice Requires="x14">
            <control shapeId="47202" r:id="rId92" name="Option Button 98">
              <controlPr defaultSize="0" autoFill="0" autoLine="0" autoPict="0">
                <anchor moveWithCells="1">
                  <from>
                    <xdr:col>4</xdr:col>
                    <xdr:colOff>76200</xdr:colOff>
                    <xdr:row>33</xdr:row>
                    <xdr:rowOff>88900</xdr:rowOff>
                  </from>
                  <to>
                    <xdr:col>4</xdr:col>
                    <xdr:colOff>628650</xdr:colOff>
                    <xdr:row>33</xdr:row>
                    <xdr:rowOff>317500</xdr:rowOff>
                  </to>
                </anchor>
              </controlPr>
            </control>
          </mc:Choice>
        </mc:AlternateContent>
        <mc:AlternateContent xmlns:mc="http://schemas.openxmlformats.org/markup-compatibility/2006">
          <mc:Choice Requires="x14">
            <control shapeId="47203" r:id="rId93" name="Option Button 99">
              <controlPr defaultSize="0" autoFill="0" autoLine="0" autoPict="0">
                <anchor moveWithCells="1">
                  <from>
                    <xdr:col>5</xdr:col>
                    <xdr:colOff>76200</xdr:colOff>
                    <xdr:row>33</xdr:row>
                    <xdr:rowOff>88900</xdr:rowOff>
                  </from>
                  <to>
                    <xdr:col>5</xdr:col>
                    <xdr:colOff>628650</xdr:colOff>
                    <xdr:row>33</xdr:row>
                    <xdr:rowOff>317500</xdr:rowOff>
                  </to>
                </anchor>
              </controlPr>
            </control>
          </mc:Choice>
        </mc:AlternateContent>
        <mc:AlternateContent xmlns:mc="http://schemas.openxmlformats.org/markup-compatibility/2006">
          <mc:Choice Requires="x14">
            <control shapeId="47204" r:id="rId94" name="Option Button 100">
              <controlPr defaultSize="0" autoFill="0" autoLine="0" autoPict="0">
                <anchor moveWithCells="1">
                  <from>
                    <xdr:col>3</xdr:col>
                    <xdr:colOff>76200</xdr:colOff>
                    <xdr:row>35</xdr:row>
                    <xdr:rowOff>88900</xdr:rowOff>
                  </from>
                  <to>
                    <xdr:col>3</xdr:col>
                    <xdr:colOff>628650</xdr:colOff>
                    <xdr:row>35</xdr:row>
                    <xdr:rowOff>317500</xdr:rowOff>
                  </to>
                </anchor>
              </controlPr>
            </control>
          </mc:Choice>
        </mc:AlternateContent>
        <mc:AlternateContent xmlns:mc="http://schemas.openxmlformats.org/markup-compatibility/2006">
          <mc:Choice Requires="x14">
            <control shapeId="47205" r:id="rId95" name="Option Button 101">
              <controlPr defaultSize="0" autoFill="0" autoLine="0" autoPict="0">
                <anchor moveWithCells="1">
                  <from>
                    <xdr:col>4</xdr:col>
                    <xdr:colOff>76200</xdr:colOff>
                    <xdr:row>35</xdr:row>
                    <xdr:rowOff>88900</xdr:rowOff>
                  </from>
                  <to>
                    <xdr:col>4</xdr:col>
                    <xdr:colOff>628650</xdr:colOff>
                    <xdr:row>35</xdr:row>
                    <xdr:rowOff>317500</xdr:rowOff>
                  </to>
                </anchor>
              </controlPr>
            </control>
          </mc:Choice>
        </mc:AlternateContent>
        <mc:AlternateContent xmlns:mc="http://schemas.openxmlformats.org/markup-compatibility/2006">
          <mc:Choice Requires="x14">
            <control shapeId="47206" r:id="rId96" name="Option Button 102">
              <controlPr defaultSize="0" autoFill="0" autoLine="0" autoPict="0">
                <anchor moveWithCells="1">
                  <from>
                    <xdr:col>5</xdr:col>
                    <xdr:colOff>76200</xdr:colOff>
                    <xdr:row>35</xdr:row>
                    <xdr:rowOff>88900</xdr:rowOff>
                  </from>
                  <to>
                    <xdr:col>5</xdr:col>
                    <xdr:colOff>628650</xdr:colOff>
                    <xdr:row>35</xdr:row>
                    <xdr:rowOff>317500</xdr:rowOff>
                  </to>
                </anchor>
              </controlPr>
            </control>
          </mc:Choice>
        </mc:AlternateContent>
        <mc:AlternateContent xmlns:mc="http://schemas.openxmlformats.org/markup-compatibility/2006">
          <mc:Choice Requires="x14">
            <control shapeId="47207" r:id="rId97" name="Option Button 103">
              <controlPr defaultSize="0" autoFill="0" autoLine="0" autoPict="0">
                <anchor moveWithCells="1">
                  <from>
                    <xdr:col>3</xdr:col>
                    <xdr:colOff>76200</xdr:colOff>
                    <xdr:row>36</xdr:row>
                    <xdr:rowOff>88900</xdr:rowOff>
                  </from>
                  <to>
                    <xdr:col>3</xdr:col>
                    <xdr:colOff>628650</xdr:colOff>
                    <xdr:row>36</xdr:row>
                    <xdr:rowOff>317500</xdr:rowOff>
                  </to>
                </anchor>
              </controlPr>
            </control>
          </mc:Choice>
        </mc:AlternateContent>
        <mc:AlternateContent xmlns:mc="http://schemas.openxmlformats.org/markup-compatibility/2006">
          <mc:Choice Requires="x14">
            <control shapeId="47208" r:id="rId98" name="Option Button 104">
              <controlPr defaultSize="0" autoFill="0" autoLine="0" autoPict="0">
                <anchor moveWithCells="1">
                  <from>
                    <xdr:col>4</xdr:col>
                    <xdr:colOff>76200</xdr:colOff>
                    <xdr:row>36</xdr:row>
                    <xdr:rowOff>88900</xdr:rowOff>
                  </from>
                  <to>
                    <xdr:col>4</xdr:col>
                    <xdr:colOff>628650</xdr:colOff>
                    <xdr:row>36</xdr:row>
                    <xdr:rowOff>317500</xdr:rowOff>
                  </to>
                </anchor>
              </controlPr>
            </control>
          </mc:Choice>
        </mc:AlternateContent>
        <mc:AlternateContent xmlns:mc="http://schemas.openxmlformats.org/markup-compatibility/2006">
          <mc:Choice Requires="x14">
            <control shapeId="47209" r:id="rId99" name="Option Button 105">
              <controlPr defaultSize="0" autoFill="0" autoLine="0" autoPict="0">
                <anchor moveWithCells="1">
                  <from>
                    <xdr:col>5</xdr:col>
                    <xdr:colOff>76200</xdr:colOff>
                    <xdr:row>36</xdr:row>
                    <xdr:rowOff>88900</xdr:rowOff>
                  </from>
                  <to>
                    <xdr:col>5</xdr:col>
                    <xdr:colOff>628650</xdr:colOff>
                    <xdr:row>36</xdr:row>
                    <xdr:rowOff>317500</xdr:rowOff>
                  </to>
                </anchor>
              </controlPr>
            </control>
          </mc:Choice>
        </mc:AlternateContent>
        <mc:AlternateContent xmlns:mc="http://schemas.openxmlformats.org/markup-compatibility/2006">
          <mc:Choice Requires="x14">
            <control shapeId="47210" r:id="rId100" name="Option Button 106">
              <controlPr defaultSize="0" autoFill="0" autoLine="0" autoPict="0">
                <anchor moveWithCells="1">
                  <from>
                    <xdr:col>3</xdr:col>
                    <xdr:colOff>76200</xdr:colOff>
                    <xdr:row>37</xdr:row>
                    <xdr:rowOff>88900</xdr:rowOff>
                  </from>
                  <to>
                    <xdr:col>3</xdr:col>
                    <xdr:colOff>628650</xdr:colOff>
                    <xdr:row>37</xdr:row>
                    <xdr:rowOff>317500</xdr:rowOff>
                  </to>
                </anchor>
              </controlPr>
            </control>
          </mc:Choice>
        </mc:AlternateContent>
        <mc:AlternateContent xmlns:mc="http://schemas.openxmlformats.org/markup-compatibility/2006">
          <mc:Choice Requires="x14">
            <control shapeId="47211" r:id="rId101" name="Option Button 107">
              <controlPr defaultSize="0" autoFill="0" autoLine="0" autoPict="0">
                <anchor moveWithCells="1">
                  <from>
                    <xdr:col>4</xdr:col>
                    <xdr:colOff>76200</xdr:colOff>
                    <xdr:row>37</xdr:row>
                    <xdr:rowOff>88900</xdr:rowOff>
                  </from>
                  <to>
                    <xdr:col>4</xdr:col>
                    <xdr:colOff>628650</xdr:colOff>
                    <xdr:row>37</xdr:row>
                    <xdr:rowOff>317500</xdr:rowOff>
                  </to>
                </anchor>
              </controlPr>
            </control>
          </mc:Choice>
        </mc:AlternateContent>
        <mc:AlternateContent xmlns:mc="http://schemas.openxmlformats.org/markup-compatibility/2006">
          <mc:Choice Requires="x14">
            <control shapeId="47212" r:id="rId102" name="Option Button 108">
              <controlPr defaultSize="0" autoFill="0" autoLine="0" autoPict="0">
                <anchor moveWithCells="1">
                  <from>
                    <xdr:col>5</xdr:col>
                    <xdr:colOff>76200</xdr:colOff>
                    <xdr:row>37</xdr:row>
                    <xdr:rowOff>88900</xdr:rowOff>
                  </from>
                  <to>
                    <xdr:col>5</xdr:col>
                    <xdr:colOff>628650</xdr:colOff>
                    <xdr:row>37</xdr:row>
                    <xdr:rowOff>317500</xdr:rowOff>
                  </to>
                </anchor>
              </controlPr>
            </control>
          </mc:Choice>
        </mc:AlternateContent>
        <mc:AlternateContent xmlns:mc="http://schemas.openxmlformats.org/markup-compatibility/2006">
          <mc:Choice Requires="x14">
            <control shapeId="47213" r:id="rId103" name="Option Button 109">
              <controlPr defaultSize="0" autoFill="0" autoLine="0" autoPict="0">
                <anchor moveWithCells="1">
                  <from>
                    <xdr:col>3</xdr:col>
                    <xdr:colOff>76200</xdr:colOff>
                    <xdr:row>38</xdr:row>
                    <xdr:rowOff>88900</xdr:rowOff>
                  </from>
                  <to>
                    <xdr:col>3</xdr:col>
                    <xdr:colOff>628650</xdr:colOff>
                    <xdr:row>38</xdr:row>
                    <xdr:rowOff>317500</xdr:rowOff>
                  </to>
                </anchor>
              </controlPr>
            </control>
          </mc:Choice>
        </mc:AlternateContent>
        <mc:AlternateContent xmlns:mc="http://schemas.openxmlformats.org/markup-compatibility/2006">
          <mc:Choice Requires="x14">
            <control shapeId="47214" r:id="rId104" name="Option Button 110">
              <controlPr defaultSize="0" autoFill="0" autoLine="0" autoPict="0">
                <anchor moveWithCells="1">
                  <from>
                    <xdr:col>4</xdr:col>
                    <xdr:colOff>76200</xdr:colOff>
                    <xdr:row>38</xdr:row>
                    <xdr:rowOff>88900</xdr:rowOff>
                  </from>
                  <to>
                    <xdr:col>4</xdr:col>
                    <xdr:colOff>628650</xdr:colOff>
                    <xdr:row>38</xdr:row>
                    <xdr:rowOff>317500</xdr:rowOff>
                  </to>
                </anchor>
              </controlPr>
            </control>
          </mc:Choice>
        </mc:AlternateContent>
        <mc:AlternateContent xmlns:mc="http://schemas.openxmlformats.org/markup-compatibility/2006">
          <mc:Choice Requires="x14">
            <control shapeId="47215" r:id="rId105" name="Option Button 111">
              <controlPr defaultSize="0" autoFill="0" autoLine="0" autoPict="0">
                <anchor moveWithCells="1">
                  <from>
                    <xdr:col>5</xdr:col>
                    <xdr:colOff>76200</xdr:colOff>
                    <xdr:row>38</xdr:row>
                    <xdr:rowOff>88900</xdr:rowOff>
                  </from>
                  <to>
                    <xdr:col>5</xdr:col>
                    <xdr:colOff>628650</xdr:colOff>
                    <xdr:row>38</xdr:row>
                    <xdr:rowOff>317500</xdr:rowOff>
                  </to>
                </anchor>
              </controlPr>
            </control>
          </mc:Choice>
        </mc:AlternateContent>
        <mc:AlternateContent xmlns:mc="http://schemas.openxmlformats.org/markup-compatibility/2006">
          <mc:Choice Requires="x14">
            <control shapeId="47216" r:id="rId106" name="Option Button 112">
              <controlPr defaultSize="0" autoFill="0" autoLine="0" autoPict="0">
                <anchor moveWithCells="1">
                  <from>
                    <xdr:col>3</xdr:col>
                    <xdr:colOff>76200</xdr:colOff>
                    <xdr:row>39</xdr:row>
                    <xdr:rowOff>88900</xdr:rowOff>
                  </from>
                  <to>
                    <xdr:col>3</xdr:col>
                    <xdr:colOff>628650</xdr:colOff>
                    <xdr:row>39</xdr:row>
                    <xdr:rowOff>317500</xdr:rowOff>
                  </to>
                </anchor>
              </controlPr>
            </control>
          </mc:Choice>
        </mc:AlternateContent>
        <mc:AlternateContent xmlns:mc="http://schemas.openxmlformats.org/markup-compatibility/2006">
          <mc:Choice Requires="x14">
            <control shapeId="47217" r:id="rId107" name="Option Button 113">
              <controlPr defaultSize="0" autoFill="0" autoLine="0" autoPict="0">
                <anchor moveWithCells="1">
                  <from>
                    <xdr:col>4</xdr:col>
                    <xdr:colOff>76200</xdr:colOff>
                    <xdr:row>39</xdr:row>
                    <xdr:rowOff>88900</xdr:rowOff>
                  </from>
                  <to>
                    <xdr:col>4</xdr:col>
                    <xdr:colOff>628650</xdr:colOff>
                    <xdr:row>39</xdr:row>
                    <xdr:rowOff>317500</xdr:rowOff>
                  </to>
                </anchor>
              </controlPr>
            </control>
          </mc:Choice>
        </mc:AlternateContent>
        <mc:AlternateContent xmlns:mc="http://schemas.openxmlformats.org/markup-compatibility/2006">
          <mc:Choice Requires="x14">
            <control shapeId="47218" r:id="rId108" name="Option Button 114">
              <controlPr defaultSize="0" autoFill="0" autoLine="0" autoPict="0">
                <anchor moveWithCells="1">
                  <from>
                    <xdr:col>5</xdr:col>
                    <xdr:colOff>76200</xdr:colOff>
                    <xdr:row>39</xdr:row>
                    <xdr:rowOff>88900</xdr:rowOff>
                  </from>
                  <to>
                    <xdr:col>5</xdr:col>
                    <xdr:colOff>628650</xdr:colOff>
                    <xdr:row>39</xdr:row>
                    <xdr:rowOff>317500</xdr:rowOff>
                  </to>
                </anchor>
              </controlPr>
            </control>
          </mc:Choice>
        </mc:AlternateContent>
        <mc:AlternateContent xmlns:mc="http://schemas.openxmlformats.org/markup-compatibility/2006">
          <mc:Choice Requires="x14">
            <control shapeId="47219" r:id="rId109" name="Option Button 115">
              <controlPr defaultSize="0" autoFill="0" autoLine="0" autoPict="0">
                <anchor moveWithCells="1">
                  <from>
                    <xdr:col>3</xdr:col>
                    <xdr:colOff>76200</xdr:colOff>
                    <xdr:row>40</xdr:row>
                    <xdr:rowOff>88900</xdr:rowOff>
                  </from>
                  <to>
                    <xdr:col>3</xdr:col>
                    <xdr:colOff>628650</xdr:colOff>
                    <xdr:row>40</xdr:row>
                    <xdr:rowOff>317500</xdr:rowOff>
                  </to>
                </anchor>
              </controlPr>
            </control>
          </mc:Choice>
        </mc:AlternateContent>
        <mc:AlternateContent xmlns:mc="http://schemas.openxmlformats.org/markup-compatibility/2006">
          <mc:Choice Requires="x14">
            <control shapeId="47220" r:id="rId110" name="Option Button 116">
              <controlPr defaultSize="0" autoFill="0" autoLine="0" autoPict="0">
                <anchor moveWithCells="1">
                  <from>
                    <xdr:col>4</xdr:col>
                    <xdr:colOff>76200</xdr:colOff>
                    <xdr:row>40</xdr:row>
                    <xdr:rowOff>88900</xdr:rowOff>
                  </from>
                  <to>
                    <xdr:col>4</xdr:col>
                    <xdr:colOff>628650</xdr:colOff>
                    <xdr:row>40</xdr:row>
                    <xdr:rowOff>317500</xdr:rowOff>
                  </to>
                </anchor>
              </controlPr>
            </control>
          </mc:Choice>
        </mc:AlternateContent>
        <mc:AlternateContent xmlns:mc="http://schemas.openxmlformats.org/markup-compatibility/2006">
          <mc:Choice Requires="x14">
            <control shapeId="47221" r:id="rId111" name="Option Button 117">
              <controlPr defaultSize="0" autoFill="0" autoLine="0" autoPict="0">
                <anchor moveWithCells="1">
                  <from>
                    <xdr:col>5</xdr:col>
                    <xdr:colOff>76200</xdr:colOff>
                    <xdr:row>40</xdr:row>
                    <xdr:rowOff>88900</xdr:rowOff>
                  </from>
                  <to>
                    <xdr:col>5</xdr:col>
                    <xdr:colOff>628650</xdr:colOff>
                    <xdr:row>40</xdr:row>
                    <xdr:rowOff>317500</xdr:rowOff>
                  </to>
                </anchor>
              </controlPr>
            </control>
          </mc:Choice>
        </mc:AlternateContent>
        <mc:AlternateContent xmlns:mc="http://schemas.openxmlformats.org/markup-compatibility/2006">
          <mc:Choice Requires="x14">
            <control shapeId="47222" r:id="rId112" name="Option Button 118">
              <controlPr defaultSize="0" autoFill="0" autoLine="0" autoPict="0">
                <anchor moveWithCells="1">
                  <from>
                    <xdr:col>3</xdr:col>
                    <xdr:colOff>76200</xdr:colOff>
                    <xdr:row>41</xdr:row>
                    <xdr:rowOff>88900</xdr:rowOff>
                  </from>
                  <to>
                    <xdr:col>3</xdr:col>
                    <xdr:colOff>628650</xdr:colOff>
                    <xdr:row>41</xdr:row>
                    <xdr:rowOff>317500</xdr:rowOff>
                  </to>
                </anchor>
              </controlPr>
            </control>
          </mc:Choice>
        </mc:AlternateContent>
        <mc:AlternateContent xmlns:mc="http://schemas.openxmlformats.org/markup-compatibility/2006">
          <mc:Choice Requires="x14">
            <control shapeId="47223" r:id="rId113" name="Option Button 119">
              <controlPr defaultSize="0" autoFill="0" autoLine="0" autoPict="0">
                <anchor moveWithCells="1">
                  <from>
                    <xdr:col>4</xdr:col>
                    <xdr:colOff>76200</xdr:colOff>
                    <xdr:row>41</xdr:row>
                    <xdr:rowOff>88900</xdr:rowOff>
                  </from>
                  <to>
                    <xdr:col>4</xdr:col>
                    <xdr:colOff>628650</xdr:colOff>
                    <xdr:row>41</xdr:row>
                    <xdr:rowOff>317500</xdr:rowOff>
                  </to>
                </anchor>
              </controlPr>
            </control>
          </mc:Choice>
        </mc:AlternateContent>
        <mc:AlternateContent xmlns:mc="http://schemas.openxmlformats.org/markup-compatibility/2006">
          <mc:Choice Requires="x14">
            <control shapeId="47224" r:id="rId114" name="Option Button 120">
              <controlPr defaultSize="0" autoFill="0" autoLine="0" autoPict="0">
                <anchor moveWithCells="1">
                  <from>
                    <xdr:col>5</xdr:col>
                    <xdr:colOff>76200</xdr:colOff>
                    <xdr:row>41</xdr:row>
                    <xdr:rowOff>88900</xdr:rowOff>
                  </from>
                  <to>
                    <xdr:col>5</xdr:col>
                    <xdr:colOff>628650</xdr:colOff>
                    <xdr:row>41</xdr:row>
                    <xdr:rowOff>317500</xdr:rowOff>
                  </to>
                </anchor>
              </controlPr>
            </control>
          </mc:Choice>
        </mc:AlternateContent>
        <mc:AlternateContent xmlns:mc="http://schemas.openxmlformats.org/markup-compatibility/2006">
          <mc:Choice Requires="x14">
            <control shapeId="47225" r:id="rId115" name="Option Button 121">
              <controlPr defaultSize="0" autoFill="0" autoLine="0" autoPict="0">
                <anchor moveWithCells="1">
                  <from>
                    <xdr:col>3</xdr:col>
                    <xdr:colOff>76200</xdr:colOff>
                    <xdr:row>42</xdr:row>
                    <xdr:rowOff>88900</xdr:rowOff>
                  </from>
                  <to>
                    <xdr:col>3</xdr:col>
                    <xdr:colOff>628650</xdr:colOff>
                    <xdr:row>42</xdr:row>
                    <xdr:rowOff>317500</xdr:rowOff>
                  </to>
                </anchor>
              </controlPr>
            </control>
          </mc:Choice>
        </mc:AlternateContent>
        <mc:AlternateContent xmlns:mc="http://schemas.openxmlformats.org/markup-compatibility/2006">
          <mc:Choice Requires="x14">
            <control shapeId="47226" r:id="rId116" name="Option Button 122">
              <controlPr defaultSize="0" autoFill="0" autoLine="0" autoPict="0">
                <anchor moveWithCells="1">
                  <from>
                    <xdr:col>4</xdr:col>
                    <xdr:colOff>76200</xdr:colOff>
                    <xdr:row>42</xdr:row>
                    <xdr:rowOff>88900</xdr:rowOff>
                  </from>
                  <to>
                    <xdr:col>4</xdr:col>
                    <xdr:colOff>628650</xdr:colOff>
                    <xdr:row>42</xdr:row>
                    <xdr:rowOff>317500</xdr:rowOff>
                  </to>
                </anchor>
              </controlPr>
            </control>
          </mc:Choice>
        </mc:AlternateContent>
        <mc:AlternateContent xmlns:mc="http://schemas.openxmlformats.org/markup-compatibility/2006">
          <mc:Choice Requires="x14">
            <control shapeId="47227" r:id="rId117" name="Option Button 123">
              <controlPr defaultSize="0" autoFill="0" autoLine="0" autoPict="0">
                <anchor moveWithCells="1">
                  <from>
                    <xdr:col>5</xdr:col>
                    <xdr:colOff>76200</xdr:colOff>
                    <xdr:row>42</xdr:row>
                    <xdr:rowOff>88900</xdr:rowOff>
                  </from>
                  <to>
                    <xdr:col>5</xdr:col>
                    <xdr:colOff>628650</xdr:colOff>
                    <xdr:row>42</xdr:row>
                    <xdr:rowOff>317500</xdr:rowOff>
                  </to>
                </anchor>
              </controlPr>
            </control>
          </mc:Choice>
        </mc:AlternateContent>
        <mc:AlternateContent xmlns:mc="http://schemas.openxmlformats.org/markup-compatibility/2006">
          <mc:Choice Requires="x14">
            <control shapeId="47228" r:id="rId118" name="Option Button 124">
              <controlPr defaultSize="0" autoFill="0" autoLine="0" autoPict="0">
                <anchor moveWithCells="1">
                  <from>
                    <xdr:col>3</xdr:col>
                    <xdr:colOff>76200</xdr:colOff>
                    <xdr:row>43</xdr:row>
                    <xdr:rowOff>88900</xdr:rowOff>
                  </from>
                  <to>
                    <xdr:col>3</xdr:col>
                    <xdr:colOff>628650</xdr:colOff>
                    <xdr:row>43</xdr:row>
                    <xdr:rowOff>317500</xdr:rowOff>
                  </to>
                </anchor>
              </controlPr>
            </control>
          </mc:Choice>
        </mc:AlternateContent>
        <mc:AlternateContent xmlns:mc="http://schemas.openxmlformats.org/markup-compatibility/2006">
          <mc:Choice Requires="x14">
            <control shapeId="47229" r:id="rId119" name="Option Button 125">
              <controlPr defaultSize="0" autoFill="0" autoLine="0" autoPict="0">
                <anchor moveWithCells="1">
                  <from>
                    <xdr:col>4</xdr:col>
                    <xdr:colOff>76200</xdr:colOff>
                    <xdr:row>43</xdr:row>
                    <xdr:rowOff>88900</xdr:rowOff>
                  </from>
                  <to>
                    <xdr:col>4</xdr:col>
                    <xdr:colOff>628650</xdr:colOff>
                    <xdr:row>43</xdr:row>
                    <xdr:rowOff>317500</xdr:rowOff>
                  </to>
                </anchor>
              </controlPr>
            </control>
          </mc:Choice>
        </mc:AlternateContent>
        <mc:AlternateContent xmlns:mc="http://schemas.openxmlformats.org/markup-compatibility/2006">
          <mc:Choice Requires="x14">
            <control shapeId="47230" r:id="rId120" name="Option Button 126">
              <controlPr defaultSize="0" autoFill="0" autoLine="0" autoPict="0">
                <anchor moveWithCells="1">
                  <from>
                    <xdr:col>5</xdr:col>
                    <xdr:colOff>76200</xdr:colOff>
                    <xdr:row>43</xdr:row>
                    <xdr:rowOff>88900</xdr:rowOff>
                  </from>
                  <to>
                    <xdr:col>5</xdr:col>
                    <xdr:colOff>628650</xdr:colOff>
                    <xdr:row>43</xdr:row>
                    <xdr:rowOff>317500</xdr:rowOff>
                  </to>
                </anchor>
              </controlPr>
            </control>
          </mc:Choice>
        </mc:AlternateContent>
        <mc:AlternateContent xmlns:mc="http://schemas.openxmlformats.org/markup-compatibility/2006">
          <mc:Choice Requires="x14">
            <control shapeId="47231" r:id="rId121" name="Option Button 127">
              <controlPr defaultSize="0" autoFill="0" autoLine="0" autoPict="0">
                <anchor moveWithCells="1">
                  <from>
                    <xdr:col>3</xdr:col>
                    <xdr:colOff>76200</xdr:colOff>
                    <xdr:row>44</xdr:row>
                    <xdr:rowOff>88900</xdr:rowOff>
                  </from>
                  <to>
                    <xdr:col>3</xdr:col>
                    <xdr:colOff>628650</xdr:colOff>
                    <xdr:row>44</xdr:row>
                    <xdr:rowOff>317500</xdr:rowOff>
                  </to>
                </anchor>
              </controlPr>
            </control>
          </mc:Choice>
        </mc:AlternateContent>
        <mc:AlternateContent xmlns:mc="http://schemas.openxmlformats.org/markup-compatibility/2006">
          <mc:Choice Requires="x14">
            <control shapeId="47232" r:id="rId122" name="Option Button 128">
              <controlPr defaultSize="0" autoFill="0" autoLine="0" autoPict="0">
                <anchor moveWithCells="1">
                  <from>
                    <xdr:col>4</xdr:col>
                    <xdr:colOff>76200</xdr:colOff>
                    <xdr:row>44</xdr:row>
                    <xdr:rowOff>88900</xdr:rowOff>
                  </from>
                  <to>
                    <xdr:col>4</xdr:col>
                    <xdr:colOff>628650</xdr:colOff>
                    <xdr:row>44</xdr:row>
                    <xdr:rowOff>317500</xdr:rowOff>
                  </to>
                </anchor>
              </controlPr>
            </control>
          </mc:Choice>
        </mc:AlternateContent>
        <mc:AlternateContent xmlns:mc="http://schemas.openxmlformats.org/markup-compatibility/2006">
          <mc:Choice Requires="x14">
            <control shapeId="47233" r:id="rId123" name="Option Button 129">
              <controlPr defaultSize="0" autoFill="0" autoLine="0" autoPict="0">
                <anchor moveWithCells="1">
                  <from>
                    <xdr:col>5</xdr:col>
                    <xdr:colOff>76200</xdr:colOff>
                    <xdr:row>44</xdr:row>
                    <xdr:rowOff>88900</xdr:rowOff>
                  </from>
                  <to>
                    <xdr:col>5</xdr:col>
                    <xdr:colOff>628650</xdr:colOff>
                    <xdr:row>44</xdr:row>
                    <xdr:rowOff>317500</xdr:rowOff>
                  </to>
                </anchor>
              </controlPr>
            </control>
          </mc:Choice>
        </mc:AlternateContent>
        <mc:AlternateContent xmlns:mc="http://schemas.openxmlformats.org/markup-compatibility/2006">
          <mc:Choice Requires="x14">
            <control shapeId="47234" r:id="rId124" name="Option Button 130">
              <controlPr defaultSize="0" autoFill="0" autoLine="0" autoPict="0">
                <anchor moveWithCells="1">
                  <from>
                    <xdr:col>3</xdr:col>
                    <xdr:colOff>76200</xdr:colOff>
                    <xdr:row>45</xdr:row>
                    <xdr:rowOff>88900</xdr:rowOff>
                  </from>
                  <to>
                    <xdr:col>3</xdr:col>
                    <xdr:colOff>628650</xdr:colOff>
                    <xdr:row>45</xdr:row>
                    <xdr:rowOff>317500</xdr:rowOff>
                  </to>
                </anchor>
              </controlPr>
            </control>
          </mc:Choice>
        </mc:AlternateContent>
        <mc:AlternateContent xmlns:mc="http://schemas.openxmlformats.org/markup-compatibility/2006">
          <mc:Choice Requires="x14">
            <control shapeId="47235" r:id="rId125" name="Option Button 131">
              <controlPr defaultSize="0" autoFill="0" autoLine="0" autoPict="0">
                <anchor moveWithCells="1">
                  <from>
                    <xdr:col>4</xdr:col>
                    <xdr:colOff>76200</xdr:colOff>
                    <xdr:row>45</xdr:row>
                    <xdr:rowOff>88900</xdr:rowOff>
                  </from>
                  <to>
                    <xdr:col>4</xdr:col>
                    <xdr:colOff>628650</xdr:colOff>
                    <xdr:row>45</xdr:row>
                    <xdr:rowOff>317500</xdr:rowOff>
                  </to>
                </anchor>
              </controlPr>
            </control>
          </mc:Choice>
        </mc:AlternateContent>
        <mc:AlternateContent xmlns:mc="http://schemas.openxmlformats.org/markup-compatibility/2006">
          <mc:Choice Requires="x14">
            <control shapeId="47236" r:id="rId126" name="Option Button 132">
              <controlPr defaultSize="0" autoFill="0" autoLine="0" autoPict="0">
                <anchor moveWithCells="1">
                  <from>
                    <xdr:col>5</xdr:col>
                    <xdr:colOff>76200</xdr:colOff>
                    <xdr:row>45</xdr:row>
                    <xdr:rowOff>88900</xdr:rowOff>
                  </from>
                  <to>
                    <xdr:col>5</xdr:col>
                    <xdr:colOff>628650</xdr:colOff>
                    <xdr:row>45</xdr:row>
                    <xdr:rowOff>317500</xdr:rowOff>
                  </to>
                </anchor>
              </controlPr>
            </control>
          </mc:Choice>
        </mc:AlternateContent>
        <mc:AlternateContent xmlns:mc="http://schemas.openxmlformats.org/markup-compatibility/2006">
          <mc:Choice Requires="x14">
            <control shapeId="47237" r:id="rId127" name="Option Button 133">
              <controlPr defaultSize="0" autoFill="0" autoLine="0" autoPict="0">
                <anchor moveWithCells="1">
                  <from>
                    <xdr:col>3</xdr:col>
                    <xdr:colOff>76200</xdr:colOff>
                    <xdr:row>46</xdr:row>
                    <xdr:rowOff>88900</xdr:rowOff>
                  </from>
                  <to>
                    <xdr:col>3</xdr:col>
                    <xdr:colOff>628650</xdr:colOff>
                    <xdr:row>46</xdr:row>
                    <xdr:rowOff>317500</xdr:rowOff>
                  </to>
                </anchor>
              </controlPr>
            </control>
          </mc:Choice>
        </mc:AlternateContent>
        <mc:AlternateContent xmlns:mc="http://schemas.openxmlformats.org/markup-compatibility/2006">
          <mc:Choice Requires="x14">
            <control shapeId="47238" r:id="rId128" name="Option Button 134">
              <controlPr defaultSize="0" autoFill="0" autoLine="0" autoPict="0">
                <anchor moveWithCells="1">
                  <from>
                    <xdr:col>4</xdr:col>
                    <xdr:colOff>76200</xdr:colOff>
                    <xdr:row>46</xdr:row>
                    <xdr:rowOff>88900</xdr:rowOff>
                  </from>
                  <to>
                    <xdr:col>4</xdr:col>
                    <xdr:colOff>628650</xdr:colOff>
                    <xdr:row>46</xdr:row>
                    <xdr:rowOff>317500</xdr:rowOff>
                  </to>
                </anchor>
              </controlPr>
            </control>
          </mc:Choice>
        </mc:AlternateContent>
        <mc:AlternateContent xmlns:mc="http://schemas.openxmlformats.org/markup-compatibility/2006">
          <mc:Choice Requires="x14">
            <control shapeId="47239" r:id="rId129" name="Option Button 135">
              <controlPr defaultSize="0" autoFill="0" autoLine="0" autoPict="0">
                <anchor moveWithCells="1">
                  <from>
                    <xdr:col>5</xdr:col>
                    <xdr:colOff>76200</xdr:colOff>
                    <xdr:row>46</xdr:row>
                    <xdr:rowOff>88900</xdr:rowOff>
                  </from>
                  <to>
                    <xdr:col>5</xdr:col>
                    <xdr:colOff>628650</xdr:colOff>
                    <xdr:row>46</xdr:row>
                    <xdr:rowOff>317500</xdr:rowOff>
                  </to>
                </anchor>
              </controlPr>
            </control>
          </mc:Choice>
        </mc:AlternateContent>
        <mc:AlternateContent xmlns:mc="http://schemas.openxmlformats.org/markup-compatibility/2006">
          <mc:Choice Requires="x14">
            <control shapeId="47240" r:id="rId130" name="Option Button 136">
              <controlPr defaultSize="0" autoFill="0" autoLine="0" autoPict="0">
                <anchor moveWithCells="1">
                  <from>
                    <xdr:col>3</xdr:col>
                    <xdr:colOff>76200</xdr:colOff>
                    <xdr:row>47</xdr:row>
                    <xdr:rowOff>88900</xdr:rowOff>
                  </from>
                  <to>
                    <xdr:col>3</xdr:col>
                    <xdr:colOff>628650</xdr:colOff>
                    <xdr:row>47</xdr:row>
                    <xdr:rowOff>317500</xdr:rowOff>
                  </to>
                </anchor>
              </controlPr>
            </control>
          </mc:Choice>
        </mc:AlternateContent>
        <mc:AlternateContent xmlns:mc="http://schemas.openxmlformats.org/markup-compatibility/2006">
          <mc:Choice Requires="x14">
            <control shapeId="47241" r:id="rId131" name="Option Button 137">
              <controlPr defaultSize="0" autoFill="0" autoLine="0" autoPict="0">
                <anchor moveWithCells="1">
                  <from>
                    <xdr:col>4</xdr:col>
                    <xdr:colOff>76200</xdr:colOff>
                    <xdr:row>47</xdr:row>
                    <xdr:rowOff>88900</xdr:rowOff>
                  </from>
                  <to>
                    <xdr:col>4</xdr:col>
                    <xdr:colOff>628650</xdr:colOff>
                    <xdr:row>47</xdr:row>
                    <xdr:rowOff>317500</xdr:rowOff>
                  </to>
                </anchor>
              </controlPr>
            </control>
          </mc:Choice>
        </mc:AlternateContent>
        <mc:AlternateContent xmlns:mc="http://schemas.openxmlformats.org/markup-compatibility/2006">
          <mc:Choice Requires="x14">
            <control shapeId="47242" r:id="rId132" name="Option Button 138">
              <controlPr defaultSize="0" autoFill="0" autoLine="0" autoPict="0">
                <anchor moveWithCells="1">
                  <from>
                    <xdr:col>5</xdr:col>
                    <xdr:colOff>76200</xdr:colOff>
                    <xdr:row>47</xdr:row>
                    <xdr:rowOff>88900</xdr:rowOff>
                  </from>
                  <to>
                    <xdr:col>5</xdr:col>
                    <xdr:colOff>628650</xdr:colOff>
                    <xdr:row>47</xdr:row>
                    <xdr:rowOff>317500</xdr:rowOff>
                  </to>
                </anchor>
              </controlPr>
            </control>
          </mc:Choice>
        </mc:AlternateContent>
        <mc:AlternateContent xmlns:mc="http://schemas.openxmlformats.org/markup-compatibility/2006">
          <mc:Choice Requires="x14">
            <control shapeId="47243" r:id="rId133" name="Option Button 139">
              <controlPr defaultSize="0" autoFill="0" autoLine="0" autoPict="0">
                <anchor moveWithCells="1">
                  <from>
                    <xdr:col>3</xdr:col>
                    <xdr:colOff>76200</xdr:colOff>
                    <xdr:row>48</xdr:row>
                    <xdr:rowOff>88900</xdr:rowOff>
                  </from>
                  <to>
                    <xdr:col>3</xdr:col>
                    <xdr:colOff>628650</xdr:colOff>
                    <xdr:row>48</xdr:row>
                    <xdr:rowOff>317500</xdr:rowOff>
                  </to>
                </anchor>
              </controlPr>
            </control>
          </mc:Choice>
        </mc:AlternateContent>
        <mc:AlternateContent xmlns:mc="http://schemas.openxmlformats.org/markup-compatibility/2006">
          <mc:Choice Requires="x14">
            <control shapeId="47244" r:id="rId134" name="Option Button 140">
              <controlPr defaultSize="0" autoFill="0" autoLine="0" autoPict="0">
                <anchor moveWithCells="1">
                  <from>
                    <xdr:col>4</xdr:col>
                    <xdr:colOff>76200</xdr:colOff>
                    <xdr:row>48</xdr:row>
                    <xdr:rowOff>88900</xdr:rowOff>
                  </from>
                  <to>
                    <xdr:col>4</xdr:col>
                    <xdr:colOff>628650</xdr:colOff>
                    <xdr:row>48</xdr:row>
                    <xdr:rowOff>317500</xdr:rowOff>
                  </to>
                </anchor>
              </controlPr>
            </control>
          </mc:Choice>
        </mc:AlternateContent>
        <mc:AlternateContent xmlns:mc="http://schemas.openxmlformats.org/markup-compatibility/2006">
          <mc:Choice Requires="x14">
            <control shapeId="47245" r:id="rId135" name="Option Button 141">
              <controlPr defaultSize="0" autoFill="0" autoLine="0" autoPict="0">
                <anchor moveWithCells="1">
                  <from>
                    <xdr:col>5</xdr:col>
                    <xdr:colOff>76200</xdr:colOff>
                    <xdr:row>48</xdr:row>
                    <xdr:rowOff>88900</xdr:rowOff>
                  </from>
                  <to>
                    <xdr:col>5</xdr:col>
                    <xdr:colOff>628650</xdr:colOff>
                    <xdr:row>48</xdr:row>
                    <xdr:rowOff>317500</xdr:rowOff>
                  </to>
                </anchor>
              </controlPr>
            </control>
          </mc:Choice>
        </mc:AlternateContent>
        <mc:AlternateContent xmlns:mc="http://schemas.openxmlformats.org/markup-compatibility/2006">
          <mc:Choice Requires="x14">
            <control shapeId="47246" r:id="rId136" name="Option Button 142">
              <controlPr defaultSize="0" autoFill="0" autoLine="0" autoPict="0">
                <anchor moveWithCells="1">
                  <from>
                    <xdr:col>3</xdr:col>
                    <xdr:colOff>76200</xdr:colOff>
                    <xdr:row>50</xdr:row>
                    <xdr:rowOff>88900</xdr:rowOff>
                  </from>
                  <to>
                    <xdr:col>3</xdr:col>
                    <xdr:colOff>628650</xdr:colOff>
                    <xdr:row>50</xdr:row>
                    <xdr:rowOff>317500</xdr:rowOff>
                  </to>
                </anchor>
              </controlPr>
            </control>
          </mc:Choice>
        </mc:AlternateContent>
        <mc:AlternateContent xmlns:mc="http://schemas.openxmlformats.org/markup-compatibility/2006">
          <mc:Choice Requires="x14">
            <control shapeId="47247" r:id="rId137" name="Option Button 143">
              <controlPr defaultSize="0" autoFill="0" autoLine="0" autoPict="0">
                <anchor moveWithCells="1">
                  <from>
                    <xdr:col>4</xdr:col>
                    <xdr:colOff>76200</xdr:colOff>
                    <xdr:row>50</xdr:row>
                    <xdr:rowOff>88900</xdr:rowOff>
                  </from>
                  <to>
                    <xdr:col>4</xdr:col>
                    <xdr:colOff>628650</xdr:colOff>
                    <xdr:row>50</xdr:row>
                    <xdr:rowOff>317500</xdr:rowOff>
                  </to>
                </anchor>
              </controlPr>
            </control>
          </mc:Choice>
        </mc:AlternateContent>
        <mc:AlternateContent xmlns:mc="http://schemas.openxmlformats.org/markup-compatibility/2006">
          <mc:Choice Requires="x14">
            <control shapeId="47248" r:id="rId138" name="Option Button 144">
              <controlPr defaultSize="0" autoFill="0" autoLine="0" autoPict="0">
                <anchor moveWithCells="1">
                  <from>
                    <xdr:col>5</xdr:col>
                    <xdr:colOff>76200</xdr:colOff>
                    <xdr:row>50</xdr:row>
                    <xdr:rowOff>88900</xdr:rowOff>
                  </from>
                  <to>
                    <xdr:col>5</xdr:col>
                    <xdr:colOff>628650</xdr:colOff>
                    <xdr:row>50</xdr:row>
                    <xdr:rowOff>317500</xdr:rowOff>
                  </to>
                </anchor>
              </controlPr>
            </control>
          </mc:Choice>
        </mc:AlternateContent>
        <mc:AlternateContent xmlns:mc="http://schemas.openxmlformats.org/markup-compatibility/2006">
          <mc:Choice Requires="x14">
            <control shapeId="47249" r:id="rId139" name="Option Button 145">
              <controlPr defaultSize="0" autoFill="0" autoLine="0" autoPict="0">
                <anchor moveWithCells="1">
                  <from>
                    <xdr:col>3</xdr:col>
                    <xdr:colOff>76200</xdr:colOff>
                    <xdr:row>51</xdr:row>
                    <xdr:rowOff>88900</xdr:rowOff>
                  </from>
                  <to>
                    <xdr:col>3</xdr:col>
                    <xdr:colOff>628650</xdr:colOff>
                    <xdr:row>51</xdr:row>
                    <xdr:rowOff>317500</xdr:rowOff>
                  </to>
                </anchor>
              </controlPr>
            </control>
          </mc:Choice>
        </mc:AlternateContent>
        <mc:AlternateContent xmlns:mc="http://schemas.openxmlformats.org/markup-compatibility/2006">
          <mc:Choice Requires="x14">
            <control shapeId="47250" r:id="rId140" name="Option Button 146">
              <controlPr defaultSize="0" autoFill="0" autoLine="0" autoPict="0">
                <anchor moveWithCells="1">
                  <from>
                    <xdr:col>4</xdr:col>
                    <xdr:colOff>76200</xdr:colOff>
                    <xdr:row>51</xdr:row>
                    <xdr:rowOff>88900</xdr:rowOff>
                  </from>
                  <to>
                    <xdr:col>4</xdr:col>
                    <xdr:colOff>628650</xdr:colOff>
                    <xdr:row>51</xdr:row>
                    <xdr:rowOff>317500</xdr:rowOff>
                  </to>
                </anchor>
              </controlPr>
            </control>
          </mc:Choice>
        </mc:AlternateContent>
        <mc:AlternateContent xmlns:mc="http://schemas.openxmlformats.org/markup-compatibility/2006">
          <mc:Choice Requires="x14">
            <control shapeId="47251" r:id="rId141" name="Option Button 147">
              <controlPr defaultSize="0" autoFill="0" autoLine="0" autoPict="0">
                <anchor moveWithCells="1">
                  <from>
                    <xdr:col>5</xdr:col>
                    <xdr:colOff>76200</xdr:colOff>
                    <xdr:row>51</xdr:row>
                    <xdr:rowOff>88900</xdr:rowOff>
                  </from>
                  <to>
                    <xdr:col>5</xdr:col>
                    <xdr:colOff>628650</xdr:colOff>
                    <xdr:row>51</xdr:row>
                    <xdr:rowOff>317500</xdr:rowOff>
                  </to>
                </anchor>
              </controlPr>
            </control>
          </mc:Choice>
        </mc:AlternateContent>
        <mc:AlternateContent xmlns:mc="http://schemas.openxmlformats.org/markup-compatibility/2006">
          <mc:Choice Requires="x14">
            <control shapeId="47252" r:id="rId142" name="Option Button 148">
              <controlPr defaultSize="0" autoFill="0" autoLine="0" autoPict="0">
                <anchor moveWithCells="1">
                  <from>
                    <xdr:col>3</xdr:col>
                    <xdr:colOff>76200</xdr:colOff>
                    <xdr:row>52</xdr:row>
                    <xdr:rowOff>88900</xdr:rowOff>
                  </from>
                  <to>
                    <xdr:col>3</xdr:col>
                    <xdr:colOff>628650</xdr:colOff>
                    <xdr:row>52</xdr:row>
                    <xdr:rowOff>317500</xdr:rowOff>
                  </to>
                </anchor>
              </controlPr>
            </control>
          </mc:Choice>
        </mc:AlternateContent>
        <mc:AlternateContent xmlns:mc="http://schemas.openxmlformats.org/markup-compatibility/2006">
          <mc:Choice Requires="x14">
            <control shapeId="47253" r:id="rId143" name="Option Button 149">
              <controlPr defaultSize="0" autoFill="0" autoLine="0" autoPict="0">
                <anchor moveWithCells="1">
                  <from>
                    <xdr:col>4</xdr:col>
                    <xdr:colOff>76200</xdr:colOff>
                    <xdr:row>52</xdr:row>
                    <xdr:rowOff>88900</xdr:rowOff>
                  </from>
                  <to>
                    <xdr:col>4</xdr:col>
                    <xdr:colOff>628650</xdr:colOff>
                    <xdr:row>52</xdr:row>
                    <xdr:rowOff>317500</xdr:rowOff>
                  </to>
                </anchor>
              </controlPr>
            </control>
          </mc:Choice>
        </mc:AlternateContent>
        <mc:AlternateContent xmlns:mc="http://schemas.openxmlformats.org/markup-compatibility/2006">
          <mc:Choice Requires="x14">
            <control shapeId="47254" r:id="rId144" name="Option Button 150">
              <controlPr defaultSize="0" autoFill="0" autoLine="0" autoPict="0">
                <anchor moveWithCells="1">
                  <from>
                    <xdr:col>5</xdr:col>
                    <xdr:colOff>76200</xdr:colOff>
                    <xdr:row>52</xdr:row>
                    <xdr:rowOff>88900</xdr:rowOff>
                  </from>
                  <to>
                    <xdr:col>5</xdr:col>
                    <xdr:colOff>628650</xdr:colOff>
                    <xdr:row>52</xdr:row>
                    <xdr:rowOff>317500</xdr:rowOff>
                  </to>
                </anchor>
              </controlPr>
            </control>
          </mc:Choice>
        </mc:AlternateContent>
        <mc:AlternateContent xmlns:mc="http://schemas.openxmlformats.org/markup-compatibility/2006">
          <mc:Choice Requires="x14">
            <control shapeId="47255" r:id="rId145" name="Option Button 151">
              <controlPr defaultSize="0" autoFill="0" autoLine="0" autoPict="0">
                <anchor moveWithCells="1">
                  <from>
                    <xdr:col>3</xdr:col>
                    <xdr:colOff>76200</xdr:colOff>
                    <xdr:row>53</xdr:row>
                    <xdr:rowOff>88900</xdr:rowOff>
                  </from>
                  <to>
                    <xdr:col>3</xdr:col>
                    <xdr:colOff>628650</xdr:colOff>
                    <xdr:row>53</xdr:row>
                    <xdr:rowOff>317500</xdr:rowOff>
                  </to>
                </anchor>
              </controlPr>
            </control>
          </mc:Choice>
        </mc:AlternateContent>
        <mc:AlternateContent xmlns:mc="http://schemas.openxmlformats.org/markup-compatibility/2006">
          <mc:Choice Requires="x14">
            <control shapeId="47256" r:id="rId146" name="Option Button 152">
              <controlPr defaultSize="0" autoFill="0" autoLine="0" autoPict="0">
                <anchor moveWithCells="1">
                  <from>
                    <xdr:col>4</xdr:col>
                    <xdr:colOff>76200</xdr:colOff>
                    <xdr:row>53</xdr:row>
                    <xdr:rowOff>88900</xdr:rowOff>
                  </from>
                  <to>
                    <xdr:col>4</xdr:col>
                    <xdr:colOff>628650</xdr:colOff>
                    <xdr:row>53</xdr:row>
                    <xdr:rowOff>317500</xdr:rowOff>
                  </to>
                </anchor>
              </controlPr>
            </control>
          </mc:Choice>
        </mc:AlternateContent>
        <mc:AlternateContent xmlns:mc="http://schemas.openxmlformats.org/markup-compatibility/2006">
          <mc:Choice Requires="x14">
            <control shapeId="47257" r:id="rId147" name="Option Button 153">
              <controlPr defaultSize="0" autoFill="0" autoLine="0" autoPict="0">
                <anchor moveWithCells="1">
                  <from>
                    <xdr:col>5</xdr:col>
                    <xdr:colOff>76200</xdr:colOff>
                    <xdr:row>53</xdr:row>
                    <xdr:rowOff>88900</xdr:rowOff>
                  </from>
                  <to>
                    <xdr:col>5</xdr:col>
                    <xdr:colOff>628650</xdr:colOff>
                    <xdr:row>53</xdr:row>
                    <xdr:rowOff>317500</xdr:rowOff>
                  </to>
                </anchor>
              </controlPr>
            </control>
          </mc:Choice>
        </mc:AlternateContent>
        <mc:AlternateContent xmlns:mc="http://schemas.openxmlformats.org/markup-compatibility/2006">
          <mc:Choice Requires="x14">
            <control shapeId="47258" r:id="rId148" name="Option Button 154">
              <controlPr defaultSize="0" autoFill="0" autoLine="0" autoPict="0">
                <anchor moveWithCells="1">
                  <from>
                    <xdr:col>3</xdr:col>
                    <xdr:colOff>76200</xdr:colOff>
                    <xdr:row>54</xdr:row>
                    <xdr:rowOff>88900</xdr:rowOff>
                  </from>
                  <to>
                    <xdr:col>3</xdr:col>
                    <xdr:colOff>628650</xdr:colOff>
                    <xdr:row>54</xdr:row>
                    <xdr:rowOff>317500</xdr:rowOff>
                  </to>
                </anchor>
              </controlPr>
            </control>
          </mc:Choice>
        </mc:AlternateContent>
        <mc:AlternateContent xmlns:mc="http://schemas.openxmlformats.org/markup-compatibility/2006">
          <mc:Choice Requires="x14">
            <control shapeId="47259" r:id="rId149" name="Option Button 155">
              <controlPr defaultSize="0" autoFill="0" autoLine="0" autoPict="0">
                <anchor moveWithCells="1">
                  <from>
                    <xdr:col>4</xdr:col>
                    <xdr:colOff>76200</xdr:colOff>
                    <xdr:row>54</xdr:row>
                    <xdr:rowOff>88900</xdr:rowOff>
                  </from>
                  <to>
                    <xdr:col>4</xdr:col>
                    <xdr:colOff>628650</xdr:colOff>
                    <xdr:row>54</xdr:row>
                    <xdr:rowOff>317500</xdr:rowOff>
                  </to>
                </anchor>
              </controlPr>
            </control>
          </mc:Choice>
        </mc:AlternateContent>
        <mc:AlternateContent xmlns:mc="http://schemas.openxmlformats.org/markup-compatibility/2006">
          <mc:Choice Requires="x14">
            <control shapeId="47260" r:id="rId150" name="Option Button 156">
              <controlPr defaultSize="0" autoFill="0" autoLine="0" autoPict="0">
                <anchor moveWithCells="1">
                  <from>
                    <xdr:col>5</xdr:col>
                    <xdr:colOff>76200</xdr:colOff>
                    <xdr:row>54</xdr:row>
                    <xdr:rowOff>88900</xdr:rowOff>
                  </from>
                  <to>
                    <xdr:col>5</xdr:col>
                    <xdr:colOff>628650</xdr:colOff>
                    <xdr:row>54</xdr:row>
                    <xdr:rowOff>317500</xdr:rowOff>
                  </to>
                </anchor>
              </controlPr>
            </control>
          </mc:Choice>
        </mc:AlternateContent>
        <mc:AlternateContent xmlns:mc="http://schemas.openxmlformats.org/markup-compatibility/2006">
          <mc:Choice Requires="x14">
            <control shapeId="47261" r:id="rId151" name="Option Button 157">
              <controlPr defaultSize="0" autoFill="0" autoLine="0" autoPict="0">
                <anchor moveWithCells="1">
                  <from>
                    <xdr:col>3</xdr:col>
                    <xdr:colOff>76200</xdr:colOff>
                    <xdr:row>55</xdr:row>
                    <xdr:rowOff>88900</xdr:rowOff>
                  </from>
                  <to>
                    <xdr:col>3</xdr:col>
                    <xdr:colOff>628650</xdr:colOff>
                    <xdr:row>55</xdr:row>
                    <xdr:rowOff>317500</xdr:rowOff>
                  </to>
                </anchor>
              </controlPr>
            </control>
          </mc:Choice>
        </mc:AlternateContent>
        <mc:AlternateContent xmlns:mc="http://schemas.openxmlformats.org/markup-compatibility/2006">
          <mc:Choice Requires="x14">
            <control shapeId="47262" r:id="rId152" name="Option Button 158">
              <controlPr defaultSize="0" autoFill="0" autoLine="0" autoPict="0">
                <anchor moveWithCells="1">
                  <from>
                    <xdr:col>4</xdr:col>
                    <xdr:colOff>76200</xdr:colOff>
                    <xdr:row>55</xdr:row>
                    <xdr:rowOff>88900</xdr:rowOff>
                  </from>
                  <to>
                    <xdr:col>4</xdr:col>
                    <xdr:colOff>628650</xdr:colOff>
                    <xdr:row>55</xdr:row>
                    <xdr:rowOff>317500</xdr:rowOff>
                  </to>
                </anchor>
              </controlPr>
            </control>
          </mc:Choice>
        </mc:AlternateContent>
        <mc:AlternateContent xmlns:mc="http://schemas.openxmlformats.org/markup-compatibility/2006">
          <mc:Choice Requires="x14">
            <control shapeId="47263" r:id="rId153" name="Option Button 159">
              <controlPr defaultSize="0" autoFill="0" autoLine="0" autoPict="0">
                <anchor moveWithCells="1">
                  <from>
                    <xdr:col>5</xdr:col>
                    <xdr:colOff>76200</xdr:colOff>
                    <xdr:row>55</xdr:row>
                    <xdr:rowOff>88900</xdr:rowOff>
                  </from>
                  <to>
                    <xdr:col>5</xdr:col>
                    <xdr:colOff>628650</xdr:colOff>
                    <xdr:row>55</xdr:row>
                    <xdr:rowOff>317500</xdr:rowOff>
                  </to>
                </anchor>
              </controlPr>
            </control>
          </mc:Choice>
        </mc:AlternateContent>
        <mc:AlternateContent xmlns:mc="http://schemas.openxmlformats.org/markup-compatibility/2006">
          <mc:Choice Requires="x14">
            <control shapeId="47264" r:id="rId154" name="Option Button 160">
              <controlPr defaultSize="0" autoFill="0" autoLine="0" autoPict="0">
                <anchor moveWithCells="1">
                  <from>
                    <xdr:col>3</xdr:col>
                    <xdr:colOff>76200</xdr:colOff>
                    <xdr:row>56</xdr:row>
                    <xdr:rowOff>88900</xdr:rowOff>
                  </from>
                  <to>
                    <xdr:col>3</xdr:col>
                    <xdr:colOff>628650</xdr:colOff>
                    <xdr:row>56</xdr:row>
                    <xdr:rowOff>317500</xdr:rowOff>
                  </to>
                </anchor>
              </controlPr>
            </control>
          </mc:Choice>
        </mc:AlternateContent>
        <mc:AlternateContent xmlns:mc="http://schemas.openxmlformats.org/markup-compatibility/2006">
          <mc:Choice Requires="x14">
            <control shapeId="47265" r:id="rId155" name="Option Button 161">
              <controlPr defaultSize="0" autoFill="0" autoLine="0" autoPict="0">
                <anchor moveWithCells="1">
                  <from>
                    <xdr:col>4</xdr:col>
                    <xdr:colOff>76200</xdr:colOff>
                    <xdr:row>56</xdr:row>
                    <xdr:rowOff>88900</xdr:rowOff>
                  </from>
                  <to>
                    <xdr:col>4</xdr:col>
                    <xdr:colOff>628650</xdr:colOff>
                    <xdr:row>56</xdr:row>
                    <xdr:rowOff>317500</xdr:rowOff>
                  </to>
                </anchor>
              </controlPr>
            </control>
          </mc:Choice>
        </mc:AlternateContent>
        <mc:AlternateContent xmlns:mc="http://schemas.openxmlformats.org/markup-compatibility/2006">
          <mc:Choice Requires="x14">
            <control shapeId="47266" r:id="rId156" name="Option Button 162">
              <controlPr defaultSize="0" autoFill="0" autoLine="0" autoPict="0">
                <anchor moveWithCells="1">
                  <from>
                    <xdr:col>5</xdr:col>
                    <xdr:colOff>76200</xdr:colOff>
                    <xdr:row>56</xdr:row>
                    <xdr:rowOff>88900</xdr:rowOff>
                  </from>
                  <to>
                    <xdr:col>5</xdr:col>
                    <xdr:colOff>628650</xdr:colOff>
                    <xdr:row>56</xdr:row>
                    <xdr:rowOff>317500</xdr:rowOff>
                  </to>
                </anchor>
              </controlPr>
            </control>
          </mc:Choice>
        </mc:AlternateContent>
        <mc:AlternateContent xmlns:mc="http://schemas.openxmlformats.org/markup-compatibility/2006">
          <mc:Choice Requires="x14">
            <control shapeId="47267" r:id="rId157" name="Option Button 163">
              <controlPr defaultSize="0" autoFill="0" autoLine="0" autoPict="0">
                <anchor moveWithCells="1">
                  <from>
                    <xdr:col>3</xdr:col>
                    <xdr:colOff>76200</xdr:colOff>
                    <xdr:row>58</xdr:row>
                    <xdr:rowOff>88900</xdr:rowOff>
                  </from>
                  <to>
                    <xdr:col>3</xdr:col>
                    <xdr:colOff>628650</xdr:colOff>
                    <xdr:row>58</xdr:row>
                    <xdr:rowOff>317500</xdr:rowOff>
                  </to>
                </anchor>
              </controlPr>
            </control>
          </mc:Choice>
        </mc:AlternateContent>
        <mc:AlternateContent xmlns:mc="http://schemas.openxmlformats.org/markup-compatibility/2006">
          <mc:Choice Requires="x14">
            <control shapeId="47268" r:id="rId158" name="Option Button 164">
              <controlPr defaultSize="0" autoFill="0" autoLine="0" autoPict="0">
                <anchor moveWithCells="1">
                  <from>
                    <xdr:col>4</xdr:col>
                    <xdr:colOff>76200</xdr:colOff>
                    <xdr:row>58</xdr:row>
                    <xdr:rowOff>88900</xdr:rowOff>
                  </from>
                  <to>
                    <xdr:col>4</xdr:col>
                    <xdr:colOff>628650</xdr:colOff>
                    <xdr:row>58</xdr:row>
                    <xdr:rowOff>317500</xdr:rowOff>
                  </to>
                </anchor>
              </controlPr>
            </control>
          </mc:Choice>
        </mc:AlternateContent>
        <mc:AlternateContent xmlns:mc="http://schemas.openxmlformats.org/markup-compatibility/2006">
          <mc:Choice Requires="x14">
            <control shapeId="47269" r:id="rId159" name="Option Button 165">
              <controlPr defaultSize="0" autoFill="0" autoLine="0" autoPict="0">
                <anchor moveWithCells="1">
                  <from>
                    <xdr:col>5</xdr:col>
                    <xdr:colOff>76200</xdr:colOff>
                    <xdr:row>58</xdr:row>
                    <xdr:rowOff>88900</xdr:rowOff>
                  </from>
                  <to>
                    <xdr:col>5</xdr:col>
                    <xdr:colOff>628650</xdr:colOff>
                    <xdr:row>58</xdr:row>
                    <xdr:rowOff>317500</xdr:rowOff>
                  </to>
                </anchor>
              </controlPr>
            </control>
          </mc:Choice>
        </mc:AlternateContent>
        <mc:AlternateContent xmlns:mc="http://schemas.openxmlformats.org/markup-compatibility/2006">
          <mc:Choice Requires="x14">
            <control shapeId="47270" r:id="rId160" name="Option Button 166">
              <controlPr defaultSize="0" autoFill="0" autoLine="0" autoPict="0">
                <anchor moveWithCells="1">
                  <from>
                    <xdr:col>3</xdr:col>
                    <xdr:colOff>76200</xdr:colOff>
                    <xdr:row>59</xdr:row>
                    <xdr:rowOff>88900</xdr:rowOff>
                  </from>
                  <to>
                    <xdr:col>3</xdr:col>
                    <xdr:colOff>628650</xdr:colOff>
                    <xdr:row>59</xdr:row>
                    <xdr:rowOff>317500</xdr:rowOff>
                  </to>
                </anchor>
              </controlPr>
            </control>
          </mc:Choice>
        </mc:AlternateContent>
        <mc:AlternateContent xmlns:mc="http://schemas.openxmlformats.org/markup-compatibility/2006">
          <mc:Choice Requires="x14">
            <control shapeId="47271" r:id="rId161" name="Option Button 167">
              <controlPr defaultSize="0" autoFill="0" autoLine="0" autoPict="0">
                <anchor moveWithCells="1">
                  <from>
                    <xdr:col>4</xdr:col>
                    <xdr:colOff>76200</xdr:colOff>
                    <xdr:row>59</xdr:row>
                    <xdr:rowOff>88900</xdr:rowOff>
                  </from>
                  <to>
                    <xdr:col>4</xdr:col>
                    <xdr:colOff>628650</xdr:colOff>
                    <xdr:row>59</xdr:row>
                    <xdr:rowOff>317500</xdr:rowOff>
                  </to>
                </anchor>
              </controlPr>
            </control>
          </mc:Choice>
        </mc:AlternateContent>
        <mc:AlternateContent xmlns:mc="http://schemas.openxmlformats.org/markup-compatibility/2006">
          <mc:Choice Requires="x14">
            <control shapeId="47272" r:id="rId162" name="Option Button 168">
              <controlPr defaultSize="0" autoFill="0" autoLine="0" autoPict="0">
                <anchor moveWithCells="1">
                  <from>
                    <xdr:col>5</xdr:col>
                    <xdr:colOff>76200</xdr:colOff>
                    <xdr:row>59</xdr:row>
                    <xdr:rowOff>88900</xdr:rowOff>
                  </from>
                  <to>
                    <xdr:col>5</xdr:col>
                    <xdr:colOff>628650</xdr:colOff>
                    <xdr:row>59</xdr:row>
                    <xdr:rowOff>317500</xdr:rowOff>
                  </to>
                </anchor>
              </controlPr>
            </control>
          </mc:Choice>
        </mc:AlternateContent>
        <mc:AlternateContent xmlns:mc="http://schemas.openxmlformats.org/markup-compatibility/2006">
          <mc:Choice Requires="x14">
            <control shapeId="47273" r:id="rId163" name="Option Button 169">
              <controlPr defaultSize="0" autoFill="0" autoLine="0" autoPict="0">
                <anchor moveWithCells="1">
                  <from>
                    <xdr:col>3</xdr:col>
                    <xdr:colOff>76200</xdr:colOff>
                    <xdr:row>60</xdr:row>
                    <xdr:rowOff>88900</xdr:rowOff>
                  </from>
                  <to>
                    <xdr:col>3</xdr:col>
                    <xdr:colOff>628650</xdr:colOff>
                    <xdr:row>60</xdr:row>
                    <xdr:rowOff>317500</xdr:rowOff>
                  </to>
                </anchor>
              </controlPr>
            </control>
          </mc:Choice>
        </mc:AlternateContent>
        <mc:AlternateContent xmlns:mc="http://schemas.openxmlformats.org/markup-compatibility/2006">
          <mc:Choice Requires="x14">
            <control shapeId="47274" r:id="rId164" name="Option Button 170">
              <controlPr defaultSize="0" autoFill="0" autoLine="0" autoPict="0">
                <anchor moveWithCells="1">
                  <from>
                    <xdr:col>4</xdr:col>
                    <xdr:colOff>76200</xdr:colOff>
                    <xdr:row>60</xdr:row>
                    <xdr:rowOff>88900</xdr:rowOff>
                  </from>
                  <to>
                    <xdr:col>4</xdr:col>
                    <xdr:colOff>628650</xdr:colOff>
                    <xdr:row>60</xdr:row>
                    <xdr:rowOff>317500</xdr:rowOff>
                  </to>
                </anchor>
              </controlPr>
            </control>
          </mc:Choice>
        </mc:AlternateContent>
        <mc:AlternateContent xmlns:mc="http://schemas.openxmlformats.org/markup-compatibility/2006">
          <mc:Choice Requires="x14">
            <control shapeId="47275" r:id="rId165" name="Option Button 171">
              <controlPr defaultSize="0" autoFill="0" autoLine="0" autoPict="0">
                <anchor moveWithCells="1">
                  <from>
                    <xdr:col>5</xdr:col>
                    <xdr:colOff>76200</xdr:colOff>
                    <xdr:row>60</xdr:row>
                    <xdr:rowOff>88900</xdr:rowOff>
                  </from>
                  <to>
                    <xdr:col>5</xdr:col>
                    <xdr:colOff>628650</xdr:colOff>
                    <xdr:row>60</xdr:row>
                    <xdr:rowOff>317500</xdr:rowOff>
                  </to>
                </anchor>
              </controlPr>
            </control>
          </mc:Choice>
        </mc:AlternateContent>
        <mc:AlternateContent xmlns:mc="http://schemas.openxmlformats.org/markup-compatibility/2006">
          <mc:Choice Requires="x14">
            <control shapeId="47276" r:id="rId166" name="Option Button 172">
              <controlPr defaultSize="0" autoFill="0" autoLine="0" autoPict="0">
                <anchor moveWithCells="1">
                  <from>
                    <xdr:col>3</xdr:col>
                    <xdr:colOff>76200</xdr:colOff>
                    <xdr:row>61</xdr:row>
                    <xdr:rowOff>88900</xdr:rowOff>
                  </from>
                  <to>
                    <xdr:col>3</xdr:col>
                    <xdr:colOff>628650</xdr:colOff>
                    <xdr:row>61</xdr:row>
                    <xdr:rowOff>317500</xdr:rowOff>
                  </to>
                </anchor>
              </controlPr>
            </control>
          </mc:Choice>
        </mc:AlternateContent>
        <mc:AlternateContent xmlns:mc="http://schemas.openxmlformats.org/markup-compatibility/2006">
          <mc:Choice Requires="x14">
            <control shapeId="47277" r:id="rId167" name="Option Button 173">
              <controlPr defaultSize="0" autoFill="0" autoLine="0" autoPict="0">
                <anchor moveWithCells="1">
                  <from>
                    <xdr:col>4</xdr:col>
                    <xdr:colOff>76200</xdr:colOff>
                    <xdr:row>61</xdr:row>
                    <xdr:rowOff>88900</xdr:rowOff>
                  </from>
                  <to>
                    <xdr:col>4</xdr:col>
                    <xdr:colOff>628650</xdr:colOff>
                    <xdr:row>61</xdr:row>
                    <xdr:rowOff>317500</xdr:rowOff>
                  </to>
                </anchor>
              </controlPr>
            </control>
          </mc:Choice>
        </mc:AlternateContent>
        <mc:AlternateContent xmlns:mc="http://schemas.openxmlformats.org/markup-compatibility/2006">
          <mc:Choice Requires="x14">
            <control shapeId="47278" r:id="rId168" name="Option Button 174">
              <controlPr defaultSize="0" autoFill="0" autoLine="0" autoPict="0">
                <anchor moveWithCells="1">
                  <from>
                    <xdr:col>5</xdr:col>
                    <xdr:colOff>76200</xdr:colOff>
                    <xdr:row>61</xdr:row>
                    <xdr:rowOff>88900</xdr:rowOff>
                  </from>
                  <to>
                    <xdr:col>5</xdr:col>
                    <xdr:colOff>628650</xdr:colOff>
                    <xdr:row>61</xdr:row>
                    <xdr:rowOff>317500</xdr:rowOff>
                  </to>
                </anchor>
              </controlPr>
            </control>
          </mc:Choice>
        </mc:AlternateContent>
        <mc:AlternateContent xmlns:mc="http://schemas.openxmlformats.org/markup-compatibility/2006">
          <mc:Choice Requires="x14">
            <control shapeId="47279" r:id="rId169" name="Option Button 175">
              <controlPr defaultSize="0" autoFill="0" autoLine="0" autoPict="0">
                <anchor moveWithCells="1">
                  <from>
                    <xdr:col>3</xdr:col>
                    <xdr:colOff>76200</xdr:colOff>
                    <xdr:row>62</xdr:row>
                    <xdr:rowOff>88900</xdr:rowOff>
                  </from>
                  <to>
                    <xdr:col>3</xdr:col>
                    <xdr:colOff>628650</xdr:colOff>
                    <xdr:row>62</xdr:row>
                    <xdr:rowOff>317500</xdr:rowOff>
                  </to>
                </anchor>
              </controlPr>
            </control>
          </mc:Choice>
        </mc:AlternateContent>
        <mc:AlternateContent xmlns:mc="http://schemas.openxmlformats.org/markup-compatibility/2006">
          <mc:Choice Requires="x14">
            <control shapeId="47280" r:id="rId170" name="Option Button 176">
              <controlPr defaultSize="0" autoFill="0" autoLine="0" autoPict="0">
                <anchor moveWithCells="1">
                  <from>
                    <xdr:col>4</xdr:col>
                    <xdr:colOff>76200</xdr:colOff>
                    <xdr:row>62</xdr:row>
                    <xdr:rowOff>88900</xdr:rowOff>
                  </from>
                  <to>
                    <xdr:col>4</xdr:col>
                    <xdr:colOff>628650</xdr:colOff>
                    <xdr:row>62</xdr:row>
                    <xdr:rowOff>317500</xdr:rowOff>
                  </to>
                </anchor>
              </controlPr>
            </control>
          </mc:Choice>
        </mc:AlternateContent>
        <mc:AlternateContent xmlns:mc="http://schemas.openxmlformats.org/markup-compatibility/2006">
          <mc:Choice Requires="x14">
            <control shapeId="47281" r:id="rId171" name="Option Button 177">
              <controlPr defaultSize="0" autoFill="0" autoLine="0" autoPict="0">
                <anchor moveWithCells="1">
                  <from>
                    <xdr:col>5</xdr:col>
                    <xdr:colOff>76200</xdr:colOff>
                    <xdr:row>62</xdr:row>
                    <xdr:rowOff>88900</xdr:rowOff>
                  </from>
                  <to>
                    <xdr:col>5</xdr:col>
                    <xdr:colOff>628650</xdr:colOff>
                    <xdr:row>62</xdr:row>
                    <xdr:rowOff>317500</xdr:rowOff>
                  </to>
                </anchor>
              </controlPr>
            </control>
          </mc:Choice>
        </mc:AlternateContent>
        <mc:AlternateContent xmlns:mc="http://schemas.openxmlformats.org/markup-compatibility/2006">
          <mc:Choice Requires="x14">
            <control shapeId="47282" r:id="rId172" name="Option Button 178">
              <controlPr defaultSize="0" autoFill="0" autoLine="0" autoPict="0">
                <anchor moveWithCells="1">
                  <from>
                    <xdr:col>3</xdr:col>
                    <xdr:colOff>76200</xdr:colOff>
                    <xdr:row>63</xdr:row>
                    <xdr:rowOff>88900</xdr:rowOff>
                  </from>
                  <to>
                    <xdr:col>3</xdr:col>
                    <xdr:colOff>628650</xdr:colOff>
                    <xdr:row>63</xdr:row>
                    <xdr:rowOff>317500</xdr:rowOff>
                  </to>
                </anchor>
              </controlPr>
            </control>
          </mc:Choice>
        </mc:AlternateContent>
        <mc:AlternateContent xmlns:mc="http://schemas.openxmlformats.org/markup-compatibility/2006">
          <mc:Choice Requires="x14">
            <control shapeId="47283" r:id="rId173" name="Option Button 179">
              <controlPr defaultSize="0" autoFill="0" autoLine="0" autoPict="0">
                <anchor moveWithCells="1">
                  <from>
                    <xdr:col>4</xdr:col>
                    <xdr:colOff>76200</xdr:colOff>
                    <xdr:row>63</xdr:row>
                    <xdr:rowOff>88900</xdr:rowOff>
                  </from>
                  <to>
                    <xdr:col>4</xdr:col>
                    <xdr:colOff>628650</xdr:colOff>
                    <xdr:row>63</xdr:row>
                    <xdr:rowOff>317500</xdr:rowOff>
                  </to>
                </anchor>
              </controlPr>
            </control>
          </mc:Choice>
        </mc:AlternateContent>
        <mc:AlternateContent xmlns:mc="http://schemas.openxmlformats.org/markup-compatibility/2006">
          <mc:Choice Requires="x14">
            <control shapeId="47284" r:id="rId174" name="Option Button 180">
              <controlPr defaultSize="0" autoFill="0" autoLine="0" autoPict="0">
                <anchor moveWithCells="1">
                  <from>
                    <xdr:col>5</xdr:col>
                    <xdr:colOff>76200</xdr:colOff>
                    <xdr:row>63</xdr:row>
                    <xdr:rowOff>88900</xdr:rowOff>
                  </from>
                  <to>
                    <xdr:col>5</xdr:col>
                    <xdr:colOff>628650</xdr:colOff>
                    <xdr:row>63</xdr:row>
                    <xdr:rowOff>317500</xdr:rowOff>
                  </to>
                </anchor>
              </controlPr>
            </control>
          </mc:Choice>
        </mc:AlternateContent>
        <mc:AlternateContent xmlns:mc="http://schemas.openxmlformats.org/markup-compatibility/2006">
          <mc:Choice Requires="x14">
            <control shapeId="47285" r:id="rId175" name="Option Button 181">
              <controlPr defaultSize="0" autoFill="0" autoLine="0" autoPict="0">
                <anchor moveWithCells="1">
                  <from>
                    <xdr:col>3</xdr:col>
                    <xdr:colOff>76200</xdr:colOff>
                    <xdr:row>64</xdr:row>
                    <xdr:rowOff>88900</xdr:rowOff>
                  </from>
                  <to>
                    <xdr:col>3</xdr:col>
                    <xdr:colOff>628650</xdr:colOff>
                    <xdr:row>64</xdr:row>
                    <xdr:rowOff>317500</xdr:rowOff>
                  </to>
                </anchor>
              </controlPr>
            </control>
          </mc:Choice>
        </mc:AlternateContent>
        <mc:AlternateContent xmlns:mc="http://schemas.openxmlformats.org/markup-compatibility/2006">
          <mc:Choice Requires="x14">
            <control shapeId="47286" r:id="rId176" name="Option Button 182">
              <controlPr defaultSize="0" autoFill="0" autoLine="0" autoPict="0">
                <anchor moveWithCells="1">
                  <from>
                    <xdr:col>4</xdr:col>
                    <xdr:colOff>76200</xdr:colOff>
                    <xdr:row>64</xdr:row>
                    <xdr:rowOff>88900</xdr:rowOff>
                  </from>
                  <to>
                    <xdr:col>4</xdr:col>
                    <xdr:colOff>628650</xdr:colOff>
                    <xdr:row>64</xdr:row>
                    <xdr:rowOff>317500</xdr:rowOff>
                  </to>
                </anchor>
              </controlPr>
            </control>
          </mc:Choice>
        </mc:AlternateContent>
        <mc:AlternateContent xmlns:mc="http://schemas.openxmlformats.org/markup-compatibility/2006">
          <mc:Choice Requires="x14">
            <control shapeId="47287" r:id="rId177" name="Option Button 183">
              <controlPr defaultSize="0" autoFill="0" autoLine="0" autoPict="0">
                <anchor moveWithCells="1">
                  <from>
                    <xdr:col>5</xdr:col>
                    <xdr:colOff>76200</xdr:colOff>
                    <xdr:row>64</xdr:row>
                    <xdr:rowOff>88900</xdr:rowOff>
                  </from>
                  <to>
                    <xdr:col>5</xdr:col>
                    <xdr:colOff>628650</xdr:colOff>
                    <xdr:row>64</xdr:row>
                    <xdr:rowOff>317500</xdr:rowOff>
                  </to>
                </anchor>
              </controlPr>
            </control>
          </mc:Choice>
        </mc:AlternateContent>
        <mc:AlternateContent xmlns:mc="http://schemas.openxmlformats.org/markup-compatibility/2006">
          <mc:Choice Requires="x14">
            <control shapeId="47288" r:id="rId178" name="Option Button 184">
              <controlPr defaultSize="0" autoFill="0" autoLine="0" autoPict="0">
                <anchor moveWithCells="1">
                  <from>
                    <xdr:col>3</xdr:col>
                    <xdr:colOff>76200</xdr:colOff>
                    <xdr:row>65</xdr:row>
                    <xdr:rowOff>88900</xdr:rowOff>
                  </from>
                  <to>
                    <xdr:col>3</xdr:col>
                    <xdr:colOff>628650</xdr:colOff>
                    <xdr:row>65</xdr:row>
                    <xdr:rowOff>317500</xdr:rowOff>
                  </to>
                </anchor>
              </controlPr>
            </control>
          </mc:Choice>
        </mc:AlternateContent>
        <mc:AlternateContent xmlns:mc="http://schemas.openxmlformats.org/markup-compatibility/2006">
          <mc:Choice Requires="x14">
            <control shapeId="47289" r:id="rId179" name="Option Button 185">
              <controlPr defaultSize="0" autoFill="0" autoLine="0" autoPict="0">
                <anchor moveWithCells="1">
                  <from>
                    <xdr:col>4</xdr:col>
                    <xdr:colOff>76200</xdr:colOff>
                    <xdr:row>65</xdr:row>
                    <xdr:rowOff>88900</xdr:rowOff>
                  </from>
                  <to>
                    <xdr:col>4</xdr:col>
                    <xdr:colOff>628650</xdr:colOff>
                    <xdr:row>65</xdr:row>
                    <xdr:rowOff>317500</xdr:rowOff>
                  </to>
                </anchor>
              </controlPr>
            </control>
          </mc:Choice>
        </mc:AlternateContent>
        <mc:AlternateContent xmlns:mc="http://schemas.openxmlformats.org/markup-compatibility/2006">
          <mc:Choice Requires="x14">
            <control shapeId="47290" r:id="rId180" name="Option Button 186">
              <controlPr defaultSize="0" autoFill="0" autoLine="0" autoPict="0">
                <anchor moveWithCells="1">
                  <from>
                    <xdr:col>5</xdr:col>
                    <xdr:colOff>76200</xdr:colOff>
                    <xdr:row>65</xdr:row>
                    <xdr:rowOff>88900</xdr:rowOff>
                  </from>
                  <to>
                    <xdr:col>5</xdr:col>
                    <xdr:colOff>628650</xdr:colOff>
                    <xdr:row>65</xdr:row>
                    <xdr:rowOff>317500</xdr:rowOff>
                  </to>
                </anchor>
              </controlPr>
            </control>
          </mc:Choice>
        </mc:AlternateContent>
        <mc:AlternateContent xmlns:mc="http://schemas.openxmlformats.org/markup-compatibility/2006">
          <mc:Choice Requires="x14">
            <control shapeId="47291" r:id="rId181" name="Option Button 187">
              <controlPr defaultSize="0" autoFill="0" autoLine="0" autoPict="0">
                <anchor moveWithCells="1">
                  <from>
                    <xdr:col>3</xdr:col>
                    <xdr:colOff>76200</xdr:colOff>
                    <xdr:row>66</xdr:row>
                    <xdr:rowOff>88900</xdr:rowOff>
                  </from>
                  <to>
                    <xdr:col>3</xdr:col>
                    <xdr:colOff>628650</xdr:colOff>
                    <xdr:row>66</xdr:row>
                    <xdr:rowOff>317500</xdr:rowOff>
                  </to>
                </anchor>
              </controlPr>
            </control>
          </mc:Choice>
        </mc:AlternateContent>
        <mc:AlternateContent xmlns:mc="http://schemas.openxmlformats.org/markup-compatibility/2006">
          <mc:Choice Requires="x14">
            <control shapeId="47292" r:id="rId182" name="Option Button 188">
              <controlPr defaultSize="0" autoFill="0" autoLine="0" autoPict="0">
                <anchor moveWithCells="1">
                  <from>
                    <xdr:col>4</xdr:col>
                    <xdr:colOff>76200</xdr:colOff>
                    <xdr:row>66</xdr:row>
                    <xdr:rowOff>88900</xdr:rowOff>
                  </from>
                  <to>
                    <xdr:col>4</xdr:col>
                    <xdr:colOff>628650</xdr:colOff>
                    <xdr:row>66</xdr:row>
                    <xdr:rowOff>317500</xdr:rowOff>
                  </to>
                </anchor>
              </controlPr>
            </control>
          </mc:Choice>
        </mc:AlternateContent>
        <mc:AlternateContent xmlns:mc="http://schemas.openxmlformats.org/markup-compatibility/2006">
          <mc:Choice Requires="x14">
            <control shapeId="47293" r:id="rId183" name="Option Button 189">
              <controlPr defaultSize="0" autoFill="0" autoLine="0" autoPict="0">
                <anchor moveWithCells="1">
                  <from>
                    <xdr:col>5</xdr:col>
                    <xdr:colOff>76200</xdr:colOff>
                    <xdr:row>66</xdr:row>
                    <xdr:rowOff>88900</xdr:rowOff>
                  </from>
                  <to>
                    <xdr:col>5</xdr:col>
                    <xdr:colOff>628650</xdr:colOff>
                    <xdr:row>66</xdr:row>
                    <xdr:rowOff>317500</xdr:rowOff>
                  </to>
                </anchor>
              </controlPr>
            </control>
          </mc:Choice>
        </mc:AlternateContent>
        <mc:AlternateContent xmlns:mc="http://schemas.openxmlformats.org/markup-compatibility/2006">
          <mc:Choice Requires="x14">
            <control shapeId="47294" r:id="rId184" name="Option Button 190">
              <controlPr defaultSize="0" autoFill="0" autoLine="0" autoPict="0">
                <anchor moveWithCells="1">
                  <from>
                    <xdr:col>3</xdr:col>
                    <xdr:colOff>76200</xdr:colOff>
                    <xdr:row>67</xdr:row>
                    <xdr:rowOff>88900</xdr:rowOff>
                  </from>
                  <to>
                    <xdr:col>3</xdr:col>
                    <xdr:colOff>628650</xdr:colOff>
                    <xdr:row>67</xdr:row>
                    <xdr:rowOff>317500</xdr:rowOff>
                  </to>
                </anchor>
              </controlPr>
            </control>
          </mc:Choice>
        </mc:AlternateContent>
        <mc:AlternateContent xmlns:mc="http://schemas.openxmlformats.org/markup-compatibility/2006">
          <mc:Choice Requires="x14">
            <control shapeId="47295" r:id="rId185" name="Option Button 191">
              <controlPr defaultSize="0" autoFill="0" autoLine="0" autoPict="0">
                <anchor moveWithCells="1">
                  <from>
                    <xdr:col>4</xdr:col>
                    <xdr:colOff>76200</xdr:colOff>
                    <xdr:row>67</xdr:row>
                    <xdr:rowOff>88900</xdr:rowOff>
                  </from>
                  <to>
                    <xdr:col>4</xdr:col>
                    <xdr:colOff>628650</xdr:colOff>
                    <xdr:row>67</xdr:row>
                    <xdr:rowOff>317500</xdr:rowOff>
                  </to>
                </anchor>
              </controlPr>
            </control>
          </mc:Choice>
        </mc:AlternateContent>
        <mc:AlternateContent xmlns:mc="http://schemas.openxmlformats.org/markup-compatibility/2006">
          <mc:Choice Requires="x14">
            <control shapeId="47296" r:id="rId186" name="Option Button 192">
              <controlPr defaultSize="0" autoFill="0" autoLine="0" autoPict="0">
                <anchor moveWithCells="1">
                  <from>
                    <xdr:col>5</xdr:col>
                    <xdr:colOff>76200</xdr:colOff>
                    <xdr:row>67</xdr:row>
                    <xdr:rowOff>88900</xdr:rowOff>
                  </from>
                  <to>
                    <xdr:col>5</xdr:col>
                    <xdr:colOff>628650</xdr:colOff>
                    <xdr:row>67</xdr:row>
                    <xdr:rowOff>317500</xdr:rowOff>
                  </to>
                </anchor>
              </controlPr>
            </control>
          </mc:Choice>
        </mc:AlternateContent>
        <mc:AlternateContent xmlns:mc="http://schemas.openxmlformats.org/markup-compatibility/2006">
          <mc:Choice Requires="x14">
            <control shapeId="47297" r:id="rId187" name="Option Button 193">
              <controlPr defaultSize="0" autoFill="0" autoLine="0" autoPict="0">
                <anchor moveWithCells="1">
                  <from>
                    <xdr:col>3</xdr:col>
                    <xdr:colOff>76200</xdr:colOff>
                    <xdr:row>69</xdr:row>
                    <xdr:rowOff>88900</xdr:rowOff>
                  </from>
                  <to>
                    <xdr:col>3</xdr:col>
                    <xdr:colOff>628650</xdr:colOff>
                    <xdr:row>69</xdr:row>
                    <xdr:rowOff>317500</xdr:rowOff>
                  </to>
                </anchor>
              </controlPr>
            </control>
          </mc:Choice>
        </mc:AlternateContent>
        <mc:AlternateContent xmlns:mc="http://schemas.openxmlformats.org/markup-compatibility/2006">
          <mc:Choice Requires="x14">
            <control shapeId="47298" r:id="rId188" name="Option Button 194">
              <controlPr defaultSize="0" autoFill="0" autoLine="0" autoPict="0">
                <anchor moveWithCells="1">
                  <from>
                    <xdr:col>4</xdr:col>
                    <xdr:colOff>76200</xdr:colOff>
                    <xdr:row>69</xdr:row>
                    <xdr:rowOff>88900</xdr:rowOff>
                  </from>
                  <to>
                    <xdr:col>4</xdr:col>
                    <xdr:colOff>628650</xdr:colOff>
                    <xdr:row>69</xdr:row>
                    <xdr:rowOff>317500</xdr:rowOff>
                  </to>
                </anchor>
              </controlPr>
            </control>
          </mc:Choice>
        </mc:AlternateContent>
        <mc:AlternateContent xmlns:mc="http://schemas.openxmlformats.org/markup-compatibility/2006">
          <mc:Choice Requires="x14">
            <control shapeId="47299" r:id="rId189" name="Option Button 195">
              <controlPr defaultSize="0" autoFill="0" autoLine="0" autoPict="0">
                <anchor moveWithCells="1">
                  <from>
                    <xdr:col>5</xdr:col>
                    <xdr:colOff>76200</xdr:colOff>
                    <xdr:row>69</xdr:row>
                    <xdr:rowOff>88900</xdr:rowOff>
                  </from>
                  <to>
                    <xdr:col>5</xdr:col>
                    <xdr:colOff>628650</xdr:colOff>
                    <xdr:row>69</xdr:row>
                    <xdr:rowOff>317500</xdr:rowOff>
                  </to>
                </anchor>
              </controlPr>
            </control>
          </mc:Choice>
        </mc:AlternateContent>
        <mc:AlternateContent xmlns:mc="http://schemas.openxmlformats.org/markup-compatibility/2006">
          <mc:Choice Requires="x14">
            <control shapeId="47300" r:id="rId190" name="Option Button 196">
              <controlPr defaultSize="0" autoFill="0" autoLine="0" autoPict="0">
                <anchor moveWithCells="1">
                  <from>
                    <xdr:col>3</xdr:col>
                    <xdr:colOff>76200</xdr:colOff>
                    <xdr:row>70</xdr:row>
                    <xdr:rowOff>88900</xdr:rowOff>
                  </from>
                  <to>
                    <xdr:col>3</xdr:col>
                    <xdr:colOff>628650</xdr:colOff>
                    <xdr:row>70</xdr:row>
                    <xdr:rowOff>317500</xdr:rowOff>
                  </to>
                </anchor>
              </controlPr>
            </control>
          </mc:Choice>
        </mc:AlternateContent>
        <mc:AlternateContent xmlns:mc="http://schemas.openxmlformats.org/markup-compatibility/2006">
          <mc:Choice Requires="x14">
            <control shapeId="47301" r:id="rId191" name="Option Button 197">
              <controlPr defaultSize="0" autoFill="0" autoLine="0" autoPict="0">
                <anchor moveWithCells="1">
                  <from>
                    <xdr:col>4</xdr:col>
                    <xdr:colOff>76200</xdr:colOff>
                    <xdr:row>70</xdr:row>
                    <xdr:rowOff>88900</xdr:rowOff>
                  </from>
                  <to>
                    <xdr:col>4</xdr:col>
                    <xdr:colOff>628650</xdr:colOff>
                    <xdr:row>70</xdr:row>
                    <xdr:rowOff>317500</xdr:rowOff>
                  </to>
                </anchor>
              </controlPr>
            </control>
          </mc:Choice>
        </mc:AlternateContent>
        <mc:AlternateContent xmlns:mc="http://schemas.openxmlformats.org/markup-compatibility/2006">
          <mc:Choice Requires="x14">
            <control shapeId="47302" r:id="rId192" name="Option Button 198">
              <controlPr defaultSize="0" autoFill="0" autoLine="0" autoPict="0">
                <anchor moveWithCells="1">
                  <from>
                    <xdr:col>5</xdr:col>
                    <xdr:colOff>76200</xdr:colOff>
                    <xdr:row>70</xdr:row>
                    <xdr:rowOff>88900</xdr:rowOff>
                  </from>
                  <to>
                    <xdr:col>5</xdr:col>
                    <xdr:colOff>628650</xdr:colOff>
                    <xdr:row>70</xdr:row>
                    <xdr:rowOff>317500</xdr:rowOff>
                  </to>
                </anchor>
              </controlPr>
            </control>
          </mc:Choice>
        </mc:AlternateContent>
        <mc:AlternateContent xmlns:mc="http://schemas.openxmlformats.org/markup-compatibility/2006">
          <mc:Choice Requires="x14">
            <control shapeId="47303" r:id="rId193" name="Option Button 199">
              <controlPr defaultSize="0" autoFill="0" autoLine="0" autoPict="0">
                <anchor moveWithCells="1">
                  <from>
                    <xdr:col>3</xdr:col>
                    <xdr:colOff>76200</xdr:colOff>
                    <xdr:row>71</xdr:row>
                    <xdr:rowOff>88900</xdr:rowOff>
                  </from>
                  <to>
                    <xdr:col>3</xdr:col>
                    <xdr:colOff>628650</xdr:colOff>
                    <xdr:row>71</xdr:row>
                    <xdr:rowOff>317500</xdr:rowOff>
                  </to>
                </anchor>
              </controlPr>
            </control>
          </mc:Choice>
        </mc:AlternateContent>
        <mc:AlternateContent xmlns:mc="http://schemas.openxmlformats.org/markup-compatibility/2006">
          <mc:Choice Requires="x14">
            <control shapeId="47304" r:id="rId194" name="Option Button 200">
              <controlPr defaultSize="0" autoFill="0" autoLine="0" autoPict="0">
                <anchor moveWithCells="1">
                  <from>
                    <xdr:col>4</xdr:col>
                    <xdr:colOff>76200</xdr:colOff>
                    <xdr:row>71</xdr:row>
                    <xdr:rowOff>88900</xdr:rowOff>
                  </from>
                  <to>
                    <xdr:col>4</xdr:col>
                    <xdr:colOff>628650</xdr:colOff>
                    <xdr:row>71</xdr:row>
                    <xdr:rowOff>317500</xdr:rowOff>
                  </to>
                </anchor>
              </controlPr>
            </control>
          </mc:Choice>
        </mc:AlternateContent>
        <mc:AlternateContent xmlns:mc="http://schemas.openxmlformats.org/markup-compatibility/2006">
          <mc:Choice Requires="x14">
            <control shapeId="47305" r:id="rId195" name="Option Button 201">
              <controlPr defaultSize="0" autoFill="0" autoLine="0" autoPict="0">
                <anchor moveWithCells="1">
                  <from>
                    <xdr:col>5</xdr:col>
                    <xdr:colOff>76200</xdr:colOff>
                    <xdr:row>71</xdr:row>
                    <xdr:rowOff>88900</xdr:rowOff>
                  </from>
                  <to>
                    <xdr:col>5</xdr:col>
                    <xdr:colOff>628650</xdr:colOff>
                    <xdr:row>71</xdr:row>
                    <xdr:rowOff>317500</xdr:rowOff>
                  </to>
                </anchor>
              </controlPr>
            </control>
          </mc:Choice>
        </mc:AlternateContent>
        <mc:AlternateContent xmlns:mc="http://schemas.openxmlformats.org/markup-compatibility/2006">
          <mc:Choice Requires="x14">
            <control shapeId="47306" r:id="rId196" name="Option Button 202">
              <controlPr defaultSize="0" autoFill="0" autoLine="0" autoPict="0">
                <anchor moveWithCells="1">
                  <from>
                    <xdr:col>3</xdr:col>
                    <xdr:colOff>76200</xdr:colOff>
                    <xdr:row>72</xdr:row>
                    <xdr:rowOff>88900</xdr:rowOff>
                  </from>
                  <to>
                    <xdr:col>3</xdr:col>
                    <xdr:colOff>628650</xdr:colOff>
                    <xdr:row>72</xdr:row>
                    <xdr:rowOff>317500</xdr:rowOff>
                  </to>
                </anchor>
              </controlPr>
            </control>
          </mc:Choice>
        </mc:AlternateContent>
        <mc:AlternateContent xmlns:mc="http://schemas.openxmlformats.org/markup-compatibility/2006">
          <mc:Choice Requires="x14">
            <control shapeId="47307" r:id="rId197" name="Option Button 203">
              <controlPr defaultSize="0" autoFill="0" autoLine="0" autoPict="0">
                <anchor moveWithCells="1">
                  <from>
                    <xdr:col>4</xdr:col>
                    <xdr:colOff>76200</xdr:colOff>
                    <xdr:row>72</xdr:row>
                    <xdr:rowOff>88900</xdr:rowOff>
                  </from>
                  <to>
                    <xdr:col>4</xdr:col>
                    <xdr:colOff>628650</xdr:colOff>
                    <xdr:row>72</xdr:row>
                    <xdr:rowOff>317500</xdr:rowOff>
                  </to>
                </anchor>
              </controlPr>
            </control>
          </mc:Choice>
        </mc:AlternateContent>
        <mc:AlternateContent xmlns:mc="http://schemas.openxmlformats.org/markup-compatibility/2006">
          <mc:Choice Requires="x14">
            <control shapeId="47308" r:id="rId198" name="Option Button 204">
              <controlPr defaultSize="0" autoFill="0" autoLine="0" autoPict="0">
                <anchor moveWithCells="1">
                  <from>
                    <xdr:col>5</xdr:col>
                    <xdr:colOff>76200</xdr:colOff>
                    <xdr:row>72</xdr:row>
                    <xdr:rowOff>88900</xdr:rowOff>
                  </from>
                  <to>
                    <xdr:col>5</xdr:col>
                    <xdr:colOff>628650</xdr:colOff>
                    <xdr:row>72</xdr:row>
                    <xdr:rowOff>317500</xdr:rowOff>
                  </to>
                </anchor>
              </controlPr>
            </control>
          </mc:Choice>
        </mc:AlternateContent>
        <mc:AlternateContent xmlns:mc="http://schemas.openxmlformats.org/markup-compatibility/2006">
          <mc:Choice Requires="x14">
            <control shapeId="47309" r:id="rId199" name="Option Button 205">
              <controlPr defaultSize="0" autoFill="0" autoLine="0" autoPict="0">
                <anchor moveWithCells="1">
                  <from>
                    <xdr:col>3</xdr:col>
                    <xdr:colOff>76200</xdr:colOff>
                    <xdr:row>73</xdr:row>
                    <xdr:rowOff>88900</xdr:rowOff>
                  </from>
                  <to>
                    <xdr:col>3</xdr:col>
                    <xdr:colOff>628650</xdr:colOff>
                    <xdr:row>73</xdr:row>
                    <xdr:rowOff>317500</xdr:rowOff>
                  </to>
                </anchor>
              </controlPr>
            </control>
          </mc:Choice>
        </mc:AlternateContent>
        <mc:AlternateContent xmlns:mc="http://schemas.openxmlformats.org/markup-compatibility/2006">
          <mc:Choice Requires="x14">
            <control shapeId="47310" r:id="rId200" name="Option Button 206">
              <controlPr defaultSize="0" autoFill="0" autoLine="0" autoPict="0">
                <anchor moveWithCells="1">
                  <from>
                    <xdr:col>4</xdr:col>
                    <xdr:colOff>76200</xdr:colOff>
                    <xdr:row>73</xdr:row>
                    <xdr:rowOff>88900</xdr:rowOff>
                  </from>
                  <to>
                    <xdr:col>4</xdr:col>
                    <xdr:colOff>628650</xdr:colOff>
                    <xdr:row>73</xdr:row>
                    <xdr:rowOff>317500</xdr:rowOff>
                  </to>
                </anchor>
              </controlPr>
            </control>
          </mc:Choice>
        </mc:AlternateContent>
        <mc:AlternateContent xmlns:mc="http://schemas.openxmlformats.org/markup-compatibility/2006">
          <mc:Choice Requires="x14">
            <control shapeId="47311" r:id="rId201" name="Option Button 207">
              <controlPr defaultSize="0" autoFill="0" autoLine="0" autoPict="0">
                <anchor moveWithCells="1">
                  <from>
                    <xdr:col>5</xdr:col>
                    <xdr:colOff>76200</xdr:colOff>
                    <xdr:row>73</xdr:row>
                    <xdr:rowOff>88900</xdr:rowOff>
                  </from>
                  <to>
                    <xdr:col>5</xdr:col>
                    <xdr:colOff>628650</xdr:colOff>
                    <xdr:row>73</xdr:row>
                    <xdr:rowOff>317500</xdr:rowOff>
                  </to>
                </anchor>
              </controlPr>
            </control>
          </mc:Choice>
        </mc:AlternateContent>
        <mc:AlternateContent xmlns:mc="http://schemas.openxmlformats.org/markup-compatibility/2006">
          <mc:Choice Requires="x14">
            <control shapeId="47312" r:id="rId202" name="Option Button 208">
              <controlPr defaultSize="0" autoFill="0" autoLine="0" autoPict="0">
                <anchor moveWithCells="1">
                  <from>
                    <xdr:col>3</xdr:col>
                    <xdr:colOff>76200</xdr:colOff>
                    <xdr:row>74</xdr:row>
                    <xdr:rowOff>88900</xdr:rowOff>
                  </from>
                  <to>
                    <xdr:col>3</xdr:col>
                    <xdr:colOff>628650</xdr:colOff>
                    <xdr:row>74</xdr:row>
                    <xdr:rowOff>317500</xdr:rowOff>
                  </to>
                </anchor>
              </controlPr>
            </control>
          </mc:Choice>
        </mc:AlternateContent>
        <mc:AlternateContent xmlns:mc="http://schemas.openxmlformats.org/markup-compatibility/2006">
          <mc:Choice Requires="x14">
            <control shapeId="47313" r:id="rId203" name="Option Button 209">
              <controlPr defaultSize="0" autoFill="0" autoLine="0" autoPict="0">
                <anchor moveWithCells="1">
                  <from>
                    <xdr:col>4</xdr:col>
                    <xdr:colOff>76200</xdr:colOff>
                    <xdr:row>74</xdr:row>
                    <xdr:rowOff>88900</xdr:rowOff>
                  </from>
                  <to>
                    <xdr:col>4</xdr:col>
                    <xdr:colOff>628650</xdr:colOff>
                    <xdr:row>74</xdr:row>
                    <xdr:rowOff>317500</xdr:rowOff>
                  </to>
                </anchor>
              </controlPr>
            </control>
          </mc:Choice>
        </mc:AlternateContent>
        <mc:AlternateContent xmlns:mc="http://schemas.openxmlformats.org/markup-compatibility/2006">
          <mc:Choice Requires="x14">
            <control shapeId="47314" r:id="rId204" name="Option Button 210">
              <controlPr defaultSize="0" autoFill="0" autoLine="0" autoPict="0">
                <anchor moveWithCells="1">
                  <from>
                    <xdr:col>5</xdr:col>
                    <xdr:colOff>76200</xdr:colOff>
                    <xdr:row>74</xdr:row>
                    <xdr:rowOff>88900</xdr:rowOff>
                  </from>
                  <to>
                    <xdr:col>5</xdr:col>
                    <xdr:colOff>628650</xdr:colOff>
                    <xdr:row>74</xdr:row>
                    <xdr:rowOff>317500</xdr:rowOff>
                  </to>
                </anchor>
              </controlPr>
            </control>
          </mc:Choice>
        </mc:AlternateContent>
        <mc:AlternateContent xmlns:mc="http://schemas.openxmlformats.org/markup-compatibility/2006">
          <mc:Choice Requires="x14">
            <control shapeId="47318" r:id="rId205" name="Check Box 214">
              <controlPr defaultSize="0" autoFill="0" autoLine="0" autoPict="0">
                <anchor moveWithCells="1">
                  <from>
                    <xdr:col>3</xdr:col>
                    <xdr:colOff>76200</xdr:colOff>
                    <xdr:row>2</xdr:row>
                    <xdr:rowOff>19050</xdr:rowOff>
                  </from>
                  <to>
                    <xdr:col>5</xdr:col>
                    <xdr:colOff>247650</xdr:colOff>
                    <xdr:row>2</xdr:row>
                    <xdr:rowOff>228600</xdr:rowOff>
                  </to>
                </anchor>
              </controlPr>
            </control>
          </mc:Choice>
        </mc:AlternateContent>
        <mc:AlternateContent xmlns:mc="http://schemas.openxmlformats.org/markup-compatibility/2006">
          <mc:Choice Requires="x14">
            <control shapeId="47319" r:id="rId206" name="Check Box 215">
              <controlPr defaultSize="0" autoFill="0" autoLine="0" autoPict="0">
                <anchor moveWithCells="1">
                  <from>
                    <xdr:col>3</xdr:col>
                    <xdr:colOff>76200</xdr:colOff>
                    <xdr:row>2</xdr:row>
                    <xdr:rowOff>228600</xdr:rowOff>
                  </from>
                  <to>
                    <xdr:col>5</xdr:col>
                    <xdr:colOff>247650</xdr:colOff>
                    <xdr:row>2</xdr:row>
                    <xdr:rowOff>450850</xdr:rowOff>
                  </to>
                </anchor>
              </controlPr>
            </control>
          </mc:Choice>
        </mc:AlternateContent>
        <mc:AlternateContent xmlns:mc="http://schemas.openxmlformats.org/markup-compatibility/2006">
          <mc:Choice Requires="x14">
            <control shapeId="47320" r:id="rId207" name="Check Box 216">
              <controlPr defaultSize="0" autoFill="0" autoLine="0" autoPict="0">
                <anchor moveWithCells="1">
                  <from>
                    <xdr:col>3</xdr:col>
                    <xdr:colOff>76200</xdr:colOff>
                    <xdr:row>2</xdr:row>
                    <xdr:rowOff>450850</xdr:rowOff>
                  </from>
                  <to>
                    <xdr:col>5</xdr:col>
                    <xdr:colOff>247650</xdr:colOff>
                    <xdr:row>2</xdr:row>
                    <xdr:rowOff>660400</xdr:rowOff>
                  </to>
                </anchor>
              </controlPr>
            </control>
          </mc:Choice>
        </mc:AlternateContent>
        <mc:AlternateContent xmlns:mc="http://schemas.openxmlformats.org/markup-compatibility/2006">
          <mc:Choice Requires="x14">
            <control shapeId="47321" r:id="rId208" name="Check Box 217">
              <controlPr defaultSize="0" autoFill="0" autoLine="0" autoPict="0">
                <anchor moveWithCells="1">
                  <from>
                    <xdr:col>3</xdr:col>
                    <xdr:colOff>76200</xdr:colOff>
                    <xdr:row>12</xdr:row>
                    <xdr:rowOff>19050</xdr:rowOff>
                  </from>
                  <to>
                    <xdr:col>5</xdr:col>
                    <xdr:colOff>247650</xdr:colOff>
                    <xdr:row>12</xdr:row>
                    <xdr:rowOff>228600</xdr:rowOff>
                  </to>
                </anchor>
              </controlPr>
            </control>
          </mc:Choice>
        </mc:AlternateContent>
        <mc:AlternateContent xmlns:mc="http://schemas.openxmlformats.org/markup-compatibility/2006">
          <mc:Choice Requires="x14">
            <control shapeId="47322" r:id="rId209" name="Check Box 218">
              <controlPr defaultSize="0" autoFill="0" autoLine="0" autoPict="0">
                <anchor moveWithCells="1">
                  <from>
                    <xdr:col>3</xdr:col>
                    <xdr:colOff>76200</xdr:colOff>
                    <xdr:row>12</xdr:row>
                    <xdr:rowOff>228600</xdr:rowOff>
                  </from>
                  <to>
                    <xdr:col>5</xdr:col>
                    <xdr:colOff>247650</xdr:colOff>
                    <xdr:row>12</xdr:row>
                    <xdr:rowOff>450850</xdr:rowOff>
                  </to>
                </anchor>
              </controlPr>
            </control>
          </mc:Choice>
        </mc:AlternateContent>
        <mc:AlternateContent xmlns:mc="http://schemas.openxmlformats.org/markup-compatibility/2006">
          <mc:Choice Requires="x14">
            <control shapeId="47323" r:id="rId210" name="Check Box 219">
              <controlPr defaultSize="0" autoFill="0" autoLine="0" autoPict="0">
                <anchor moveWithCells="1">
                  <from>
                    <xdr:col>3</xdr:col>
                    <xdr:colOff>76200</xdr:colOff>
                    <xdr:row>12</xdr:row>
                    <xdr:rowOff>450850</xdr:rowOff>
                  </from>
                  <to>
                    <xdr:col>5</xdr:col>
                    <xdr:colOff>247650</xdr:colOff>
                    <xdr:row>12</xdr:row>
                    <xdr:rowOff>660400</xdr:rowOff>
                  </to>
                </anchor>
              </controlPr>
            </control>
          </mc:Choice>
        </mc:AlternateContent>
        <mc:AlternateContent xmlns:mc="http://schemas.openxmlformats.org/markup-compatibility/2006">
          <mc:Choice Requires="x14">
            <control shapeId="47324" r:id="rId211" name="Check Box 220">
              <controlPr defaultSize="0" autoFill="0" autoLine="0" autoPict="0">
                <anchor moveWithCells="1">
                  <from>
                    <xdr:col>3</xdr:col>
                    <xdr:colOff>76200</xdr:colOff>
                    <xdr:row>34</xdr:row>
                    <xdr:rowOff>19050</xdr:rowOff>
                  </from>
                  <to>
                    <xdr:col>5</xdr:col>
                    <xdr:colOff>247650</xdr:colOff>
                    <xdr:row>34</xdr:row>
                    <xdr:rowOff>228600</xdr:rowOff>
                  </to>
                </anchor>
              </controlPr>
            </control>
          </mc:Choice>
        </mc:AlternateContent>
        <mc:AlternateContent xmlns:mc="http://schemas.openxmlformats.org/markup-compatibility/2006">
          <mc:Choice Requires="x14">
            <control shapeId="47325" r:id="rId212" name="Check Box 221">
              <controlPr defaultSize="0" autoFill="0" autoLine="0" autoPict="0">
                <anchor moveWithCells="1">
                  <from>
                    <xdr:col>3</xdr:col>
                    <xdr:colOff>76200</xdr:colOff>
                    <xdr:row>34</xdr:row>
                    <xdr:rowOff>228600</xdr:rowOff>
                  </from>
                  <to>
                    <xdr:col>5</xdr:col>
                    <xdr:colOff>247650</xdr:colOff>
                    <xdr:row>34</xdr:row>
                    <xdr:rowOff>450850</xdr:rowOff>
                  </to>
                </anchor>
              </controlPr>
            </control>
          </mc:Choice>
        </mc:AlternateContent>
        <mc:AlternateContent xmlns:mc="http://schemas.openxmlformats.org/markup-compatibility/2006">
          <mc:Choice Requires="x14">
            <control shapeId="47326" r:id="rId213" name="Check Box 222">
              <controlPr defaultSize="0" autoFill="0" autoLine="0" autoPict="0">
                <anchor moveWithCells="1">
                  <from>
                    <xdr:col>3</xdr:col>
                    <xdr:colOff>76200</xdr:colOff>
                    <xdr:row>34</xdr:row>
                    <xdr:rowOff>450850</xdr:rowOff>
                  </from>
                  <to>
                    <xdr:col>5</xdr:col>
                    <xdr:colOff>247650</xdr:colOff>
                    <xdr:row>34</xdr:row>
                    <xdr:rowOff>660400</xdr:rowOff>
                  </to>
                </anchor>
              </controlPr>
            </control>
          </mc:Choice>
        </mc:AlternateContent>
        <mc:AlternateContent xmlns:mc="http://schemas.openxmlformats.org/markup-compatibility/2006">
          <mc:Choice Requires="x14">
            <control shapeId="47327" r:id="rId214" name="Check Box 223">
              <controlPr defaultSize="0" autoFill="0" autoLine="0" autoPict="0">
                <anchor moveWithCells="1">
                  <from>
                    <xdr:col>3</xdr:col>
                    <xdr:colOff>76200</xdr:colOff>
                    <xdr:row>49</xdr:row>
                    <xdr:rowOff>19050</xdr:rowOff>
                  </from>
                  <to>
                    <xdr:col>5</xdr:col>
                    <xdr:colOff>247650</xdr:colOff>
                    <xdr:row>49</xdr:row>
                    <xdr:rowOff>228600</xdr:rowOff>
                  </to>
                </anchor>
              </controlPr>
            </control>
          </mc:Choice>
        </mc:AlternateContent>
        <mc:AlternateContent xmlns:mc="http://schemas.openxmlformats.org/markup-compatibility/2006">
          <mc:Choice Requires="x14">
            <control shapeId="47328" r:id="rId215" name="Check Box 224">
              <controlPr defaultSize="0" autoFill="0" autoLine="0" autoPict="0">
                <anchor moveWithCells="1">
                  <from>
                    <xdr:col>3</xdr:col>
                    <xdr:colOff>76200</xdr:colOff>
                    <xdr:row>49</xdr:row>
                    <xdr:rowOff>228600</xdr:rowOff>
                  </from>
                  <to>
                    <xdr:col>5</xdr:col>
                    <xdr:colOff>247650</xdr:colOff>
                    <xdr:row>49</xdr:row>
                    <xdr:rowOff>450850</xdr:rowOff>
                  </to>
                </anchor>
              </controlPr>
            </control>
          </mc:Choice>
        </mc:AlternateContent>
        <mc:AlternateContent xmlns:mc="http://schemas.openxmlformats.org/markup-compatibility/2006">
          <mc:Choice Requires="x14">
            <control shapeId="47329" r:id="rId216" name="Check Box 225">
              <controlPr defaultSize="0" autoFill="0" autoLine="0" autoPict="0">
                <anchor moveWithCells="1">
                  <from>
                    <xdr:col>3</xdr:col>
                    <xdr:colOff>76200</xdr:colOff>
                    <xdr:row>49</xdr:row>
                    <xdr:rowOff>450850</xdr:rowOff>
                  </from>
                  <to>
                    <xdr:col>5</xdr:col>
                    <xdr:colOff>247650</xdr:colOff>
                    <xdr:row>49</xdr:row>
                    <xdr:rowOff>660400</xdr:rowOff>
                  </to>
                </anchor>
              </controlPr>
            </control>
          </mc:Choice>
        </mc:AlternateContent>
        <mc:AlternateContent xmlns:mc="http://schemas.openxmlformats.org/markup-compatibility/2006">
          <mc:Choice Requires="x14">
            <control shapeId="47330" r:id="rId217" name="Check Box 226">
              <controlPr defaultSize="0" autoFill="0" autoLine="0" autoPict="0">
                <anchor moveWithCells="1">
                  <from>
                    <xdr:col>3</xdr:col>
                    <xdr:colOff>76200</xdr:colOff>
                    <xdr:row>57</xdr:row>
                    <xdr:rowOff>19050</xdr:rowOff>
                  </from>
                  <to>
                    <xdr:col>5</xdr:col>
                    <xdr:colOff>247650</xdr:colOff>
                    <xdr:row>57</xdr:row>
                    <xdr:rowOff>228600</xdr:rowOff>
                  </to>
                </anchor>
              </controlPr>
            </control>
          </mc:Choice>
        </mc:AlternateContent>
        <mc:AlternateContent xmlns:mc="http://schemas.openxmlformats.org/markup-compatibility/2006">
          <mc:Choice Requires="x14">
            <control shapeId="47331" r:id="rId218" name="Check Box 227">
              <controlPr defaultSize="0" autoFill="0" autoLine="0" autoPict="0">
                <anchor moveWithCells="1">
                  <from>
                    <xdr:col>3</xdr:col>
                    <xdr:colOff>76200</xdr:colOff>
                    <xdr:row>57</xdr:row>
                    <xdr:rowOff>228600</xdr:rowOff>
                  </from>
                  <to>
                    <xdr:col>5</xdr:col>
                    <xdr:colOff>247650</xdr:colOff>
                    <xdr:row>57</xdr:row>
                    <xdr:rowOff>450850</xdr:rowOff>
                  </to>
                </anchor>
              </controlPr>
            </control>
          </mc:Choice>
        </mc:AlternateContent>
        <mc:AlternateContent xmlns:mc="http://schemas.openxmlformats.org/markup-compatibility/2006">
          <mc:Choice Requires="x14">
            <control shapeId="47332" r:id="rId219" name="Check Box 228">
              <controlPr defaultSize="0" autoFill="0" autoLine="0" autoPict="0">
                <anchor moveWithCells="1">
                  <from>
                    <xdr:col>3</xdr:col>
                    <xdr:colOff>76200</xdr:colOff>
                    <xdr:row>57</xdr:row>
                    <xdr:rowOff>450850</xdr:rowOff>
                  </from>
                  <to>
                    <xdr:col>5</xdr:col>
                    <xdr:colOff>247650</xdr:colOff>
                    <xdr:row>57</xdr:row>
                    <xdr:rowOff>660400</xdr:rowOff>
                  </to>
                </anchor>
              </controlPr>
            </control>
          </mc:Choice>
        </mc:AlternateContent>
        <mc:AlternateContent xmlns:mc="http://schemas.openxmlformats.org/markup-compatibility/2006">
          <mc:Choice Requires="x14">
            <control shapeId="47333" r:id="rId220" name="Group Box 229">
              <controlPr defaultSize="0" autoFill="0" autoPict="0">
                <anchor moveWithCells="1">
                  <from>
                    <xdr:col>3</xdr:col>
                    <xdr:colOff>57150</xdr:colOff>
                    <xdr:row>1</xdr:row>
                    <xdr:rowOff>69850</xdr:rowOff>
                  </from>
                  <to>
                    <xdr:col>6</xdr:col>
                    <xdr:colOff>241300</xdr:colOff>
                    <xdr:row>1</xdr:row>
                    <xdr:rowOff>393700</xdr:rowOff>
                  </to>
                </anchor>
              </controlPr>
            </control>
          </mc:Choice>
        </mc:AlternateContent>
        <mc:AlternateContent xmlns:mc="http://schemas.openxmlformats.org/markup-compatibility/2006">
          <mc:Choice Requires="x14">
            <control shapeId="47334" r:id="rId221" name="Group Box 230">
              <controlPr defaultSize="0" autoFill="0" autoPict="0">
                <anchor moveWithCells="1">
                  <from>
                    <xdr:col>2</xdr:col>
                    <xdr:colOff>6781800</xdr:colOff>
                    <xdr:row>2</xdr:row>
                    <xdr:rowOff>850900</xdr:rowOff>
                  </from>
                  <to>
                    <xdr:col>6</xdr:col>
                    <xdr:colOff>222250</xdr:colOff>
                    <xdr:row>3</xdr:row>
                    <xdr:rowOff>438150</xdr:rowOff>
                  </to>
                </anchor>
              </controlPr>
            </control>
          </mc:Choice>
        </mc:AlternateContent>
        <mc:AlternateContent xmlns:mc="http://schemas.openxmlformats.org/markup-compatibility/2006">
          <mc:Choice Requires="x14">
            <control shapeId="47335" r:id="rId222" name="Group Box 231">
              <controlPr defaultSize="0" autoFill="0" autoPict="0">
                <anchor moveWithCells="1">
                  <from>
                    <xdr:col>2</xdr:col>
                    <xdr:colOff>6400800</xdr:colOff>
                    <xdr:row>4</xdr:row>
                    <xdr:rowOff>50800</xdr:rowOff>
                  </from>
                  <to>
                    <xdr:col>6</xdr:col>
                    <xdr:colOff>107950</xdr:colOff>
                    <xdr:row>4</xdr:row>
                    <xdr:rowOff>355600</xdr:rowOff>
                  </to>
                </anchor>
              </controlPr>
            </control>
          </mc:Choice>
        </mc:AlternateContent>
        <mc:AlternateContent xmlns:mc="http://schemas.openxmlformats.org/markup-compatibility/2006">
          <mc:Choice Requires="x14">
            <control shapeId="47336" r:id="rId223" name="Group Box 232">
              <controlPr defaultSize="0" autoFill="0" autoPict="0">
                <anchor moveWithCells="1">
                  <from>
                    <xdr:col>3</xdr:col>
                    <xdr:colOff>19050</xdr:colOff>
                    <xdr:row>5</xdr:row>
                    <xdr:rowOff>76200</xdr:rowOff>
                  </from>
                  <to>
                    <xdr:col>6</xdr:col>
                    <xdr:colOff>203200</xdr:colOff>
                    <xdr:row>5</xdr:row>
                    <xdr:rowOff>361950</xdr:rowOff>
                  </to>
                </anchor>
              </controlPr>
            </control>
          </mc:Choice>
        </mc:AlternateContent>
        <mc:AlternateContent xmlns:mc="http://schemas.openxmlformats.org/markup-compatibility/2006">
          <mc:Choice Requires="x14">
            <control shapeId="47337" r:id="rId224" name="Group Box 233">
              <controlPr defaultSize="0" autoFill="0" autoPict="0">
                <anchor moveWithCells="1">
                  <from>
                    <xdr:col>2</xdr:col>
                    <xdr:colOff>6432550</xdr:colOff>
                    <xdr:row>6</xdr:row>
                    <xdr:rowOff>50800</xdr:rowOff>
                  </from>
                  <to>
                    <xdr:col>6</xdr:col>
                    <xdr:colOff>190500</xdr:colOff>
                    <xdr:row>6</xdr:row>
                    <xdr:rowOff>393700</xdr:rowOff>
                  </to>
                </anchor>
              </controlPr>
            </control>
          </mc:Choice>
        </mc:AlternateContent>
        <mc:AlternateContent xmlns:mc="http://schemas.openxmlformats.org/markup-compatibility/2006">
          <mc:Choice Requires="x14">
            <control shapeId="47338" r:id="rId225" name="Group Box 234">
              <controlPr defaultSize="0" autoFill="0" autoPict="0">
                <anchor moveWithCells="1">
                  <from>
                    <xdr:col>2</xdr:col>
                    <xdr:colOff>6756400</xdr:colOff>
                    <xdr:row>6</xdr:row>
                    <xdr:rowOff>412750</xdr:rowOff>
                  </from>
                  <to>
                    <xdr:col>6</xdr:col>
                    <xdr:colOff>247650</xdr:colOff>
                    <xdr:row>8</xdr:row>
                    <xdr:rowOff>12700</xdr:rowOff>
                  </to>
                </anchor>
              </controlPr>
            </control>
          </mc:Choice>
        </mc:AlternateContent>
        <mc:AlternateContent xmlns:mc="http://schemas.openxmlformats.org/markup-compatibility/2006">
          <mc:Choice Requires="x14">
            <control shapeId="47339" r:id="rId226" name="Group Box 235">
              <controlPr defaultSize="0" autoFill="0" autoPict="0">
                <anchor moveWithCells="1">
                  <from>
                    <xdr:col>2</xdr:col>
                    <xdr:colOff>6400800</xdr:colOff>
                    <xdr:row>8</xdr:row>
                    <xdr:rowOff>50800</xdr:rowOff>
                  </from>
                  <to>
                    <xdr:col>6</xdr:col>
                    <xdr:colOff>88900</xdr:colOff>
                    <xdr:row>9</xdr:row>
                    <xdr:rowOff>12700</xdr:rowOff>
                  </to>
                </anchor>
              </controlPr>
            </control>
          </mc:Choice>
        </mc:AlternateContent>
        <mc:AlternateContent xmlns:mc="http://schemas.openxmlformats.org/markup-compatibility/2006">
          <mc:Choice Requires="x14">
            <control shapeId="47340" r:id="rId227" name="Group Box 236">
              <controlPr defaultSize="0" autoFill="0" autoPict="0">
                <anchor moveWithCells="1">
                  <from>
                    <xdr:col>2</xdr:col>
                    <xdr:colOff>6819900</xdr:colOff>
                    <xdr:row>9</xdr:row>
                    <xdr:rowOff>38100</xdr:rowOff>
                  </from>
                  <to>
                    <xdr:col>6</xdr:col>
                    <xdr:colOff>95250</xdr:colOff>
                    <xdr:row>9</xdr:row>
                    <xdr:rowOff>412750</xdr:rowOff>
                  </to>
                </anchor>
              </controlPr>
            </control>
          </mc:Choice>
        </mc:AlternateContent>
        <mc:AlternateContent xmlns:mc="http://schemas.openxmlformats.org/markup-compatibility/2006">
          <mc:Choice Requires="x14">
            <control shapeId="47341" r:id="rId228" name="Group Box 237">
              <controlPr defaultSize="0" autoFill="0" autoPict="0">
                <anchor moveWithCells="1">
                  <from>
                    <xdr:col>3</xdr:col>
                    <xdr:colOff>12700</xdr:colOff>
                    <xdr:row>10</xdr:row>
                    <xdr:rowOff>50800</xdr:rowOff>
                  </from>
                  <to>
                    <xdr:col>6</xdr:col>
                    <xdr:colOff>203200</xdr:colOff>
                    <xdr:row>10</xdr:row>
                    <xdr:rowOff>419100</xdr:rowOff>
                  </to>
                </anchor>
              </controlPr>
            </control>
          </mc:Choice>
        </mc:AlternateContent>
        <mc:AlternateContent xmlns:mc="http://schemas.openxmlformats.org/markup-compatibility/2006">
          <mc:Choice Requires="x14">
            <control shapeId="47342" r:id="rId229" name="Group Box 238">
              <controlPr defaultSize="0" autoFill="0" autoPict="0">
                <anchor moveWithCells="1">
                  <from>
                    <xdr:col>3</xdr:col>
                    <xdr:colOff>31750</xdr:colOff>
                    <xdr:row>11</xdr:row>
                    <xdr:rowOff>57150</xdr:rowOff>
                  </from>
                  <to>
                    <xdr:col>6</xdr:col>
                    <xdr:colOff>184150</xdr:colOff>
                    <xdr:row>11</xdr:row>
                    <xdr:rowOff>374650</xdr:rowOff>
                  </to>
                </anchor>
              </controlPr>
            </control>
          </mc:Choice>
        </mc:AlternateContent>
        <mc:AlternateContent xmlns:mc="http://schemas.openxmlformats.org/markup-compatibility/2006">
          <mc:Choice Requires="x14">
            <control shapeId="47343" r:id="rId230" name="Group Box 239">
              <controlPr defaultSize="0" autoFill="0" autoPict="0">
                <anchor moveWithCells="1">
                  <from>
                    <xdr:col>2</xdr:col>
                    <xdr:colOff>6438900</xdr:colOff>
                    <xdr:row>13</xdr:row>
                    <xdr:rowOff>69850</xdr:rowOff>
                  </from>
                  <to>
                    <xdr:col>6</xdr:col>
                    <xdr:colOff>203200</xdr:colOff>
                    <xdr:row>13</xdr:row>
                    <xdr:rowOff>361950</xdr:rowOff>
                  </to>
                </anchor>
              </controlPr>
            </control>
          </mc:Choice>
        </mc:AlternateContent>
        <mc:AlternateContent xmlns:mc="http://schemas.openxmlformats.org/markup-compatibility/2006">
          <mc:Choice Requires="x14">
            <control shapeId="47344" r:id="rId231" name="Group Box 240">
              <controlPr defaultSize="0" autoFill="0" autoPict="0">
                <anchor moveWithCells="1">
                  <from>
                    <xdr:col>2</xdr:col>
                    <xdr:colOff>6438900</xdr:colOff>
                    <xdr:row>14</xdr:row>
                    <xdr:rowOff>69850</xdr:rowOff>
                  </from>
                  <to>
                    <xdr:col>6</xdr:col>
                    <xdr:colOff>76200</xdr:colOff>
                    <xdr:row>14</xdr:row>
                    <xdr:rowOff>381000</xdr:rowOff>
                  </to>
                </anchor>
              </controlPr>
            </control>
          </mc:Choice>
        </mc:AlternateContent>
        <mc:AlternateContent xmlns:mc="http://schemas.openxmlformats.org/markup-compatibility/2006">
          <mc:Choice Requires="x14">
            <control shapeId="47345" r:id="rId232" name="Group Box 241">
              <controlPr defaultSize="0" autoFill="0" autoPict="0">
                <anchor moveWithCells="1">
                  <from>
                    <xdr:col>2</xdr:col>
                    <xdr:colOff>6394450</xdr:colOff>
                    <xdr:row>15</xdr:row>
                    <xdr:rowOff>76200</xdr:rowOff>
                  </from>
                  <to>
                    <xdr:col>6</xdr:col>
                    <xdr:colOff>361950</xdr:colOff>
                    <xdr:row>16</xdr:row>
                    <xdr:rowOff>12700</xdr:rowOff>
                  </to>
                </anchor>
              </controlPr>
            </control>
          </mc:Choice>
        </mc:AlternateContent>
        <mc:AlternateContent xmlns:mc="http://schemas.openxmlformats.org/markup-compatibility/2006">
          <mc:Choice Requires="x14">
            <control shapeId="47346" r:id="rId233" name="Group Box 242">
              <controlPr defaultSize="0" autoFill="0" autoPict="0">
                <anchor moveWithCells="1">
                  <from>
                    <xdr:col>2</xdr:col>
                    <xdr:colOff>6394450</xdr:colOff>
                    <xdr:row>16</xdr:row>
                    <xdr:rowOff>69850</xdr:rowOff>
                  </from>
                  <to>
                    <xdr:col>6</xdr:col>
                    <xdr:colOff>114300</xdr:colOff>
                    <xdr:row>17</xdr:row>
                    <xdr:rowOff>0</xdr:rowOff>
                  </to>
                </anchor>
              </controlPr>
            </control>
          </mc:Choice>
        </mc:AlternateContent>
        <mc:AlternateContent xmlns:mc="http://schemas.openxmlformats.org/markup-compatibility/2006">
          <mc:Choice Requires="x14">
            <control shapeId="47347" r:id="rId234" name="Group Box 243">
              <controlPr defaultSize="0" autoFill="0" autoPict="0">
                <anchor moveWithCells="1">
                  <from>
                    <xdr:col>2</xdr:col>
                    <xdr:colOff>6432550</xdr:colOff>
                    <xdr:row>17</xdr:row>
                    <xdr:rowOff>76200</xdr:rowOff>
                  </from>
                  <to>
                    <xdr:col>6</xdr:col>
                    <xdr:colOff>95250</xdr:colOff>
                    <xdr:row>17</xdr:row>
                    <xdr:rowOff>393700</xdr:rowOff>
                  </to>
                </anchor>
              </controlPr>
            </control>
          </mc:Choice>
        </mc:AlternateContent>
        <mc:AlternateContent xmlns:mc="http://schemas.openxmlformats.org/markup-compatibility/2006">
          <mc:Choice Requires="x14">
            <control shapeId="47348" r:id="rId235" name="Group Box 244">
              <controlPr defaultSize="0" autoFill="0" autoPict="0">
                <anchor moveWithCells="1">
                  <from>
                    <xdr:col>2</xdr:col>
                    <xdr:colOff>6413500</xdr:colOff>
                    <xdr:row>18</xdr:row>
                    <xdr:rowOff>12700</xdr:rowOff>
                  </from>
                  <to>
                    <xdr:col>6</xdr:col>
                    <xdr:colOff>241300</xdr:colOff>
                    <xdr:row>18</xdr:row>
                    <xdr:rowOff>412750</xdr:rowOff>
                  </to>
                </anchor>
              </controlPr>
            </control>
          </mc:Choice>
        </mc:AlternateContent>
        <mc:AlternateContent xmlns:mc="http://schemas.openxmlformats.org/markup-compatibility/2006">
          <mc:Choice Requires="x14">
            <control shapeId="47349" r:id="rId236" name="Group Box 245">
              <controlPr defaultSize="0" autoFill="0" autoPict="0">
                <anchor moveWithCells="1">
                  <from>
                    <xdr:col>2</xdr:col>
                    <xdr:colOff>6394450</xdr:colOff>
                    <xdr:row>19</xdr:row>
                    <xdr:rowOff>69850</xdr:rowOff>
                  </from>
                  <to>
                    <xdr:col>6</xdr:col>
                    <xdr:colOff>279400</xdr:colOff>
                    <xdr:row>19</xdr:row>
                    <xdr:rowOff>374650</xdr:rowOff>
                  </to>
                </anchor>
              </controlPr>
            </control>
          </mc:Choice>
        </mc:AlternateContent>
        <mc:AlternateContent xmlns:mc="http://schemas.openxmlformats.org/markup-compatibility/2006">
          <mc:Choice Requires="x14">
            <control shapeId="47350" r:id="rId237" name="Group Box 246">
              <controlPr defaultSize="0" autoFill="0" autoPict="0">
                <anchor moveWithCells="1">
                  <from>
                    <xdr:col>2</xdr:col>
                    <xdr:colOff>6362700</xdr:colOff>
                    <xdr:row>19</xdr:row>
                    <xdr:rowOff>412750</xdr:rowOff>
                  </from>
                  <to>
                    <xdr:col>6</xdr:col>
                    <xdr:colOff>203200</xdr:colOff>
                    <xdr:row>20</xdr:row>
                    <xdr:rowOff>374650</xdr:rowOff>
                  </to>
                </anchor>
              </controlPr>
            </control>
          </mc:Choice>
        </mc:AlternateContent>
        <mc:AlternateContent xmlns:mc="http://schemas.openxmlformats.org/markup-compatibility/2006">
          <mc:Choice Requires="x14">
            <control shapeId="47351" r:id="rId238" name="Group Box 247">
              <controlPr defaultSize="0" autoFill="0" autoPict="0">
                <anchor moveWithCells="1">
                  <from>
                    <xdr:col>2</xdr:col>
                    <xdr:colOff>6419850</xdr:colOff>
                    <xdr:row>21</xdr:row>
                    <xdr:rowOff>50800</xdr:rowOff>
                  </from>
                  <to>
                    <xdr:col>6</xdr:col>
                    <xdr:colOff>165100</xdr:colOff>
                    <xdr:row>21</xdr:row>
                    <xdr:rowOff>361950</xdr:rowOff>
                  </to>
                </anchor>
              </controlPr>
            </control>
          </mc:Choice>
        </mc:AlternateContent>
        <mc:AlternateContent xmlns:mc="http://schemas.openxmlformats.org/markup-compatibility/2006">
          <mc:Choice Requires="x14">
            <control shapeId="47352" r:id="rId239" name="Group Box 248">
              <controlPr defaultSize="0" autoFill="0" autoPict="0">
                <anchor moveWithCells="1">
                  <from>
                    <xdr:col>2</xdr:col>
                    <xdr:colOff>6451600</xdr:colOff>
                    <xdr:row>22</xdr:row>
                    <xdr:rowOff>50800</xdr:rowOff>
                  </from>
                  <to>
                    <xdr:col>6</xdr:col>
                    <xdr:colOff>146050</xdr:colOff>
                    <xdr:row>22</xdr:row>
                    <xdr:rowOff>336550</xdr:rowOff>
                  </to>
                </anchor>
              </controlPr>
            </control>
          </mc:Choice>
        </mc:AlternateContent>
        <mc:AlternateContent xmlns:mc="http://schemas.openxmlformats.org/markup-compatibility/2006">
          <mc:Choice Requires="x14">
            <control shapeId="47353" r:id="rId240" name="Group Box 249">
              <controlPr defaultSize="0" autoFill="0" autoPict="0">
                <anchor moveWithCells="1">
                  <from>
                    <xdr:col>2</xdr:col>
                    <xdr:colOff>6394450</xdr:colOff>
                    <xdr:row>23</xdr:row>
                    <xdr:rowOff>19050</xdr:rowOff>
                  </from>
                  <to>
                    <xdr:col>6</xdr:col>
                    <xdr:colOff>31750</xdr:colOff>
                    <xdr:row>23</xdr:row>
                    <xdr:rowOff>381000</xdr:rowOff>
                  </to>
                </anchor>
              </controlPr>
            </control>
          </mc:Choice>
        </mc:AlternateContent>
        <mc:AlternateContent xmlns:mc="http://schemas.openxmlformats.org/markup-compatibility/2006">
          <mc:Choice Requires="x14">
            <control shapeId="47355" r:id="rId241" name="Group Box 251">
              <controlPr defaultSize="0" autoFill="0" autoPict="0">
                <anchor moveWithCells="1">
                  <from>
                    <xdr:col>2</xdr:col>
                    <xdr:colOff>6438900</xdr:colOff>
                    <xdr:row>25</xdr:row>
                    <xdr:rowOff>50800</xdr:rowOff>
                  </from>
                  <to>
                    <xdr:col>6</xdr:col>
                    <xdr:colOff>38100</xdr:colOff>
                    <xdr:row>26</xdr:row>
                    <xdr:rowOff>0</xdr:rowOff>
                  </to>
                </anchor>
              </controlPr>
            </control>
          </mc:Choice>
        </mc:AlternateContent>
        <mc:AlternateContent xmlns:mc="http://schemas.openxmlformats.org/markup-compatibility/2006">
          <mc:Choice Requires="x14">
            <control shapeId="47356" r:id="rId242" name="Group Box 252">
              <controlPr defaultSize="0" autoFill="0" autoPict="0">
                <anchor moveWithCells="1">
                  <from>
                    <xdr:col>3</xdr:col>
                    <xdr:colOff>12700</xdr:colOff>
                    <xdr:row>26</xdr:row>
                    <xdr:rowOff>31750</xdr:rowOff>
                  </from>
                  <to>
                    <xdr:col>6</xdr:col>
                    <xdr:colOff>146050</xdr:colOff>
                    <xdr:row>27</xdr:row>
                    <xdr:rowOff>12700</xdr:rowOff>
                  </to>
                </anchor>
              </controlPr>
            </control>
          </mc:Choice>
        </mc:AlternateContent>
        <mc:AlternateContent xmlns:mc="http://schemas.openxmlformats.org/markup-compatibility/2006">
          <mc:Choice Requires="x14">
            <control shapeId="47357" r:id="rId243" name="Group Box 253">
              <controlPr defaultSize="0" autoFill="0" autoPict="0">
                <anchor moveWithCells="1">
                  <from>
                    <xdr:col>2</xdr:col>
                    <xdr:colOff>6438900</xdr:colOff>
                    <xdr:row>27</xdr:row>
                    <xdr:rowOff>38100</xdr:rowOff>
                  </from>
                  <to>
                    <xdr:col>6</xdr:col>
                    <xdr:colOff>298450</xdr:colOff>
                    <xdr:row>27</xdr:row>
                    <xdr:rowOff>374650</xdr:rowOff>
                  </to>
                </anchor>
              </controlPr>
            </control>
          </mc:Choice>
        </mc:AlternateContent>
        <mc:AlternateContent xmlns:mc="http://schemas.openxmlformats.org/markup-compatibility/2006">
          <mc:Choice Requires="x14">
            <control shapeId="47358" r:id="rId244" name="Group Box 254">
              <controlPr defaultSize="0" autoFill="0" autoPict="0">
                <anchor moveWithCells="1">
                  <from>
                    <xdr:col>2</xdr:col>
                    <xdr:colOff>6419850</xdr:colOff>
                    <xdr:row>28</xdr:row>
                    <xdr:rowOff>38100</xdr:rowOff>
                  </from>
                  <to>
                    <xdr:col>6</xdr:col>
                    <xdr:colOff>69850</xdr:colOff>
                    <xdr:row>28</xdr:row>
                    <xdr:rowOff>336550</xdr:rowOff>
                  </to>
                </anchor>
              </controlPr>
            </control>
          </mc:Choice>
        </mc:AlternateContent>
        <mc:AlternateContent xmlns:mc="http://schemas.openxmlformats.org/markup-compatibility/2006">
          <mc:Choice Requires="x14">
            <control shapeId="47359" r:id="rId245" name="Group Box 255">
              <controlPr defaultSize="0" autoFill="0" autoPict="0">
                <anchor moveWithCells="1">
                  <from>
                    <xdr:col>3</xdr:col>
                    <xdr:colOff>19050</xdr:colOff>
                    <xdr:row>29</xdr:row>
                    <xdr:rowOff>50800</xdr:rowOff>
                  </from>
                  <to>
                    <xdr:col>6</xdr:col>
                    <xdr:colOff>19050</xdr:colOff>
                    <xdr:row>30</xdr:row>
                    <xdr:rowOff>12700</xdr:rowOff>
                  </to>
                </anchor>
              </controlPr>
            </control>
          </mc:Choice>
        </mc:AlternateContent>
        <mc:AlternateContent xmlns:mc="http://schemas.openxmlformats.org/markup-compatibility/2006">
          <mc:Choice Requires="x14">
            <control shapeId="47360" r:id="rId246" name="Group Box 256">
              <controlPr defaultSize="0" autoFill="0" autoPict="0">
                <anchor moveWithCells="1">
                  <from>
                    <xdr:col>2</xdr:col>
                    <xdr:colOff>6737350</xdr:colOff>
                    <xdr:row>30</xdr:row>
                    <xdr:rowOff>12700</xdr:rowOff>
                  </from>
                  <to>
                    <xdr:col>6</xdr:col>
                    <xdr:colOff>38100</xdr:colOff>
                    <xdr:row>30</xdr:row>
                    <xdr:rowOff>361950</xdr:rowOff>
                  </to>
                </anchor>
              </controlPr>
            </control>
          </mc:Choice>
        </mc:AlternateContent>
        <mc:AlternateContent xmlns:mc="http://schemas.openxmlformats.org/markup-compatibility/2006">
          <mc:Choice Requires="x14">
            <control shapeId="47361" r:id="rId247" name="Group Box 257">
              <controlPr defaultSize="0" autoFill="0" autoPict="0">
                <anchor moveWithCells="1">
                  <from>
                    <xdr:col>3</xdr:col>
                    <xdr:colOff>57150</xdr:colOff>
                    <xdr:row>32</xdr:row>
                    <xdr:rowOff>12700</xdr:rowOff>
                  </from>
                  <to>
                    <xdr:col>6</xdr:col>
                    <xdr:colOff>38100</xdr:colOff>
                    <xdr:row>32</xdr:row>
                    <xdr:rowOff>400050</xdr:rowOff>
                  </to>
                </anchor>
              </controlPr>
            </control>
          </mc:Choice>
        </mc:AlternateContent>
        <mc:AlternateContent xmlns:mc="http://schemas.openxmlformats.org/markup-compatibility/2006">
          <mc:Choice Requires="x14">
            <control shapeId="47363" r:id="rId248" name="Group Box 259">
              <controlPr defaultSize="0" autoFill="0" autoPict="0">
                <anchor moveWithCells="1">
                  <from>
                    <xdr:col>2</xdr:col>
                    <xdr:colOff>6794500</xdr:colOff>
                    <xdr:row>34</xdr:row>
                    <xdr:rowOff>914400</xdr:rowOff>
                  </from>
                  <to>
                    <xdr:col>6</xdr:col>
                    <xdr:colOff>133350</xdr:colOff>
                    <xdr:row>35</xdr:row>
                    <xdr:rowOff>412750</xdr:rowOff>
                  </to>
                </anchor>
              </controlPr>
            </control>
          </mc:Choice>
        </mc:AlternateContent>
        <mc:AlternateContent xmlns:mc="http://schemas.openxmlformats.org/markup-compatibility/2006">
          <mc:Choice Requires="x14">
            <control shapeId="47364" r:id="rId249" name="Group Box 260">
              <controlPr defaultSize="0" autoFill="0" autoPict="0">
                <anchor moveWithCells="1">
                  <from>
                    <xdr:col>2</xdr:col>
                    <xdr:colOff>6737350</xdr:colOff>
                    <xdr:row>35</xdr:row>
                    <xdr:rowOff>400050</xdr:rowOff>
                  </from>
                  <to>
                    <xdr:col>6</xdr:col>
                    <xdr:colOff>114300</xdr:colOff>
                    <xdr:row>36</xdr:row>
                    <xdr:rowOff>323850</xdr:rowOff>
                  </to>
                </anchor>
              </controlPr>
            </control>
          </mc:Choice>
        </mc:AlternateContent>
        <mc:AlternateContent xmlns:mc="http://schemas.openxmlformats.org/markup-compatibility/2006">
          <mc:Choice Requires="x14">
            <control shapeId="47365" r:id="rId250" name="Group Box 261">
              <controlPr defaultSize="0" autoFill="0" autoPict="0">
                <anchor moveWithCells="1">
                  <from>
                    <xdr:col>2</xdr:col>
                    <xdr:colOff>6438900</xdr:colOff>
                    <xdr:row>37</xdr:row>
                    <xdr:rowOff>38100</xdr:rowOff>
                  </from>
                  <to>
                    <xdr:col>6</xdr:col>
                    <xdr:colOff>38100</xdr:colOff>
                    <xdr:row>37</xdr:row>
                    <xdr:rowOff>361950</xdr:rowOff>
                  </to>
                </anchor>
              </controlPr>
            </control>
          </mc:Choice>
        </mc:AlternateContent>
        <mc:AlternateContent xmlns:mc="http://schemas.openxmlformats.org/markup-compatibility/2006">
          <mc:Choice Requires="x14">
            <control shapeId="47366" r:id="rId251" name="Group Box 262">
              <controlPr defaultSize="0" autoFill="0" autoPict="0">
                <anchor moveWithCells="1">
                  <from>
                    <xdr:col>2</xdr:col>
                    <xdr:colOff>6819900</xdr:colOff>
                    <xdr:row>37</xdr:row>
                    <xdr:rowOff>393700</xdr:rowOff>
                  </from>
                  <to>
                    <xdr:col>6</xdr:col>
                    <xdr:colOff>165100</xdr:colOff>
                    <xdr:row>39</xdr:row>
                    <xdr:rowOff>12700</xdr:rowOff>
                  </to>
                </anchor>
              </controlPr>
            </control>
          </mc:Choice>
        </mc:AlternateContent>
        <mc:AlternateContent xmlns:mc="http://schemas.openxmlformats.org/markup-compatibility/2006">
          <mc:Choice Requires="x14">
            <control shapeId="47367" r:id="rId252" name="Group Box 263">
              <controlPr defaultSize="0" autoFill="0" autoPict="0">
                <anchor moveWithCells="1">
                  <from>
                    <xdr:col>3</xdr:col>
                    <xdr:colOff>19050</xdr:colOff>
                    <xdr:row>39</xdr:row>
                    <xdr:rowOff>31750</xdr:rowOff>
                  </from>
                  <to>
                    <xdr:col>6</xdr:col>
                    <xdr:colOff>95250</xdr:colOff>
                    <xdr:row>40</xdr:row>
                    <xdr:rowOff>0</xdr:rowOff>
                  </to>
                </anchor>
              </controlPr>
            </control>
          </mc:Choice>
        </mc:AlternateContent>
        <mc:AlternateContent xmlns:mc="http://schemas.openxmlformats.org/markup-compatibility/2006">
          <mc:Choice Requires="x14">
            <control shapeId="47368" r:id="rId253" name="Group Box 264">
              <controlPr defaultSize="0" autoFill="0" autoPict="0">
                <anchor moveWithCells="1">
                  <from>
                    <xdr:col>2</xdr:col>
                    <xdr:colOff>6394450</xdr:colOff>
                    <xdr:row>40</xdr:row>
                    <xdr:rowOff>19050</xdr:rowOff>
                  </from>
                  <to>
                    <xdr:col>6</xdr:col>
                    <xdr:colOff>127000</xdr:colOff>
                    <xdr:row>40</xdr:row>
                    <xdr:rowOff>361950</xdr:rowOff>
                  </to>
                </anchor>
              </controlPr>
            </control>
          </mc:Choice>
        </mc:AlternateContent>
        <mc:AlternateContent xmlns:mc="http://schemas.openxmlformats.org/markup-compatibility/2006">
          <mc:Choice Requires="x14">
            <control shapeId="47369" r:id="rId254" name="Group Box 265">
              <controlPr defaultSize="0" autoFill="0" autoPict="0">
                <anchor moveWithCells="1">
                  <from>
                    <xdr:col>2</xdr:col>
                    <xdr:colOff>6362700</xdr:colOff>
                    <xdr:row>41</xdr:row>
                    <xdr:rowOff>57150</xdr:rowOff>
                  </from>
                  <to>
                    <xdr:col>6</xdr:col>
                    <xdr:colOff>190500</xdr:colOff>
                    <xdr:row>41</xdr:row>
                    <xdr:rowOff>400050</xdr:rowOff>
                  </to>
                </anchor>
              </controlPr>
            </control>
          </mc:Choice>
        </mc:AlternateContent>
        <mc:AlternateContent xmlns:mc="http://schemas.openxmlformats.org/markup-compatibility/2006">
          <mc:Choice Requires="x14">
            <control shapeId="47370" r:id="rId255" name="Group Box 266">
              <controlPr defaultSize="0" autoFill="0" autoPict="0">
                <anchor moveWithCells="1">
                  <from>
                    <xdr:col>3</xdr:col>
                    <xdr:colOff>12700</xdr:colOff>
                    <xdr:row>42</xdr:row>
                    <xdr:rowOff>0</xdr:rowOff>
                  </from>
                  <to>
                    <xdr:col>6</xdr:col>
                    <xdr:colOff>69850</xdr:colOff>
                    <xdr:row>42</xdr:row>
                    <xdr:rowOff>355600</xdr:rowOff>
                  </to>
                </anchor>
              </controlPr>
            </control>
          </mc:Choice>
        </mc:AlternateContent>
        <mc:AlternateContent xmlns:mc="http://schemas.openxmlformats.org/markup-compatibility/2006">
          <mc:Choice Requires="x14">
            <control shapeId="47371" r:id="rId256" name="Group Box 267">
              <controlPr defaultSize="0" autoFill="0" autoPict="0">
                <anchor moveWithCells="1">
                  <from>
                    <xdr:col>3</xdr:col>
                    <xdr:colOff>31750</xdr:colOff>
                    <xdr:row>43</xdr:row>
                    <xdr:rowOff>38100</xdr:rowOff>
                  </from>
                  <to>
                    <xdr:col>6</xdr:col>
                    <xdr:colOff>146050</xdr:colOff>
                    <xdr:row>43</xdr:row>
                    <xdr:rowOff>400050</xdr:rowOff>
                  </to>
                </anchor>
              </controlPr>
            </control>
          </mc:Choice>
        </mc:AlternateContent>
        <mc:AlternateContent xmlns:mc="http://schemas.openxmlformats.org/markup-compatibility/2006">
          <mc:Choice Requires="x14">
            <control shapeId="47372" r:id="rId257" name="Group Box 268">
              <controlPr defaultSize="0" autoFill="0" autoPict="0">
                <anchor moveWithCells="1">
                  <from>
                    <xdr:col>2</xdr:col>
                    <xdr:colOff>6400800</xdr:colOff>
                    <xdr:row>44</xdr:row>
                    <xdr:rowOff>31750</xdr:rowOff>
                  </from>
                  <to>
                    <xdr:col>5</xdr:col>
                    <xdr:colOff>800100</xdr:colOff>
                    <xdr:row>44</xdr:row>
                    <xdr:rowOff>361950</xdr:rowOff>
                  </to>
                </anchor>
              </controlPr>
            </control>
          </mc:Choice>
        </mc:AlternateContent>
        <mc:AlternateContent xmlns:mc="http://schemas.openxmlformats.org/markup-compatibility/2006">
          <mc:Choice Requires="x14">
            <control shapeId="47374" r:id="rId258" name="Group Box 270">
              <controlPr defaultSize="0" autoFill="0" autoPict="0">
                <anchor moveWithCells="1">
                  <from>
                    <xdr:col>2</xdr:col>
                    <xdr:colOff>6438900</xdr:colOff>
                    <xdr:row>45</xdr:row>
                    <xdr:rowOff>76200</xdr:rowOff>
                  </from>
                  <to>
                    <xdr:col>6</xdr:col>
                    <xdr:colOff>279400</xdr:colOff>
                    <xdr:row>45</xdr:row>
                    <xdr:rowOff>361950</xdr:rowOff>
                  </to>
                </anchor>
              </controlPr>
            </control>
          </mc:Choice>
        </mc:AlternateContent>
        <mc:AlternateContent xmlns:mc="http://schemas.openxmlformats.org/markup-compatibility/2006">
          <mc:Choice Requires="x14">
            <control shapeId="47375" r:id="rId259" name="Group Box 271">
              <controlPr defaultSize="0" autoFill="0" autoPict="0">
                <anchor moveWithCells="1">
                  <from>
                    <xdr:col>2</xdr:col>
                    <xdr:colOff>6419850</xdr:colOff>
                    <xdr:row>45</xdr:row>
                    <xdr:rowOff>412750</xdr:rowOff>
                  </from>
                  <to>
                    <xdr:col>6</xdr:col>
                    <xdr:colOff>114300</xdr:colOff>
                    <xdr:row>46</xdr:row>
                    <xdr:rowOff>374650</xdr:rowOff>
                  </to>
                </anchor>
              </controlPr>
            </control>
          </mc:Choice>
        </mc:AlternateContent>
        <mc:AlternateContent xmlns:mc="http://schemas.openxmlformats.org/markup-compatibility/2006">
          <mc:Choice Requires="x14">
            <control shapeId="47376" r:id="rId260" name="Group Box 272">
              <controlPr defaultSize="0" autoFill="0" autoPict="0">
                <anchor moveWithCells="1">
                  <from>
                    <xdr:col>2</xdr:col>
                    <xdr:colOff>6413500</xdr:colOff>
                    <xdr:row>47</xdr:row>
                    <xdr:rowOff>38100</xdr:rowOff>
                  </from>
                  <to>
                    <xdr:col>6</xdr:col>
                    <xdr:colOff>50800</xdr:colOff>
                    <xdr:row>47</xdr:row>
                    <xdr:rowOff>400050</xdr:rowOff>
                  </to>
                </anchor>
              </controlPr>
            </control>
          </mc:Choice>
        </mc:AlternateContent>
        <mc:AlternateContent xmlns:mc="http://schemas.openxmlformats.org/markup-compatibility/2006">
          <mc:Choice Requires="x14">
            <control shapeId="47377" r:id="rId261" name="Group Box 273">
              <controlPr defaultSize="0" autoFill="0" autoPict="0">
                <anchor moveWithCells="1">
                  <from>
                    <xdr:col>2</xdr:col>
                    <xdr:colOff>6438900</xdr:colOff>
                    <xdr:row>48</xdr:row>
                    <xdr:rowOff>19050</xdr:rowOff>
                  </from>
                  <to>
                    <xdr:col>6</xdr:col>
                    <xdr:colOff>38100</xdr:colOff>
                    <xdr:row>48</xdr:row>
                    <xdr:rowOff>412750</xdr:rowOff>
                  </to>
                </anchor>
              </controlPr>
            </control>
          </mc:Choice>
        </mc:AlternateContent>
        <mc:AlternateContent xmlns:mc="http://schemas.openxmlformats.org/markup-compatibility/2006">
          <mc:Choice Requires="x14">
            <control shapeId="47379" r:id="rId262" name="Group Box 275">
              <controlPr defaultSize="0" autoFill="0" autoPict="0">
                <anchor moveWithCells="1">
                  <from>
                    <xdr:col>3</xdr:col>
                    <xdr:colOff>50800</xdr:colOff>
                    <xdr:row>51</xdr:row>
                    <xdr:rowOff>12700</xdr:rowOff>
                  </from>
                  <to>
                    <xdr:col>6</xdr:col>
                    <xdr:colOff>133350</xdr:colOff>
                    <xdr:row>51</xdr:row>
                    <xdr:rowOff>342900</xdr:rowOff>
                  </to>
                </anchor>
              </controlPr>
            </control>
          </mc:Choice>
        </mc:AlternateContent>
        <mc:AlternateContent xmlns:mc="http://schemas.openxmlformats.org/markup-compatibility/2006">
          <mc:Choice Requires="x14">
            <control shapeId="47380" r:id="rId263" name="Group Box 276">
              <controlPr defaultSize="0" autoFill="0" autoPict="0">
                <anchor moveWithCells="1">
                  <from>
                    <xdr:col>3</xdr:col>
                    <xdr:colOff>57150</xdr:colOff>
                    <xdr:row>52</xdr:row>
                    <xdr:rowOff>0</xdr:rowOff>
                  </from>
                  <to>
                    <xdr:col>6</xdr:col>
                    <xdr:colOff>95250</xdr:colOff>
                    <xdr:row>52</xdr:row>
                    <xdr:rowOff>355600</xdr:rowOff>
                  </to>
                </anchor>
              </controlPr>
            </control>
          </mc:Choice>
        </mc:AlternateContent>
        <mc:AlternateContent xmlns:mc="http://schemas.openxmlformats.org/markup-compatibility/2006">
          <mc:Choice Requires="x14">
            <control shapeId="47381" r:id="rId264" name="Group Box 277">
              <controlPr defaultSize="0" autoFill="0" autoPict="0">
                <anchor moveWithCells="1">
                  <from>
                    <xdr:col>2</xdr:col>
                    <xdr:colOff>6775450</xdr:colOff>
                    <xdr:row>52</xdr:row>
                    <xdr:rowOff>400050</xdr:rowOff>
                  </from>
                  <to>
                    <xdr:col>6</xdr:col>
                    <xdr:colOff>57150</xdr:colOff>
                    <xdr:row>53</xdr:row>
                    <xdr:rowOff>336550</xdr:rowOff>
                  </to>
                </anchor>
              </controlPr>
            </control>
          </mc:Choice>
        </mc:AlternateContent>
        <mc:AlternateContent xmlns:mc="http://schemas.openxmlformats.org/markup-compatibility/2006">
          <mc:Choice Requires="x14">
            <control shapeId="47382" r:id="rId265" name="Group Box 278">
              <controlPr defaultSize="0" autoFill="0" autoPict="0">
                <anchor moveWithCells="1">
                  <from>
                    <xdr:col>3</xdr:col>
                    <xdr:colOff>50800</xdr:colOff>
                    <xdr:row>54</xdr:row>
                    <xdr:rowOff>50800</xdr:rowOff>
                  </from>
                  <to>
                    <xdr:col>6</xdr:col>
                    <xdr:colOff>146050</xdr:colOff>
                    <xdr:row>54</xdr:row>
                    <xdr:rowOff>400050</xdr:rowOff>
                  </to>
                </anchor>
              </controlPr>
            </control>
          </mc:Choice>
        </mc:AlternateContent>
        <mc:AlternateContent xmlns:mc="http://schemas.openxmlformats.org/markup-compatibility/2006">
          <mc:Choice Requires="x14">
            <control shapeId="47383" r:id="rId266" name="Group Box 279">
              <controlPr defaultSize="0" autoFill="0" autoPict="0">
                <anchor moveWithCells="1">
                  <from>
                    <xdr:col>3</xdr:col>
                    <xdr:colOff>19050</xdr:colOff>
                    <xdr:row>55</xdr:row>
                    <xdr:rowOff>12700</xdr:rowOff>
                  </from>
                  <to>
                    <xdr:col>6</xdr:col>
                    <xdr:colOff>50800</xdr:colOff>
                    <xdr:row>55</xdr:row>
                    <xdr:rowOff>361950</xdr:rowOff>
                  </to>
                </anchor>
              </controlPr>
            </control>
          </mc:Choice>
        </mc:AlternateContent>
        <mc:AlternateContent xmlns:mc="http://schemas.openxmlformats.org/markup-compatibility/2006">
          <mc:Choice Requires="x14">
            <control shapeId="47384" r:id="rId267" name="Group Box 280">
              <controlPr defaultSize="0" autoFill="0" autoPict="0">
                <anchor moveWithCells="1">
                  <from>
                    <xdr:col>3</xdr:col>
                    <xdr:colOff>12700</xdr:colOff>
                    <xdr:row>55</xdr:row>
                    <xdr:rowOff>400050</xdr:rowOff>
                  </from>
                  <to>
                    <xdr:col>6</xdr:col>
                    <xdr:colOff>133350</xdr:colOff>
                    <xdr:row>56</xdr:row>
                    <xdr:rowOff>279400</xdr:rowOff>
                  </to>
                </anchor>
              </controlPr>
            </control>
          </mc:Choice>
        </mc:AlternateContent>
        <mc:AlternateContent xmlns:mc="http://schemas.openxmlformats.org/markup-compatibility/2006">
          <mc:Choice Requires="x14">
            <control shapeId="47385" r:id="rId268" name="Group Box 281">
              <controlPr defaultSize="0" autoFill="0" autoPict="0">
                <anchor moveWithCells="1">
                  <from>
                    <xdr:col>2</xdr:col>
                    <xdr:colOff>6838950</xdr:colOff>
                    <xdr:row>57</xdr:row>
                    <xdr:rowOff>889000</xdr:rowOff>
                  </from>
                  <to>
                    <xdr:col>6</xdr:col>
                    <xdr:colOff>107950</xdr:colOff>
                    <xdr:row>58</xdr:row>
                    <xdr:rowOff>393700</xdr:rowOff>
                  </to>
                </anchor>
              </controlPr>
            </control>
          </mc:Choice>
        </mc:AlternateContent>
        <mc:AlternateContent xmlns:mc="http://schemas.openxmlformats.org/markup-compatibility/2006">
          <mc:Choice Requires="x14">
            <control shapeId="47386" r:id="rId269" name="Group Box 282">
              <controlPr defaultSize="0" autoFill="0" autoPict="0">
                <anchor moveWithCells="1">
                  <from>
                    <xdr:col>3</xdr:col>
                    <xdr:colOff>19050</xdr:colOff>
                    <xdr:row>58</xdr:row>
                    <xdr:rowOff>400050</xdr:rowOff>
                  </from>
                  <to>
                    <xdr:col>6</xdr:col>
                    <xdr:colOff>107950</xdr:colOff>
                    <xdr:row>59</xdr:row>
                    <xdr:rowOff>374650</xdr:rowOff>
                  </to>
                </anchor>
              </controlPr>
            </control>
          </mc:Choice>
        </mc:AlternateContent>
        <mc:AlternateContent xmlns:mc="http://schemas.openxmlformats.org/markup-compatibility/2006">
          <mc:Choice Requires="x14">
            <control shapeId="47387" r:id="rId270" name="Group Box 283">
              <controlPr defaultSize="0" autoFill="0" autoPict="0">
                <anchor moveWithCells="1">
                  <from>
                    <xdr:col>3</xdr:col>
                    <xdr:colOff>12700</xdr:colOff>
                    <xdr:row>59</xdr:row>
                    <xdr:rowOff>400050</xdr:rowOff>
                  </from>
                  <to>
                    <xdr:col>6</xdr:col>
                    <xdr:colOff>165100</xdr:colOff>
                    <xdr:row>60</xdr:row>
                    <xdr:rowOff>393700</xdr:rowOff>
                  </to>
                </anchor>
              </controlPr>
            </control>
          </mc:Choice>
        </mc:AlternateContent>
        <mc:AlternateContent xmlns:mc="http://schemas.openxmlformats.org/markup-compatibility/2006">
          <mc:Choice Requires="x14">
            <control shapeId="47388" r:id="rId271" name="Group Box 284">
              <controlPr defaultSize="0" autoFill="0" autoPict="0">
                <anchor moveWithCells="1">
                  <from>
                    <xdr:col>3</xdr:col>
                    <xdr:colOff>0</xdr:colOff>
                    <xdr:row>61</xdr:row>
                    <xdr:rowOff>69850</xdr:rowOff>
                  </from>
                  <to>
                    <xdr:col>6</xdr:col>
                    <xdr:colOff>38100</xdr:colOff>
                    <xdr:row>61</xdr:row>
                    <xdr:rowOff>393700</xdr:rowOff>
                  </to>
                </anchor>
              </controlPr>
            </control>
          </mc:Choice>
        </mc:AlternateContent>
        <mc:AlternateContent xmlns:mc="http://schemas.openxmlformats.org/markup-compatibility/2006">
          <mc:Choice Requires="x14">
            <control shapeId="47390" r:id="rId272" name="Group Box 286">
              <controlPr defaultSize="0" autoFill="0" autoPict="0">
                <anchor moveWithCells="1">
                  <from>
                    <xdr:col>2</xdr:col>
                    <xdr:colOff>6413500</xdr:colOff>
                    <xdr:row>63</xdr:row>
                    <xdr:rowOff>88900</xdr:rowOff>
                  </from>
                  <to>
                    <xdr:col>6</xdr:col>
                    <xdr:colOff>203200</xdr:colOff>
                    <xdr:row>64</xdr:row>
                    <xdr:rowOff>0</xdr:rowOff>
                  </to>
                </anchor>
              </controlPr>
            </control>
          </mc:Choice>
        </mc:AlternateContent>
        <mc:AlternateContent xmlns:mc="http://schemas.openxmlformats.org/markup-compatibility/2006">
          <mc:Choice Requires="x14">
            <control shapeId="47391" r:id="rId273" name="Group Box 287">
              <controlPr defaultSize="0" autoFill="0" autoPict="0">
                <anchor moveWithCells="1">
                  <from>
                    <xdr:col>2</xdr:col>
                    <xdr:colOff>6432550</xdr:colOff>
                    <xdr:row>64</xdr:row>
                    <xdr:rowOff>57150</xdr:rowOff>
                  </from>
                  <to>
                    <xdr:col>6</xdr:col>
                    <xdr:colOff>171450</xdr:colOff>
                    <xdr:row>64</xdr:row>
                    <xdr:rowOff>412750</xdr:rowOff>
                  </to>
                </anchor>
              </controlPr>
            </control>
          </mc:Choice>
        </mc:AlternateContent>
        <mc:AlternateContent xmlns:mc="http://schemas.openxmlformats.org/markup-compatibility/2006">
          <mc:Choice Requires="x14">
            <control shapeId="47392" r:id="rId274" name="Group Box 288">
              <controlPr defaultSize="0" autoFill="0" autoPict="0">
                <anchor moveWithCells="1">
                  <from>
                    <xdr:col>2</xdr:col>
                    <xdr:colOff>6413500</xdr:colOff>
                    <xdr:row>65</xdr:row>
                    <xdr:rowOff>76200</xdr:rowOff>
                  </from>
                  <to>
                    <xdr:col>6</xdr:col>
                    <xdr:colOff>0</xdr:colOff>
                    <xdr:row>65</xdr:row>
                    <xdr:rowOff>412750</xdr:rowOff>
                  </to>
                </anchor>
              </controlPr>
            </control>
          </mc:Choice>
        </mc:AlternateContent>
        <mc:AlternateContent xmlns:mc="http://schemas.openxmlformats.org/markup-compatibility/2006">
          <mc:Choice Requires="x14">
            <control shapeId="47393" r:id="rId275" name="Group Box 289">
              <controlPr defaultSize="0" autoFill="0" autoPict="0">
                <anchor moveWithCells="1">
                  <from>
                    <xdr:col>3</xdr:col>
                    <xdr:colOff>19050</xdr:colOff>
                    <xdr:row>66</xdr:row>
                    <xdr:rowOff>31750</xdr:rowOff>
                  </from>
                  <to>
                    <xdr:col>6</xdr:col>
                    <xdr:colOff>171450</xdr:colOff>
                    <xdr:row>66</xdr:row>
                    <xdr:rowOff>355600</xdr:rowOff>
                  </to>
                </anchor>
              </controlPr>
            </control>
          </mc:Choice>
        </mc:AlternateContent>
        <mc:AlternateContent xmlns:mc="http://schemas.openxmlformats.org/markup-compatibility/2006">
          <mc:Choice Requires="x14">
            <control shapeId="47394" r:id="rId276" name="Group Box 290">
              <controlPr defaultSize="0" autoFill="0" autoPict="0">
                <anchor moveWithCells="1">
                  <from>
                    <xdr:col>3</xdr:col>
                    <xdr:colOff>12700</xdr:colOff>
                    <xdr:row>67</xdr:row>
                    <xdr:rowOff>31750</xdr:rowOff>
                  </from>
                  <to>
                    <xdr:col>6</xdr:col>
                    <xdr:colOff>38100</xdr:colOff>
                    <xdr:row>67</xdr:row>
                    <xdr:rowOff>361950</xdr:rowOff>
                  </to>
                </anchor>
              </controlPr>
            </control>
          </mc:Choice>
        </mc:AlternateContent>
        <mc:AlternateContent xmlns:mc="http://schemas.openxmlformats.org/markup-compatibility/2006">
          <mc:Choice Requires="x14">
            <control shapeId="47395" r:id="rId277" name="Group Box 291">
              <controlPr defaultSize="0" autoFill="0" autoPict="0">
                <anchor moveWithCells="1">
                  <from>
                    <xdr:col>2</xdr:col>
                    <xdr:colOff>6629400</xdr:colOff>
                    <xdr:row>69</xdr:row>
                    <xdr:rowOff>50800</xdr:rowOff>
                  </from>
                  <to>
                    <xdr:col>6</xdr:col>
                    <xdr:colOff>152400</xdr:colOff>
                    <xdr:row>69</xdr:row>
                    <xdr:rowOff>457200</xdr:rowOff>
                  </to>
                </anchor>
              </controlPr>
            </control>
          </mc:Choice>
        </mc:AlternateContent>
        <mc:AlternateContent xmlns:mc="http://schemas.openxmlformats.org/markup-compatibility/2006">
          <mc:Choice Requires="x14">
            <control shapeId="47396" r:id="rId278" name="Group Box 292">
              <controlPr defaultSize="0" autoFill="0" autoPict="0">
                <anchor moveWithCells="1">
                  <from>
                    <xdr:col>2</xdr:col>
                    <xdr:colOff>6451600</xdr:colOff>
                    <xdr:row>70</xdr:row>
                    <xdr:rowOff>76200</xdr:rowOff>
                  </from>
                  <to>
                    <xdr:col>6</xdr:col>
                    <xdr:colOff>152400</xdr:colOff>
                    <xdr:row>70</xdr:row>
                    <xdr:rowOff>412750</xdr:rowOff>
                  </to>
                </anchor>
              </controlPr>
            </control>
          </mc:Choice>
        </mc:AlternateContent>
        <mc:AlternateContent xmlns:mc="http://schemas.openxmlformats.org/markup-compatibility/2006">
          <mc:Choice Requires="x14">
            <control shapeId="47397" r:id="rId279" name="Group Box 293">
              <controlPr defaultSize="0" autoFill="0" autoPict="0">
                <anchor moveWithCells="1">
                  <from>
                    <xdr:col>2</xdr:col>
                    <xdr:colOff>6451600</xdr:colOff>
                    <xdr:row>71</xdr:row>
                    <xdr:rowOff>38100</xdr:rowOff>
                  </from>
                  <to>
                    <xdr:col>6</xdr:col>
                    <xdr:colOff>171450</xdr:colOff>
                    <xdr:row>71</xdr:row>
                    <xdr:rowOff>393700</xdr:rowOff>
                  </to>
                </anchor>
              </controlPr>
            </control>
          </mc:Choice>
        </mc:AlternateContent>
        <mc:AlternateContent xmlns:mc="http://schemas.openxmlformats.org/markup-compatibility/2006">
          <mc:Choice Requires="x14">
            <control shapeId="47398" r:id="rId280" name="Group Box 294">
              <controlPr defaultSize="0" autoFill="0" autoPict="0">
                <anchor moveWithCells="1">
                  <from>
                    <xdr:col>2</xdr:col>
                    <xdr:colOff>6838950</xdr:colOff>
                    <xdr:row>71</xdr:row>
                    <xdr:rowOff>412750</xdr:rowOff>
                  </from>
                  <to>
                    <xdr:col>6</xdr:col>
                    <xdr:colOff>133350</xdr:colOff>
                    <xdr:row>72</xdr:row>
                    <xdr:rowOff>381000</xdr:rowOff>
                  </to>
                </anchor>
              </controlPr>
            </control>
          </mc:Choice>
        </mc:AlternateContent>
        <mc:AlternateContent xmlns:mc="http://schemas.openxmlformats.org/markup-compatibility/2006">
          <mc:Choice Requires="x14">
            <control shapeId="47399" r:id="rId281" name="Group Box 295">
              <controlPr defaultSize="0" autoFill="0" autoPict="0">
                <anchor moveWithCells="1">
                  <from>
                    <xdr:col>3</xdr:col>
                    <xdr:colOff>12700</xdr:colOff>
                    <xdr:row>73</xdr:row>
                    <xdr:rowOff>57150</xdr:rowOff>
                  </from>
                  <to>
                    <xdr:col>6</xdr:col>
                    <xdr:colOff>171450</xdr:colOff>
                    <xdr:row>73</xdr:row>
                    <xdr:rowOff>412750</xdr:rowOff>
                  </to>
                </anchor>
              </controlPr>
            </control>
          </mc:Choice>
        </mc:AlternateContent>
        <mc:AlternateContent xmlns:mc="http://schemas.openxmlformats.org/markup-compatibility/2006">
          <mc:Choice Requires="x14">
            <control shapeId="47400" r:id="rId282" name="Group Box 296">
              <controlPr defaultSize="0" autoFill="0" autoPict="0">
                <anchor moveWithCells="1">
                  <from>
                    <xdr:col>3</xdr:col>
                    <xdr:colOff>31750</xdr:colOff>
                    <xdr:row>74</xdr:row>
                    <xdr:rowOff>69850</xdr:rowOff>
                  </from>
                  <to>
                    <xdr:col>6</xdr:col>
                    <xdr:colOff>171450</xdr:colOff>
                    <xdr:row>75</xdr:row>
                    <xdr:rowOff>12700</xdr:rowOff>
                  </to>
                </anchor>
              </controlPr>
            </control>
          </mc:Choice>
        </mc:AlternateContent>
        <mc:AlternateContent xmlns:mc="http://schemas.openxmlformats.org/markup-compatibility/2006">
          <mc:Choice Requires="x14">
            <control shapeId="47401" r:id="rId283" name="Option Button 297">
              <controlPr defaultSize="0" autoFill="0" autoLine="0" autoPict="0">
                <anchor moveWithCells="1">
                  <from>
                    <xdr:col>3</xdr:col>
                    <xdr:colOff>76200</xdr:colOff>
                    <xdr:row>75</xdr:row>
                    <xdr:rowOff>88900</xdr:rowOff>
                  </from>
                  <to>
                    <xdr:col>3</xdr:col>
                    <xdr:colOff>628650</xdr:colOff>
                    <xdr:row>75</xdr:row>
                    <xdr:rowOff>317500</xdr:rowOff>
                  </to>
                </anchor>
              </controlPr>
            </control>
          </mc:Choice>
        </mc:AlternateContent>
        <mc:AlternateContent xmlns:mc="http://schemas.openxmlformats.org/markup-compatibility/2006">
          <mc:Choice Requires="x14">
            <control shapeId="47402" r:id="rId284" name="Option Button 298">
              <controlPr defaultSize="0" autoFill="0" autoLine="0" autoPict="0">
                <anchor moveWithCells="1">
                  <from>
                    <xdr:col>4</xdr:col>
                    <xdr:colOff>76200</xdr:colOff>
                    <xdr:row>75</xdr:row>
                    <xdr:rowOff>88900</xdr:rowOff>
                  </from>
                  <to>
                    <xdr:col>4</xdr:col>
                    <xdr:colOff>628650</xdr:colOff>
                    <xdr:row>75</xdr:row>
                    <xdr:rowOff>317500</xdr:rowOff>
                  </to>
                </anchor>
              </controlPr>
            </control>
          </mc:Choice>
        </mc:AlternateContent>
        <mc:AlternateContent xmlns:mc="http://schemas.openxmlformats.org/markup-compatibility/2006">
          <mc:Choice Requires="x14">
            <control shapeId="47403" r:id="rId285" name="Option Button 299">
              <controlPr defaultSize="0" autoFill="0" autoLine="0" autoPict="0">
                <anchor moveWithCells="1">
                  <from>
                    <xdr:col>5</xdr:col>
                    <xdr:colOff>76200</xdr:colOff>
                    <xdr:row>75</xdr:row>
                    <xdr:rowOff>88900</xdr:rowOff>
                  </from>
                  <to>
                    <xdr:col>5</xdr:col>
                    <xdr:colOff>628650</xdr:colOff>
                    <xdr:row>75</xdr:row>
                    <xdr:rowOff>317500</xdr:rowOff>
                  </to>
                </anchor>
              </controlPr>
            </control>
          </mc:Choice>
        </mc:AlternateContent>
        <mc:AlternateContent xmlns:mc="http://schemas.openxmlformats.org/markup-compatibility/2006">
          <mc:Choice Requires="x14">
            <control shapeId="47405" r:id="rId286" name="Group Box 301">
              <controlPr defaultSize="0" autoFill="0" autoPict="0">
                <anchor moveWithCells="1">
                  <from>
                    <xdr:col>3</xdr:col>
                    <xdr:colOff>0</xdr:colOff>
                    <xdr:row>75</xdr:row>
                    <xdr:rowOff>38100</xdr:rowOff>
                  </from>
                  <to>
                    <xdr:col>6</xdr:col>
                    <xdr:colOff>203200</xdr:colOff>
                    <xdr:row>76</xdr:row>
                    <xdr:rowOff>19050</xdr:rowOff>
                  </to>
                </anchor>
              </controlPr>
            </control>
          </mc:Choice>
        </mc:AlternateContent>
        <mc:AlternateContent xmlns:mc="http://schemas.openxmlformats.org/markup-compatibility/2006">
          <mc:Choice Requires="x14">
            <control shapeId="47406" r:id="rId287" name="Group Box 302">
              <controlPr defaultSize="0" autoFill="0" autoPict="0">
                <anchor moveWithCells="1">
                  <from>
                    <xdr:col>3</xdr:col>
                    <xdr:colOff>50800</xdr:colOff>
                    <xdr:row>49</xdr:row>
                    <xdr:rowOff>914400</xdr:rowOff>
                  </from>
                  <to>
                    <xdr:col>6</xdr:col>
                    <xdr:colOff>57150</xdr:colOff>
                    <xdr:row>50</xdr:row>
                    <xdr:rowOff>412750</xdr:rowOff>
                  </to>
                </anchor>
              </controlPr>
            </control>
          </mc:Choice>
        </mc:AlternateContent>
        <mc:AlternateContent xmlns:mc="http://schemas.openxmlformats.org/markup-compatibility/2006">
          <mc:Choice Requires="x14">
            <control shapeId="47408" r:id="rId288" name="Group Box 304">
              <controlPr defaultSize="0" autoFill="0" autoPict="0">
                <anchor moveWithCells="1">
                  <from>
                    <xdr:col>2</xdr:col>
                    <xdr:colOff>6438900</xdr:colOff>
                    <xdr:row>62</xdr:row>
                    <xdr:rowOff>19050</xdr:rowOff>
                  </from>
                  <to>
                    <xdr:col>6</xdr:col>
                    <xdr:colOff>107950</xdr:colOff>
                    <xdr:row>63</xdr:row>
                    <xdr:rowOff>12700</xdr:rowOff>
                  </to>
                </anchor>
              </controlPr>
            </control>
          </mc:Choice>
        </mc:AlternateContent>
        <mc:AlternateContent xmlns:mc="http://schemas.openxmlformats.org/markup-compatibility/2006">
          <mc:Choice Requires="x14">
            <control shapeId="47409" r:id="rId289" name="Option Button 305">
              <controlPr defaultSize="0" autoFill="0" autoLine="0" autoPict="0">
                <anchor moveWithCells="1">
                  <from>
                    <xdr:col>3</xdr:col>
                    <xdr:colOff>76200</xdr:colOff>
                    <xdr:row>68</xdr:row>
                    <xdr:rowOff>88900</xdr:rowOff>
                  </from>
                  <to>
                    <xdr:col>3</xdr:col>
                    <xdr:colOff>628650</xdr:colOff>
                    <xdr:row>68</xdr:row>
                    <xdr:rowOff>317500</xdr:rowOff>
                  </to>
                </anchor>
              </controlPr>
            </control>
          </mc:Choice>
        </mc:AlternateContent>
        <mc:AlternateContent xmlns:mc="http://schemas.openxmlformats.org/markup-compatibility/2006">
          <mc:Choice Requires="x14">
            <control shapeId="47410" r:id="rId290" name="Option Button 306">
              <controlPr defaultSize="0" autoFill="0" autoLine="0" autoPict="0">
                <anchor moveWithCells="1">
                  <from>
                    <xdr:col>4</xdr:col>
                    <xdr:colOff>76200</xdr:colOff>
                    <xdr:row>68</xdr:row>
                    <xdr:rowOff>88900</xdr:rowOff>
                  </from>
                  <to>
                    <xdr:col>4</xdr:col>
                    <xdr:colOff>628650</xdr:colOff>
                    <xdr:row>68</xdr:row>
                    <xdr:rowOff>317500</xdr:rowOff>
                  </to>
                </anchor>
              </controlPr>
            </control>
          </mc:Choice>
        </mc:AlternateContent>
        <mc:AlternateContent xmlns:mc="http://schemas.openxmlformats.org/markup-compatibility/2006">
          <mc:Choice Requires="x14">
            <control shapeId="47411" r:id="rId291" name="Option Button 307">
              <controlPr defaultSize="0" autoFill="0" autoLine="0" autoPict="0">
                <anchor moveWithCells="1">
                  <from>
                    <xdr:col>5</xdr:col>
                    <xdr:colOff>76200</xdr:colOff>
                    <xdr:row>68</xdr:row>
                    <xdr:rowOff>88900</xdr:rowOff>
                  </from>
                  <to>
                    <xdr:col>5</xdr:col>
                    <xdr:colOff>628650</xdr:colOff>
                    <xdr:row>68</xdr:row>
                    <xdr:rowOff>317500</xdr:rowOff>
                  </to>
                </anchor>
              </controlPr>
            </control>
          </mc:Choice>
        </mc:AlternateContent>
        <mc:AlternateContent xmlns:mc="http://schemas.openxmlformats.org/markup-compatibility/2006">
          <mc:Choice Requires="x14">
            <control shapeId="47412" r:id="rId292" name="Group Box 308">
              <controlPr defaultSize="0" autoFill="0" autoPict="0">
                <anchor moveWithCells="1">
                  <from>
                    <xdr:col>2</xdr:col>
                    <xdr:colOff>6457950</xdr:colOff>
                    <xdr:row>68</xdr:row>
                    <xdr:rowOff>0</xdr:rowOff>
                  </from>
                  <to>
                    <xdr:col>6</xdr:col>
                    <xdr:colOff>285750</xdr:colOff>
                    <xdr:row>68</xdr:row>
                    <xdr:rowOff>431800</xdr:rowOff>
                  </to>
                </anchor>
              </controlPr>
            </control>
          </mc:Choice>
        </mc:AlternateContent>
        <mc:AlternateContent xmlns:mc="http://schemas.openxmlformats.org/markup-compatibility/2006">
          <mc:Choice Requires="x14">
            <control shapeId="47413" r:id="rId293" name="Group Box 309">
              <controlPr defaultSize="0" autoFill="0" autoPict="0">
                <anchor moveWithCells="1">
                  <from>
                    <xdr:col>2</xdr:col>
                    <xdr:colOff>6819900</xdr:colOff>
                    <xdr:row>24</xdr:row>
                    <xdr:rowOff>12700</xdr:rowOff>
                  </from>
                  <to>
                    <xdr:col>7</xdr:col>
                    <xdr:colOff>0</xdr:colOff>
                    <xdr:row>24</xdr:row>
                    <xdr:rowOff>431800</xdr:rowOff>
                  </to>
                </anchor>
              </controlPr>
            </control>
          </mc:Choice>
        </mc:AlternateContent>
        <mc:AlternateContent xmlns:mc="http://schemas.openxmlformats.org/markup-compatibility/2006">
          <mc:Choice Requires="x14">
            <control shapeId="47414" r:id="rId294" name="Group Box 310">
              <controlPr defaultSize="0" autoFill="0" autoPict="0">
                <anchor moveWithCells="1">
                  <from>
                    <xdr:col>3</xdr:col>
                    <xdr:colOff>38100</xdr:colOff>
                    <xdr:row>33</xdr:row>
                    <xdr:rowOff>12700</xdr:rowOff>
                  </from>
                  <to>
                    <xdr:col>6</xdr:col>
                    <xdr:colOff>209550</xdr:colOff>
                    <xdr:row>33</xdr:row>
                    <xdr:rowOff>527050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09E26-0DD0-4D4E-BD5D-A22FAE84E447}">
  <sheetPr codeName="Sheet7">
    <tabColor rgb="FF008DC9"/>
  </sheetPr>
  <dimension ref="A1:H36"/>
  <sheetViews>
    <sheetView view="pageBreakPreview" zoomScaleNormal="100" zoomScaleSheetLayoutView="100" workbookViewId="0"/>
  </sheetViews>
  <sheetFormatPr defaultColWidth="9.1796875" defaultRowHeight="14.5" x14ac:dyDescent="0.35"/>
  <cols>
    <col min="1" max="1" width="15.1796875" style="1" customWidth="1"/>
    <col min="2" max="2" width="5.7265625" style="1" customWidth="1"/>
    <col min="3" max="3" width="96.81640625" style="35" customWidth="1"/>
    <col min="4" max="5" width="10.7265625" style="1" customWidth="1"/>
    <col min="6" max="6" width="12.26953125" style="1" customWidth="1"/>
    <col min="7" max="16384" width="9.1796875" style="1"/>
  </cols>
  <sheetData>
    <row r="1" spans="1:8" x14ac:dyDescent="0.35">
      <c r="A1" s="30" t="s">
        <v>13</v>
      </c>
      <c r="B1" s="30" t="s">
        <v>11</v>
      </c>
      <c r="C1" s="36" t="s">
        <v>12</v>
      </c>
      <c r="D1" s="81" t="s">
        <v>614</v>
      </c>
      <c r="E1" s="82"/>
      <c r="F1" s="82"/>
    </row>
    <row r="2" spans="1:8" ht="40.5" customHeight="1" x14ac:dyDescent="0.35">
      <c r="A2" s="83" t="s">
        <v>266</v>
      </c>
      <c r="B2" s="35" t="s">
        <v>4</v>
      </c>
      <c r="C2" s="35" t="s">
        <v>776</v>
      </c>
      <c r="D2" s="33"/>
      <c r="E2" s="33"/>
      <c r="F2" s="33"/>
      <c r="H2" s="35"/>
    </row>
    <row r="3" spans="1:8" ht="63.4" customHeight="1" x14ac:dyDescent="0.35">
      <c r="A3" s="83"/>
      <c r="B3" s="35" t="s">
        <v>5</v>
      </c>
      <c r="C3" s="35" t="s">
        <v>377</v>
      </c>
      <c r="D3" s="33"/>
      <c r="E3" s="33"/>
      <c r="F3" s="33"/>
      <c r="H3" s="35"/>
    </row>
    <row r="4" spans="1:8" ht="40.5" customHeight="1" x14ac:dyDescent="0.35">
      <c r="A4" s="83"/>
      <c r="B4" s="35" t="s">
        <v>506</v>
      </c>
      <c r="C4" s="35" t="s">
        <v>601</v>
      </c>
      <c r="D4" s="33"/>
      <c r="E4" s="33"/>
      <c r="F4" s="33"/>
      <c r="H4" s="35"/>
    </row>
    <row r="5" spans="1:8" ht="33" customHeight="1" x14ac:dyDescent="0.35">
      <c r="A5" s="83"/>
      <c r="B5" s="35" t="s">
        <v>507</v>
      </c>
      <c r="C5" s="35" t="s">
        <v>602</v>
      </c>
      <c r="D5" s="33"/>
      <c r="E5" s="33"/>
      <c r="F5" s="33"/>
      <c r="H5" s="35"/>
    </row>
    <row r="6" spans="1:8" ht="40.5" customHeight="1" x14ac:dyDescent="0.35">
      <c r="A6" s="83"/>
      <c r="B6" s="35" t="s">
        <v>6</v>
      </c>
      <c r="C6" s="35" t="s">
        <v>777</v>
      </c>
      <c r="D6" s="33"/>
      <c r="E6" s="33"/>
      <c r="F6" s="33"/>
      <c r="H6" s="35"/>
    </row>
    <row r="7" spans="1:8" ht="40.5" customHeight="1" x14ac:dyDescent="0.35">
      <c r="A7" s="83"/>
      <c r="B7" s="35" t="s">
        <v>556</v>
      </c>
      <c r="C7" s="35" t="s">
        <v>267</v>
      </c>
      <c r="D7" s="33"/>
      <c r="E7" s="33"/>
      <c r="F7" s="33"/>
      <c r="H7" s="35"/>
    </row>
    <row r="8" spans="1:8" ht="33" customHeight="1" x14ac:dyDescent="0.35">
      <c r="A8" s="83"/>
      <c r="B8" s="35" t="s">
        <v>514</v>
      </c>
      <c r="C8" s="35" t="s">
        <v>295</v>
      </c>
      <c r="D8" s="33"/>
      <c r="E8" s="33"/>
      <c r="F8" s="33"/>
      <c r="H8" s="35"/>
    </row>
    <row r="9" spans="1:8" ht="33" customHeight="1" x14ac:dyDescent="0.35">
      <c r="A9" s="83"/>
      <c r="B9" s="35" t="s">
        <v>515</v>
      </c>
      <c r="C9" s="35" t="s">
        <v>268</v>
      </c>
      <c r="D9" s="33"/>
      <c r="E9" s="33"/>
      <c r="F9" s="33"/>
      <c r="H9" s="35"/>
    </row>
    <row r="10" spans="1:8" ht="33" customHeight="1" x14ac:dyDescent="0.35">
      <c r="A10" s="83"/>
      <c r="B10" s="35" t="s">
        <v>516</v>
      </c>
      <c r="C10" s="35" t="s">
        <v>269</v>
      </c>
      <c r="D10" s="33"/>
      <c r="E10" s="33"/>
      <c r="F10" s="33"/>
      <c r="H10" s="35"/>
    </row>
    <row r="11" spans="1:8" ht="33" customHeight="1" x14ac:dyDescent="0.35">
      <c r="A11" s="83"/>
      <c r="B11" s="35" t="s">
        <v>517</v>
      </c>
      <c r="C11" s="35" t="s">
        <v>270</v>
      </c>
      <c r="D11" s="33"/>
      <c r="E11" s="33"/>
      <c r="F11" s="33"/>
      <c r="H11" s="35"/>
    </row>
    <row r="12" spans="1:8" ht="33" customHeight="1" x14ac:dyDescent="0.35">
      <c r="A12" s="83"/>
      <c r="B12" s="35" t="s">
        <v>599</v>
      </c>
      <c r="C12" s="35" t="s">
        <v>271</v>
      </c>
      <c r="D12" s="33"/>
      <c r="E12" s="33"/>
      <c r="F12" s="33"/>
      <c r="H12" s="35"/>
    </row>
    <row r="13" spans="1:8" ht="33" customHeight="1" x14ac:dyDescent="0.35">
      <c r="A13" s="83"/>
      <c r="B13" s="1" t="s">
        <v>600</v>
      </c>
      <c r="C13" s="1" t="s">
        <v>742</v>
      </c>
      <c r="D13" s="34" t="s">
        <v>684</v>
      </c>
      <c r="E13" s="33"/>
      <c r="F13" s="33"/>
    </row>
    <row r="14" spans="1:8" ht="58.5" customHeight="1" x14ac:dyDescent="0.35">
      <c r="A14" s="83" t="s">
        <v>272</v>
      </c>
      <c r="B14" s="35" t="s">
        <v>15</v>
      </c>
      <c r="C14" s="35" t="s">
        <v>778</v>
      </c>
      <c r="D14" s="33"/>
      <c r="E14" s="33"/>
      <c r="F14" s="33"/>
      <c r="H14" s="35"/>
    </row>
    <row r="15" spans="1:8" ht="40.5" customHeight="1" x14ac:dyDescent="0.35">
      <c r="A15" s="83"/>
      <c r="B15" s="35" t="s">
        <v>75</v>
      </c>
      <c r="C15" s="35" t="s">
        <v>273</v>
      </c>
      <c r="D15" s="33"/>
      <c r="E15" s="33"/>
      <c r="F15" s="33"/>
      <c r="H15" s="35"/>
    </row>
    <row r="16" spans="1:8" ht="33" customHeight="1" x14ac:dyDescent="0.35">
      <c r="A16" s="83"/>
      <c r="B16" s="35" t="s">
        <v>76</v>
      </c>
      <c r="C16" s="35" t="s">
        <v>274</v>
      </c>
      <c r="D16" s="33"/>
      <c r="E16" s="33"/>
      <c r="F16" s="33"/>
      <c r="H16" s="35"/>
    </row>
    <row r="17" spans="1:8" ht="33" customHeight="1" x14ac:dyDescent="0.35">
      <c r="A17" s="83"/>
      <c r="B17" s="35" t="s">
        <v>564</v>
      </c>
      <c r="C17" s="35" t="s">
        <v>275</v>
      </c>
      <c r="D17" s="33"/>
      <c r="E17" s="33"/>
      <c r="F17" s="33"/>
      <c r="H17" s="35"/>
    </row>
    <row r="18" spans="1:8" ht="40.5" customHeight="1" x14ac:dyDescent="0.35">
      <c r="A18" s="83"/>
      <c r="B18" s="35" t="s">
        <v>17</v>
      </c>
      <c r="C18" s="35" t="s">
        <v>779</v>
      </c>
      <c r="D18" s="33"/>
      <c r="E18" s="33"/>
      <c r="F18" s="33"/>
      <c r="H18" s="35"/>
    </row>
    <row r="19" spans="1:8" ht="73.400000000000006" customHeight="1" x14ac:dyDescent="0.35">
      <c r="A19" s="83"/>
      <c r="B19" s="35" t="s">
        <v>18</v>
      </c>
      <c r="C19" s="35" t="s">
        <v>438</v>
      </c>
      <c r="D19" s="33"/>
      <c r="E19" s="33"/>
      <c r="F19" s="34" t="s">
        <v>684</v>
      </c>
      <c r="H19" s="35"/>
    </row>
    <row r="20" spans="1:8" ht="40.5" customHeight="1" x14ac:dyDescent="0.35">
      <c r="A20" s="83" t="s">
        <v>276</v>
      </c>
      <c r="B20" s="35" t="s">
        <v>36</v>
      </c>
      <c r="C20" s="35" t="s">
        <v>780</v>
      </c>
      <c r="D20" s="33"/>
      <c r="E20" s="33"/>
      <c r="F20" s="33"/>
      <c r="H20" s="35"/>
    </row>
    <row r="21" spans="1:8" ht="72" customHeight="1" x14ac:dyDescent="0.35">
      <c r="A21" s="83"/>
      <c r="B21" s="35" t="s">
        <v>37</v>
      </c>
      <c r="C21" s="35" t="s">
        <v>380</v>
      </c>
      <c r="D21" s="33"/>
      <c r="E21" s="33"/>
      <c r="F21" s="33"/>
      <c r="H21" s="35"/>
    </row>
    <row r="22" spans="1:8" ht="33" customHeight="1" x14ac:dyDescent="0.35">
      <c r="A22" s="83"/>
      <c r="B22" s="35" t="s">
        <v>485</v>
      </c>
      <c r="C22" s="35" t="s">
        <v>277</v>
      </c>
      <c r="D22" s="33"/>
      <c r="E22" s="33"/>
      <c r="F22" s="33"/>
      <c r="H22" s="35"/>
    </row>
    <row r="23" spans="1:8" ht="40.5" customHeight="1" x14ac:dyDescent="0.35">
      <c r="A23" s="83"/>
      <c r="B23" s="35" t="s">
        <v>597</v>
      </c>
      <c r="C23" s="35" t="s">
        <v>278</v>
      </c>
      <c r="D23" s="33"/>
      <c r="E23" s="33"/>
      <c r="F23" s="33"/>
      <c r="H23" s="35"/>
    </row>
    <row r="24" spans="1:8" ht="33" customHeight="1" x14ac:dyDescent="0.35">
      <c r="A24" s="83"/>
      <c r="B24" s="35" t="s">
        <v>578</v>
      </c>
      <c r="C24" s="35" t="s">
        <v>279</v>
      </c>
      <c r="D24" s="33"/>
      <c r="E24" s="33"/>
      <c r="F24" s="33"/>
      <c r="H24" s="35"/>
    </row>
    <row r="25" spans="1:8" ht="33" customHeight="1" x14ac:dyDescent="0.35">
      <c r="A25" s="83"/>
      <c r="B25" s="35" t="s">
        <v>579</v>
      </c>
      <c r="C25" s="35" t="s">
        <v>280</v>
      </c>
      <c r="D25" s="33"/>
      <c r="E25" s="33"/>
      <c r="F25" s="33"/>
      <c r="H25" s="35"/>
    </row>
    <row r="26" spans="1:8" ht="40.5" customHeight="1" x14ac:dyDescent="0.35">
      <c r="A26" s="83"/>
      <c r="B26" s="35" t="s">
        <v>487</v>
      </c>
      <c r="C26" s="35" t="s">
        <v>781</v>
      </c>
      <c r="D26" s="33"/>
      <c r="E26" s="33"/>
      <c r="F26" s="33"/>
      <c r="H26" s="35"/>
    </row>
    <row r="27" spans="1:8" ht="72.75" customHeight="1" x14ac:dyDescent="0.35">
      <c r="A27" s="83"/>
      <c r="B27" s="35" t="s">
        <v>488</v>
      </c>
      <c r="C27" s="35" t="s">
        <v>771</v>
      </c>
      <c r="D27" s="33"/>
      <c r="E27" s="33"/>
      <c r="F27" s="34" t="s">
        <v>684</v>
      </c>
      <c r="H27" s="35"/>
    </row>
    <row r="28" spans="1:8" ht="40.5" customHeight="1" x14ac:dyDescent="0.35">
      <c r="A28" s="83" t="s">
        <v>281</v>
      </c>
      <c r="B28" s="35" t="s">
        <v>38</v>
      </c>
      <c r="C28" s="35" t="s">
        <v>782</v>
      </c>
      <c r="D28" s="33"/>
      <c r="E28" s="33"/>
      <c r="F28" s="33"/>
      <c r="H28" s="35"/>
    </row>
    <row r="29" spans="1:8" ht="72" customHeight="1" x14ac:dyDescent="0.35">
      <c r="A29" s="83"/>
      <c r="B29" s="35" t="s">
        <v>39</v>
      </c>
      <c r="C29" s="35" t="s">
        <v>381</v>
      </c>
      <c r="D29" s="33"/>
      <c r="E29" s="33"/>
      <c r="F29" s="33"/>
      <c r="H29" s="35"/>
    </row>
    <row r="30" spans="1:8" ht="72.75" customHeight="1" x14ac:dyDescent="0.35">
      <c r="A30" s="83"/>
      <c r="B30" s="35" t="s">
        <v>40</v>
      </c>
      <c r="C30" s="35" t="s">
        <v>376</v>
      </c>
      <c r="D30" s="33"/>
      <c r="E30" s="33"/>
      <c r="F30" s="33"/>
      <c r="H30" s="35"/>
    </row>
    <row r="31" spans="1:8" ht="33" customHeight="1" x14ac:dyDescent="0.35">
      <c r="A31" s="83"/>
      <c r="B31" s="35" t="s">
        <v>42</v>
      </c>
      <c r="C31" s="35" t="s">
        <v>282</v>
      </c>
      <c r="D31" s="33"/>
      <c r="E31" s="33"/>
      <c r="F31" s="33"/>
      <c r="H31" s="35"/>
    </row>
    <row r="32" spans="1:8" ht="40.5" customHeight="1" x14ac:dyDescent="0.35">
      <c r="A32" s="83"/>
      <c r="B32" s="35" t="s">
        <v>44</v>
      </c>
      <c r="C32" s="35" t="s">
        <v>783</v>
      </c>
      <c r="D32" s="33"/>
      <c r="E32" s="33"/>
      <c r="F32" s="33"/>
      <c r="H32" s="35"/>
    </row>
    <row r="33" spans="1:8" ht="72.75" customHeight="1" x14ac:dyDescent="0.35">
      <c r="A33" s="83"/>
      <c r="B33" s="35" t="s">
        <v>45</v>
      </c>
      <c r="C33" s="35" t="s">
        <v>772</v>
      </c>
      <c r="D33" s="33"/>
      <c r="E33" s="33"/>
      <c r="F33" s="34" t="s">
        <v>684</v>
      </c>
      <c r="H33" s="35"/>
    </row>
    <row r="34" spans="1:8" ht="92.25" customHeight="1" x14ac:dyDescent="0.35">
      <c r="A34" s="35" t="s">
        <v>767</v>
      </c>
      <c r="B34" s="35">
        <v>5</v>
      </c>
      <c r="C34" s="35" t="s">
        <v>766</v>
      </c>
      <c r="D34" s="34" t="s">
        <v>684</v>
      </c>
      <c r="E34" s="33"/>
      <c r="F34" s="33"/>
      <c r="H34" s="35"/>
    </row>
    <row r="35" spans="1:8" ht="81.75" customHeight="1" x14ac:dyDescent="0.35">
      <c r="A35" s="35" t="s">
        <v>284</v>
      </c>
      <c r="B35" s="35">
        <v>6</v>
      </c>
      <c r="C35" s="35" t="s">
        <v>285</v>
      </c>
      <c r="D35" s="34" t="s">
        <v>684</v>
      </c>
      <c r="E35" s="33"/>
      <c r="F35" s="33"/>
      <c r="H35" s="35"/>
    </row>
    <row r="36" spans="1:8" ht="77.25" customHeight="1" x14ac:dyDescent="0.35">
      <c r="A36" s="35" t="s">
        <v>838</v>
      </c>
      <c r="B36" s="35">
        <v>7</v>
      </c>
      <c r="C36" s="35" t="s">
        <v>769</v>
      </c>
      <c r="D36" s="34" t="s">
        <v>684</v>
      </c>
      <c r="E36" s="33"/>
      <c r="F36" s="33"/>
      <c r="H36" s="35"/>
    </row>
  </sheetData>
  <mergeCells count="5">
    <mergeCell ref="D1:F1"/>
    <mergeCell ref="A2:A13"/>
    <mergeCell ref="A14:A19"/>
    <mergeCell ref="A20:A27"/>
    <mergeCell ref="A28:A33"/>
  </mergeCells>
  <pageMargins left="0.7" right="0.7" top="0.75" bottom="0.75" header="0.3" footer="0.3"/>
  <pageSetup scale="61"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Option Button 1">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48130" r:id="rId5" name="Option Button 2">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48131" r:id="rId6" name="Option Button 3">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48135" r:id="rId7" name="Option Button 7">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48136" r:id="rId8" name="Option Button 8">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48137" r:id="rId9" name="Option Button 9">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48138" r:id="rId10" name="Option Button 10">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48139" r:id="rId11" name="Option Button 11">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48140" r:id="rId12" name="Option Button 12">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48141" r:id="rId13" name="Option Button 13">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48142" r:id="rId14" name="Option Button 14">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48143" r:id="rId15" name="Option Button 15">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48144" r:id="rId16" name="Option Button 16">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48145" r:id="rId17" name="Option Button 17">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48146" r:id="rId18" name="Option Button 18">
              <controlPr defaultSize="0" autoFill="0" autoLine="0" autoPict="0">
                <anchor moveWithCells="1">
                  <from>
                    <xdr:col>5</xdr:col>
                    <xdr:colOff>76200</xdr:colOff>
                    <xdr:row>6</xdr:row>
                    <xdr:rowOff>88900</xdr:rowOff>
                  </from>
                  <to>
                    <xdr:col>5</xdr:col>
                    <xdr:colOff>628650</xdr:colOff>
                    <xdr:row>6</xdr:row>
                    <xdr:rowOff>317500</xdr:rowOff>
                  </to>
                </anchor>
              </controlPr>
            </control>
          </mc:Choice>
        </mc:AlternateContent>
        <mc:AlternateContent xmlns:mc="http://schemas.openxmlformats.org/markup-compatibility/2006">
          <mc:Choice Requires="x14">
            <control shapeId="48147" r:id="rId19" name="Option Button 19">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48148" r:id="rId20" name="Option Button 20">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48149" r:id="rId21" name="Option Button 21">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48150" r:id="rId22" name="Option Button 22">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48151" r:id="rId23" name="Option Button 23">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48152" r:id="rId24" name="Option Button 24">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48153" r:id="rId25" name="Option Button 25">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48154" r:id="rId26" name="Option Button 26">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48155" r:id="rId27" name="Option Button 27">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48156" r:id="rId28" name="Option Button 28">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48157" r:id="rId29" name="Option Button 29">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48158" r:id="rId30" name="Option Button 30">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48159" r:id="rId31" name="Option Button 31">
              <controlPr defaultSize="0" autoFill="0" autoLine="0" autoPict="0">
                <anchor moveWithCells="1">
                  <from>
                    <xdr:col>3</xdr:col>
                    <xdr:colOff>76200</xdr:colOff>
                    <xdr:row>11</xdr:row>
                    <xdr:rowOff>88900</xdr:rowOff>
                  </from>
                  <to>
                    <xdr:col>3</xdr:col>
                    <xdr:colOff>628650</xdr:colOff>
                    <xdr:row>11</xdr:row>
                    <xdr:rowOff>317500</xdr:rowOff>
                  </to>
                </anchor>
              </controlPr>
            </control>
          </mc:Choice>
        </mc:AlternateContent>
        <mc:AlternateContent xmlns:mc="http://schemas.openxmlformats.org/markup-compatibility/2006">
          <mc:Choice Requires="x14">
            <control shapeId="48160" r:id="rId32" name="Option Button 32">
              <controlPr defaultSize="0" autoFill="0" autoLine="0" autoPict="0">
                <anchor moveWithCells="1">
                  <from>
                    <xdr:col>4</xdr:col>
                    <xdr:colOff>76200</xdr:colOff>
                    <xdr:row>11</xdr:row>
                    <xdr:rowOff>88900</xdr:rowOff>
                  </from>
                  <to>
                    <xdr:col>4</xdr:col>
                    <xdr:colOff>628650</xdr:colOff>
                    <xdr:row>11</xdr:row>
                    <xdr:rowOff>317500</xdr:rowOff>
                  </to>
                </anchor>
              </controlPr>
            </control>
          </mc:Choice>
        </mc:AlternateContent>
        <mc:AlternateContent xmlns:mc="http://schemas.openxmlformats.org/markup-compatibility/2006">
          <mc:Choice Requires="x14">
            <control shapeId="48161" r:id="rId33" name="Option Button 33">
              <controlPr defaultSize="0" autoFill="0" autoLine="0" autoPict="0">
                <anchor moveWithCells="1">
                  <from>
                    <xdr:col>5</xdr:col>
                    <xdr:colOff>76200</xdr:colOff>
                    <xdr:row>11</xdr:row>
                    <xdr:rowOff>88900</xdr:rowOff>
                  </from>
                  <to>
                    <xdr:col>5</xdr:col>
                    <xdr:colOff>628650</xdr:colOff>
                    <xdr:row>11</xdr:row>
                    <xdr:rowOff>317500</xdr:rowOff>
                  </to>
                </anchor>
              </controlPr>
            </control>
          </mc:Choice>
        </mc:AlternateContent>
        <mc:AlternateContent xmlns:mc="http://schemas.openxmlformats.org/markup-compatibility/2006">
          <mc:Choice Requires="x14">
            <control shapeId="48165" r:id="rId34" name="Option Button 37">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48166" r:id="rId35" name="Option Button 38">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48167" r:id="rId36" name="Option Button 39">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48168" r:id="rId37" name="Option Button 40">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48169" r:id="rId38" name="Option Button 41">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48170" r:id="rId39" name="Option Button 42">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48171" r:id="rId40" name="Option Button 43">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48172" r:id="rId41" name="Option Button 44">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48173" r:id="rId42" name="Option Button 45">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48174" r:id="rId43" name="Option Button 46">
              <controlPr defaultSize="0" autoFill="0" autoLine="0" autoPict="0">
                <anchor moveWithCells="1">
                  <from>
                    <xdr:col>3</xdr:col>
                    <xdr:colOff>88900</xdr:colOff>
                    <xdr:row>19</xdr:row>
                    <xdr:rowOff>88900</xdr:rowOff>
                  </from>
                  <to>
                    <xdr:col>3</xdr:col>
                    <xdr:colOff>584200</xdr:colOff>
                    <xdr:row>19</xdr:row>
                    <xdr:rowOff>342900</xdr:rowOff>
                  </to>
                </anchor>
              </controlPr>
            </control>
          </mc:Choice>
        </mc:AlternateContent>
        <mc:AlternateContent xmlns:mc="http://schemas.openxmlformats.org/markup-compatibility/2006">
          <mc:Choice Requires="x14">
            <control shapeId="48175" r:id="rId44" name="Option Button 47">
              <controlPr defaultSize="0" autoFill="0" autoLine="0" autoPict="0">
                <anchor moveWithCells="1">
                  <from>
                    <xdr:col>4</xdr:col>
                    <xdr:colOff>76200</xdr:colOff>
                    <xdr:row>19</xdr:row>
                    <xdr:rowOff>88900</xdr:rowOff>
                  </from>
                  <to>
                    <xdr:col>4</xdr:col>
                    <xdr:colOff>628650</xdr:colOff>
                    <xdr:row>19</xdr:row>
                    <xdr:rowOff>317500</xdr:rowOff>
                  </to>
                </anchor>
              </controlPr>
            </control>
          </mc:Choice>
        </mc:AlternateContent>
        <mc:AlternateContent xmlns:mc="http://schemas.openxmlformats.org/markup-compatibility/2006">
          <mc:Choice Requires="x14">
            <control shapeId="48176" r:id="rId45" name="Option Button 48">
              <controlPr defaultSize="0" autoFill="0" autoLine="0" autoPict="0">
                <anchor moveWithCells="1">
                  <from>
                    <xdr:col>5</xdr:col>
                    <xdr:colOff>76200</xdr:colOff>
                    <xdr:row>19</xdr:row>
                    <xdr:rowOff>88900</xdr:rowOff>
                  </from>
                  <to>
                    <xdr:col>5</xdr:col>
                    <xdr:colOff>628650</xdr:colOff>
                    <xdr:row>19</xdr:row>
                    <xdr:rowOff>317500</xdr:rowOff>
                  </to>
                </anchor>
              </controlPr>
            </control>
          </mc:Choice>
        </mc:AlternateContent>
        <mc:AlternateContent xmlns:mc="http://schemas.openxmlformats.org/markup-compatibility/2006">
          <mc:Choice Requires="x14">
            <control shapeId="48180" r:id="rId46" name="Option Button 52">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48181" r:id="rId47" name="Option Button 53">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48182" r:id="rId48" name="Option Button 54">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48183" r:id="rId49" name="Option Button 55">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48184" r:id="rId50" name="Option Button 56">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48185" r:id="rId51" name="Option Button 57">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48186" r:id="rId52" name="Option Button 58">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48187" r:id="rId53" name="Option Button 59">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48188" r:id="rId54" name="Option Button 60">
              <controlPr defaultSize="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48189" r:id="rId55" name="Option Button 61">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48190" r:id="rId56" name="Option Button 62">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48191" r:id="rId57" name="Option Button 63">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48192" r:id="rId58" name="Option Button 64">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48193" r:id="rId59" name="Option Button 65">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48194" r:id="rId60" name="Option Button 66">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48201" r:id="rId61" name="Option Button 73">
              <controlPr defaultSize="0" autoFill="0" autoLine="0" autoPict="0">
                <anchor moveWithCells="1">
                  <from>
                    <xdr:col>3</xdr:col>
                    <xdr:colOff>76200</xdr:colOff>
                    <xdr:row>24</xdr:row>
                    <xdr:rowOff>88900</xdr:rowOff>
                  </from>
                  <to>
                    <xdr:col>3</xdr:col>
                    <xdr:colOff>628650</xdr:colOff>
                    <xdr:row>24</xdr:row>
                    <xdr:rowOff>317500</xdr:rowOff>
                  </to>
                </anchor>
              </controlPr>
            </control>
          </mc:Choice>
        </mc:AlternateContent>
        <mc:AlternateContent xmlns:mc="http://schemas.openxmlformats.org/markup-compatibility/2006">
          <mc:Choice Requires="x14">
            <control shapeId="48202" r:id="rId62" name="Option Button 74">
              <controlPr defaultSize="0" autoFill="0" autoLine="0" autoPict="0">
                <anchor moveWithCells="1">
                  <from>
                    <xdr:col>4</xdr:col>
                    <xdr:colOff>76200</xdr:colOff>
                    <xdr:row>24</xdr:row>
                    <xdr:rowOff>88900</xdr:rowOff>
                  </from>
                  <to>
                    <xdr:col>4</xdr:col>
                    <xdr:colOff>628650</xdr:colOff>
                    <xdr:row>24</xdr:row>
                    <xdr:rowOff>317500</xdr:rowOff>
                  </to>
                </anchor>
              </controlPr>
            </control>
          </mc:Choice>
        </mc:AlternateContent>
        <mc:AlternateContent xmlns:mc="http://schemas.openxmlformats.org/markup-compatibility/2006">
          <mc:Choice Requires="x14">
            <control shapeId="48203" r:id="rId63" name="Option Button 75">
              <controlPr defaultSize="0" autoFill="0" autoLine="0" autoPict="0">
                <anchor moveWithCells="1">
                  <from>
                    <xdr:col>5</xdr:col>
                    <xdr:colOff>76200</xdr:colOff>
                    <xdr:row>24</xdr:row>
                    <xdr:rowOff>88900</xdr:rowOff>
                  </from>
                  <to>
                    <xdr:col>5</xdr:col>
                    <xdr:colOff>628650</xdr:colOff>
                    <xdr:row>24</xdr:row>
                    <xdr:rowOff>317500</xdr:rowOff>
                  </to>
                </anchor>
              </controlPr>
            </control>
          </mc:Choice>
        </mc:AlternateContent>
        <mc:AlternateContent xmlns:mc="http://schemas.openxmlformats.org/markup-compatibility/2006">
          <mc:Choice Requires="x14">
            <control shapeId="48204" r:id="rId64" name="Option Button 76">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48205" r:id="rId65" name="Option Button 77">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48206" r:id="rId66" name="Option Button 78">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48207" r:id="rId67" name="Option Button 79">
              <controlPr defaultSize="0" autoFill="0" autoLine="0" autoPict="0">
                <anchor moveWithCells="1">
                  <from>
                    <xdr:col>3</xdr:col>
                    <xdr:colOff>76200</xdr:colOff>
                    <xdr:row>27</xdr:row>
                    <xdr:rowOff>88900</xdr:rowOff>
                  </from>
                  <to>
                    <xdr:col>3</xdr:col>
                    <xdr:colOff>628650</xdr:colOff>
                    <xdr:row>27</xdr:row>
                    <xdr:rowOff>317500</xdr:rowOff>
                  </to>
                </anchor>
              </controlPr>
            </control>
          </mc:Choice>
        </mc:AlternateContent>
        <mc:AlternateContent xmlns:mc="http://schemas.openxmlformats.org/markup-compatibility/2006">
          <mc:Choice Requires="x14">
            <control shapeId="48208" r:id="rId68" name="Option Button 80">
              <controlPr defaultSize="0" autoFill="0" autoLine="0" autoPict="0">
                <anchor moveWithCells="1">
                  <from>
                    <xdr:col>4</xdr:col>
                    <xdr:colOff>76200</xdr:colOff>
                    <xdr:row>27</xdr:row>
                    <xdr:rowOff>88900</xdr:rowOff>
                  </from>
                  <to>
                    <xdr:col>4</xdr:col>
                    <xdr:colOff>628650</xdr:colOff>
                    <xdr:row>27</xdr:row>
                    <xdr:rowOff>317500</xdr:rowOff>
                  </to>
                </anchor>
              </controlPr>
            </control>
          </mc:Choice>
        </mc:AlternateContent>
        <mc:AlternateContent xmlns:mc="http://schemas.openxmlformats.org/markup-compatibility/2006">
          <mc:Choice Requires="x14">
            <control shapeId="48209" r:id="rId69" name="Option Button 81">
              <controlPr defaultSize="0" autoFill="0" autoLine="0" autoPict="0">
                <anchor moveWithCells="1">
                  <from>
                    <xdr:col>5</xdr:col>
                    <xdr:colOff>76200</xdr:colOff>
                    <xdr:row>27</xdr:row>
                    <xdr:rowOff>88900</xdr:rowOff>
                  </from>
                  <to>
                    <xdr:col>5</xdr:col>
                    <xdr:colOff>628650</xdr:colOff>
                    <xdr:row>27</xdr:row>
                    <xdr:rowOff>317500</xdr:rowOff>
                  </to>
                </anchor>
              </controlPr>
            </control>
          </mc:Choice>
        </mc:AlternateContent>
        <mc:AlternateContent xmlns:mc="http://schemas.openxmlformats.org/markup-compatibility/2006">
          <mc:Choice Requires="x14">
            <control shapeId="48213" r:id="rId70" name="Option Button 85">
              <controlPr defaultSize="0" autoFill="0" autoLine="0" autoPict="0">
                <anchor moveWithCells="1">
                  <from>
                    <xdr:col>3</xdr:col>
                    <xdr:colOff>76200</xdr:colOff>
                    <xdr:row>30</xdr:row>
                    <xdr:rowOff>88900</xdr:rowOff>
                  </from>
                  <to>
                    <xdr:col>3</xdr:col>
                    <xdr:colOff>628650</xdr:colOff>
                    <xdr:row>30</xdr:row>
                    <xdr:rowOff>317500</xdr:rowOff>
                  </to>
                </anchor>
              </controlPr>
            </control>
          </mc:Choice>
        </mc:AlternateContent>
        <mc:AlternateContent xmlns:mc="http://schemas.openxmlformats.org/markup-compatibility/2006">
          <mc:Choice Requires="x14">
            <control shapeId="48214" r:id="rId71" name="Option Button 86">
              <controlPr defaultSize="0" autoFill="0" autoLine="0" autoPict="0">
                <anchor moveWithCells="1">
                  <from>
                    <xdr:col>4</xdr:col>
                    <xdr:colOff>76200</xdr:colOff>
                    <xdr:row>30</xdr:row>
                    <xdr:rowOff>88900</xdr:rowOff>
                  </from>
                  <to>
                    <xdr:col>4</xdr:col>
                    <xdr:colOff>628650</xdr:colOff>
                    <xdr:row>30</xdr:row>
                    <xdr:rowOff>317500</xdr:rowOff>
                  </to>
                </anchor>
              </controlPr>
            </control>
          </mc:Choice>
        </mc:AlternateContent>
        <mc:AlternateContent xmlns:mc="http://schemas.openxmlformats.org/markup-compatibility/2006">
          <mc:Choice Requires="x14">
            <control shapeId="48215" r:id="rId72" name="Option Button 87">
              <controlPr defaultSize="0" autoFill="0" autoLine="0" autoPict="0">
                <anchor moveWithCells="1">
                  <from>
                    <xdr:col>5</xdr:col>
                    <xdr:colOff>76200</xdr:colOff>
                    <xdr:row>30</xdr:row>
                    <xdr:rowOff>88900</xdr:rowOff>
                  </from>
                  <to>
                    <xdr:col>5</xdr:col>
                    <xdr:colOff>628650</xdr:colOff>
                    <xdr:row>30</xdr:row>
                    <xdr:rowOff>317500</xdr:rowOff>
                  </to>
                </anchor>
              </controlPr>
            </control>
          </mc:Choice>
        </mc:AlternateContent>
        <mc:AlternateContent xmlns:mc="http://schemas.openxmlformats.org/markup-compatibility/2006">
          <mc:Choice Requires="x14">
            <control shapeId="48216" r:id="rId73" name="Option Button 88">
              <controlPr defaultSize="0" autoFill="0" autoLine="0" autoPict="0">
                <anchor moveWithCells="1">
                  <from>
                    <xdr:col>3</xdr:col>
                    <xdr:colOff>76200</xdr:colOff>
                    <xdr:row>31</xdr:row>
                    <xdr:rowOff>88900</xdr:rowOff>
                  </from>
                  <to>
                    <xdr:col>3</xdr:col>
                    <xdr:colOff>628650</xdr:colOff>
                    <xdr:row>31</xdr:row>
                    <xdr:rowOff>317500</xdr:rowOff>
                  </to>
                </anchor>
              </controlPr>
            </control>
          </mc:Choice>
        </mc:AlternateContent>
        <mc:AlternateContent xmlns:mc="http://schemas.openxmlformats.org/markup-compatibility/2006">
          <mc:Choice Requires="x14">
            <control shapeId="48217" r:id="rId74" name="Option Button 89">
              <controlPr defaultSize="0" autoFill="0" autoLine="0" autoPict="0">
                <anchor moveWithCells="1">
                  <from>
                    <xdr:col>4</xdr:col>
                    <xdr:colOff>76200</xdr:colOff>
                    <xdr:row>31</xdr:row>
                    <xdr:rowOff>88900</xdr:rowOff>
                  </from>
                  <to>
                    <xdr:col>4</xdr:col>
                    <xdr:colOff>628650</xdr:colOff>
                    <xdr:row>31</xdr:row>
                    <xdr:rowOff>317500</xdr:rowOff>
                  </to>
                </anchor>
              </controlPr>
            </control>
          </mc:Choice>
        </mc:AlternateContent>
        <mc:AlternateContent xmlns:mc="http://schemas.openxmlformats.org/markup-compatibility/2006">
          <mc:Choice Requires="x14">
            <control shapeId="48218" r:id="rId75" name="Option Button 90">
              <controlPr defaultSize="0" autoFill="0" autoLine="0" autoPict="0">
                <anchor moveWithCells="1">
                  <from>
                    <xdr:col>5</xdr:col>
                    <xdr:colOff>76200</xdr:colOff>
                    <xdr:row>31</xdr:row>
                    <xdr:rowOff>88900</xdr:rowOff>
                  </from>
                  <to>
                    <xdr:col>5</xdr:col>
                    <xdr:colOff>628650</xdr:colOff>
                    <xdr:row>31</xdr:row>
                    <xdr:rowOff>317500</xdr:rowOff>
                  </to>
                </anchor>
              </controlPr>
            </control>
          </mc:Choice>
        </mc:AlternateContent>
        <mc:AlternateContent xmlns:mc="http://schemas.openxmlformats.org/markup-compatibility/2006">
          <mc:Choice Requires="x14">
            <control shapeId="48219" r:id="rId76" name="Option Button 91">
              <controlPr defaultSize="0" autoFill="0" autoLine="0" autoPict="0">
                <anchor moveWithCells="1">
                  <from>
                    <xdr:col>3</xdr:col>
                    <xdr:colOff>76200</xdr:colOff>
                    <xdr:row>29</xdr:row>
                    <xdr:rowOff>88900</xdr:rowOff>
                  </from>
                  <to>
                    <xdr:col>5</xdr:col>
                    <xdr:colOff>323850</xdr:colOff>
                    <xdr:row>29</xdr:row>
                    <xdr:rowOff>317500</xdr:rowOff>
                  </to>
                </anchor>
              </controlPr>
            </control>
          </mc:Choice>
        </mc:AlternateContent>
        <mc:AlternateContent xmlns:mc="http://schemas.openxmlformats.org/markup-compatibility/2006">
          <mc:Choice Requires="x14">
            <control shapeId="48220" r:id="rId77" name="Option Button 92">
              <controlPr defaultSize="0" autoFill="0" autoLine="0" autoPict="0">
                <anchor moveWithCells="1">
                  <from>
                    <xdr:col>3</xdr:col>
                    <xdr:colOff>76200</xdr:colOff>
                    <xdr:row>29</xdr:row>
                    <xdr:rowOff>285750</xdr:rowOff>
                  </from>
                  <to>
                    <xdr:col>4</xdr:col>
                    <xdr:colOff>622300</xdr:colOff>
                    <xdr:row>29</xdr:row>
                    <xdr:rowOff>514350</xdr:rowOff>
                  </to>
                </anchor>
              </controlPr>
            </control>
          </mc:Choice>
        </mc:AlternateContent>
        <mc:AlternateContent xmlns:mc="http://schemas.openxmlformats.org/markup-compatibility/2006">
          <mc:Choice Requires="x14">
            <control shapeId="48221" r:id="rId78" name="Option Button 93">
              <controlPr defaultSize="0" autoFill="0" autoLine="0" autoPict="0">
                <anchor moveWithCells="1">
                  <from>
                    <xdr:col>3</xdr:col>
                    <xdr:colOff>76200</xdr:colOff>
                    <xdr:row>29</xdr:row>
                    <xdr:rowOff>508000</xdr:rowOff>
                  </from>
                  <to>
                    <xdr:col>4</xdr:col>
                    <xdr:colOff>552450</xdr:colOff>
                    <xdr:row>29</xdr:row>
                    <xdr:rowOff>736600</xdr:rowOff>
                  </to>
                </anchor>
              </controlPr>
            </control>
          </mc:Choice>
        </mc:AlternateContent>
        <mc:AlternateContent xmlns:mc="http://schemas.openxmlformats.org/markup-compatibility/2006">
          <mc:Choice Requires="x14">
            <control shapeId="48225" r:id="rId79" name="Check Box 97">
              <controlPr defaultSize="0" autoFill="0" autoLine="0" autoPict="0">
                <anchor moveWithCells="1">
                  <from>
                    <xdr:col>3</xdr:col>
                    <xdr:colOff>88900</xdr:colOff>
                    <xdr:row>2</xdr:row>
                    <xdr:rowOff>19050</xdr:rowOff>
                  </from>
                  <to>
                    <xdr:col>5</xdr:col>
                    <xdr:colOff>260350</xdr:colOff>
                    <xdr:row>2</xdr:row>
                    <xdr:rowOff>228600</xdr:rowOff>
                  </to>
                </anchor>
              </controlPr>
            </control>
          </mc:Choice>
        </mc:AlternateContent>
        <mc:AlternateContent xmlns:mc="http://schemas.openxmlformats.org/markup-compatibility/2006">
          <mc:Choice Requires="x14">
            <control shapeId="48226" r:id="rId80" name="Check Box 98">
              <controlPr defaultSize="0" autoFill="0" autoLine="0" autoPict="0">
                <anchor moveWithCells="1">
                  <from>
                    <xdr:col>3</xdr:col>
                    <xdr:colOff>88900</xdr:colOff>
                    <xdr:row>2</xdr:row>
                    <xdr:rowOff>228600</xdr:rowOff>
                  </from>
                  <to>
                    <xdr:col>5</xdr:col>
                    <xdr:colOff>260350</xdr:colOff>
                    <xdr:row>2</xdr:row>
                    <xdr:rowOff>450850</xdr:rowOff>
                  </to>
                </anchor>
              </controlPr>
            </control>
          </mc:Choice>
        </mc:AlternateContent>
        <mc:AlternateContent xmlns:mc="http://schemas.openxmlformats.org/markup-compatibility/2006">
          <mc:Choice Requires="x14">
            <control shapeId="48227" r:id="rId81" name="Check Box 99">
              <controlPr defaultSize="0" autoFill="0" autoLine="0" autoPict="0">
                <anchor moveWithCells="1">
                  <from>
                    <xdr:col>3</xdr:col>
                    <xdr:colOff>88900</xdr:colOff>
                    <xdr:row>2</xdr:row>
                    <xdr:rowOff>450850</xdr:rowOff>
                  </from>
                  <to>
                    <xdr:col>5</xdr:col>
                    <xdr:colOff>260350</xdr:colOff>
                    <xdr:row>2</xdr:row>
                    <xdr:rowOff>660400</xdr:rowOff>
                  </to>
                </anchor>
              </controlPr>
            </control>
          </mc:Choice>
        </mc:AlternateContent>
        <mc:AlternateContent xmlns:mc="http://schemas.openxmlformats.org/markup-compatibility/2006">
          <mc:Choice Requires="x14">
            <control shapeId="48228" r:id="rId82" name="Check Box 100">
              <controlPr defaultSize="0" autoFill="0" autoLine="0" autoPict="0">
                <anchor moveWithCells="1">
                  <from>
                    <xdr:col>3</xdr:col>
                    <xdr:colOff>88900</xdr:colOff>
                    <xdr:row>20</xdr:row>
                    <xdr:rowOff>19050</xdr:rowOff>
                  </from>
                  <to>
                    <xdr:col>5</xdr:col>
                    <xdr:colOff>260350</xdr:colOff>
                    <xdr:row>20</xdr:row>
                    <xdr:rowOff>228600</xdr:rowOff>
                  </to>
                </anchor>
              </controlPr>
            </control>
          </mc:Choice>
        </mc:AlternateContent>
        <mc:AlternateContent xmlns:mc="http://schemas.openxmlformats.org/markup-compatibility/2006">
          <mc:Choice Requires="x14">
            <control shapeId="48229" r:id="rId83" name="Check Box 101">
              <controlPr defaultSize="0" autoFill="0" autoLine="0" autoPict="0">
                <anchor moveWithCells="1">
                  <from>
                    <xdr:col>3</xdr:col>
                    <xdr:colOff>88900</xdr:colOff>
                    <xdr:row>20</xdr:row>
                    <xdr:rowOff>228600</xdr:rowOff>
                  </from>
                  <to>
                    <xdr:col>5</xdr:col>
                    <xdr:colOff>260350</xdr:colOff>
                    <xdr:row>20</xdr:row>
                    <xdr:rowOff>450850</xdr:rowOff>
                  </to>
                </anchor>
              </controlPr>
            </control>
          </mc:Choice>
        </mc:AlternateContent>
        <mc:AlternateContent xmlns:mc="http://schemas.openxmlformats.org/markup-compatibility/2006">
          <mc:Choice Requires="x14">
            <control shapeId="48230" r:id="rId84" name="Check Box 102">
              <controlPr defaultSize="0" autoFill="0" autoLine="0" autoPict="0">
                <anchor moveWithCells="1">
                  <from>
                    <xdr:col>3</xdr:col>
                    <xdr:colOff>88900</xdr:colOff>
                    <xdr:row>20</xdr:row>
                    <xdr:rowOff>450850</xdr:rowOff>
                  </from>
                  <to>
                    <xdr:col>5</xdr:col>
                    <xdr:colOff>260350</xdr:colOff>
                    <xdr:row>20</xdr:row>
                    <xdr:rowOff>660400</xdr:rowOff>
                  </to>
                </anchor>
              </controlPr>
            </control>
          </mc:Choice>
        </mc:AlternateContent>
        <mc:AlternateContent xmlns:mc="http://schemas.openxmlformats.org/markup-compatibility/2006">
          <mc:Choice Requires="x14">
            <control shapeId="48231" r:id="rId85" name="Check Box 103">
              <controlPr defaultSize="0" autoFill="0" autoLine="0" autoPict="0">
                <anchor moveWithCells="1">
                  <from>
                    <xdr:col>3</xdr:col>
                    <xdr:colOff>88900</xdr:colOff>
                    <xdr:row>28</xdr:row>
                    <xdr:rowOff>19050</xdr:rowOff>
                  </from>
                  <to>
                    <xdr:col>5</xdr:col>
                    <xdr:colOff>260350</xdr:colOff>
                    <xdr:row>28</xdr:row>
                    <xdr:rowOff>228600</xdr:rowOff>
                  </to>
                </anchor>
              </controlPr>
            </control>
          </mc:Choice>
        </mc:AlternateContent>
        <mc:AlternateContent xmlns:mc="http://schemas.openxmlformats.org/markup-compatibility/2006">
          <mc:Choice Requires="x14">
            <control shapeId="48232" r:id="rId86" name="Check Box 104">
              <controlPr defaultSize="0" autoFill="0" autoLine="0" autoPict="0">
                <anchor moveWithCells="1">
                  <from>
                    <xdr:col>3</xdr:col>
                    <xdr:colOff>88900</xdr:colOff>
                    <xdr:row>28</xdr:row>
                    <xdr:rowOff>228600</xdr:rowOff>
                  </from>
                  <to>
                    <xdr:col>5</xdr:col>
                    <xdr:colOff>260350</xdr:colOff>
                    <xdr:row>28</xdr:row>
                    <xdr:rowOff>450850</xdr:rowOff>
                  </to>
                </anchor>
              </controlPr>
            </control>
          </mc:Choice>
        </mc:AlternateContent>
        <mc:AlternateContent xmlns:mc="http://schemas.openxmlformats.org/markup-compatibility/2006">
          <mc:Choice Requires="x14">
            <control shapeId="48233" r:id="rId87" name="Check Box 105">
              <controlPr defaultSize="0" autoFill="0" autoLine="0" autoPict="0">
                <anchor moveWithCells="1">
                  <from>
                    <xdr:col>3</xdr:col>
                    <xdr:colOff>88900</xdr:colOff>
                    <xdr:row>28</xdr:row>
                    <xdr:rowOff>450850</xdr:rowOff>
                  </from>
                  <to>
                    <xdr:col>5</xdr:col>
                    <xdr:colOff>260350</xdr:colOff>
                    <xdr:row>28</xdr:row>
                    <xdr:rowOff>660400</xdr:rowOff>
                  </to>
                </anchor>
              </controlPr>
            </control>
          </mc:Choice>
        </mc:AlternateContent>
        <mc:AlternateContent xmlns:mc="http://schemas.openxmlformats.org/markup-compatibility/2006">
          <mc:Choice Requires="x14">
            <control shapeId="48234" r:id="rId88" name="Check Box 106">
              <controlPr defaultSize="0" autoFill="0" autoLine="0" autoPict="0">
                <anchor moveWithCells="1">
                  <from>
                    <xdr:col>3</xdr:col>
                    <xdr:colOff>88900</xdr:colOff>
                    <xdr:row>18</xdr:row>
                    <xdr:rowOff>19050</xdr:rowOff>
                  </from>
                  <to>
                    <xdr:col>5</xdr:col>
                    <xdr:colOff>260350</xdr:colOff>
                    <xdr:row>18</xdr:row>
                    <xdr:rowOff>228600</xdr:rowOff>
                  </to>
                </anchor>
              </controlPr>
            </control>
          </mc:Choice>
        </mc:AlternateContent>
        <mc:AlternateContent xmlns:mc="http://schemas.openxmlformats.org/markup-compatibility/2006">
          <mc:Choice Requires="x14">
            <control shapeId="48235" r:id="rId89" name="Check Box 107">
              <controlPr defaultSize="0" autoFill="0" autoLine="0" autoPict="0">
                <anchor moveWithCells="1">
                  <from>
                    <xdr:col>3</xdr:col>
                    <xdr:colOff>88900</xdr:colOff>
                    <xdr:row>18</xdr:row>
                    <xdr:rowOff>184150</xdr:rowOff>
                  </from>
                  <to>
                    <xdr:col>5</xdr:col>
                    <xdr:colOff>260350</xdr:colOff>
                    <xdr:row>18</xdr:row>
                    <xdr:rowOff>400050</xdr:rowOff>
                  </to>
                </anchor>
              </controlPr>
            </control>
          </mc:Choice>
        </mc:AlternateContent>
        <mc:AlternateContent xmlns:mc="http://schemas.openxmlformats.org/markup-compatibility/2006">
          <mc:Choice Requires="x14">
            <control shapeId="48236" r:id="rId90" name="Check Box 108">
              <controlPr defaultSize="0" autoFill="0" autoLine="0" autoPict="0">
                <anchor moveWithCells="1">
                  <from>
                    <xdr:col>3</xdr:col>
                    <xdr:colOff>88900</xdr:colOff>
                    <xdr:row>18</xdr:row>
                    <xdr:rowOff>342900</xdr:rowOff>
                  </from>
                  <to>
                    <xdr:col>5</xdr:col>
                    <xdr:colOff>260350</xdr:colOff>
                    <xdr:row>18</xdr:row>
                    <xdr:rowOff>552450</xdr:rowOff>
                  </to>
                </anchor>
              </controlPr>
            </control>
          </mc:Choice>
        </mc:AlternateContent>
        <mc:AlternateContent xmlns:mc="http://schemas.openxmlformats.org/markup-compatibility/2006">
          <mc:Choice Requires="x14">
            <control shapeId="48240" r:id="rId91" name="Check Box 112">
              <controlPr defaultSize="0" autoFill="0" autoLine="0" autoPict="0">
                <anchor moveWithCells="1">
                  <from>
                    <xdr:col>3</xdr:col>
                    <xdr:colOff>88900</xdr:colOff>
                    <xdr:row>18</xdr:row>
                    <xdr:rowOff>546100</xdr:rowOff>
                  </from>
                  <to>
                    <xdr:col>5</xdr:col>
                    <xdr:colOff>609600</xdr:colOff>
                    <xdr:row>18</xdr:row>
                    <xdr:rowOff>717550</xdr:rowOff>
                  </to>
                </anchor>
              </controlPr>
            </control>
          </mc:Choice>
        </mc:AlternateContent>
        <mc:AlternateContent xmlns:mc="http://schemas.openxmlformats.org/markup-compatibility/2006">
          <mc:Choice Requires="x14">
            <control shapeId="48241" r:id="rId92" name="Check Box 113">
              <controlPr defaultSize="0" autoFill="0" autoLine="0" autoPict="0">
                <anchor moveWithCells="1">
                  <from>
                    <xdr:col>3</xdr:col>
                    <xdr:colOff>88900</xdr:colOff>
                    <xdr:row>18</xdr:row>
                    <xdr:rowOff>666750</xdr:rowOff>
                  </from>
                  <to>
                    <xdr:col>4</xdr:col>
                    <xdr:colOff>431800</xdr:colOff>
                    <xdr:row>18</xdr:row>
                    <xdr:rowOff>895350</xdr:rowOff>
                  </to>
                </anchor>
              </controlPr>
            </control>
          </mc:Choice>
        </mc:AlternateContent>
        <mc:AlternateContent xmlns:mc="http://schemas.openxmlformats.org/markup-compatibility/2006">
          <mc:Choice Requires="x14">
            <control shapeId="48247" r:id="rId93" name="Check Box 119">
              <controlPr defaultSize="0" autoFill="0" autoLine="0" autoPict="0">
                <anchor moveWithCells="1">
                  <from>
                    <xdr:col>3</xdr:col>
                    <xdr:colOff>88900</xdr:colOff>
                    <xdr:row>26</xdr:row>
                    <xdr:rowOff>19050</xdr:rowOff>
                  </from>
                  <to>
                    <xdr:col>5</xdr:col>
                    <xdr:colOff>260350</xdr:colOff>
                    <xdr:row>26</xdr:row>
                    <xdr:rowOff>228600</xdr:rowOff>
                  </to>
                </anchor>
              </controlPr>
            </control>
          </mc:Choice>
        </mc:AlternateContent>
        <mc:AlternateContent xmlns:mc="http://schemas.openxmlformats.org/markup-compatibility/2006">
          <mc:Choice Requires="x14">
            <control shapeId="48248" r:id="rId94" name="Check Box 120">
              <controlPr defaultSize="0" autoFill="0" autoLine="0" autoPict="0">
                <anchor moveWithCells="1">
                  <from>
                    <xdr:col>3</xdr:col>
                    <xdr:colOff>88900</xdr:colOff>
                    <xdr:row>26</xdr:row>
                    <xdr:rowOff>184150</xdr:rowOff>
                  </from>
                  <to>
                    <xdr:col>5</xdr:col>
                    <xdr:colOff>260350</xdr:colOff>
                    <xdr:row>26</xdr:row>
                    <xdr:rowOff>400050</xdr:rowOff>
                  </to>
                </anchor>
              </controlPr>
            </control>
          </mc:Choice>
        </mc:AlternateContent>
        <mc:AlternateContent xmlns:mc="http://schemas.openxmlformats.org/markup-compatibility/2006">
          <mc:Choice Requires="x14">
            <control shapeId="48249" r:id="rId95" name="Check Box 121">
              <controlPr defaultSize="0" autoFill="0" autoLine="0" autoPict="0">
                <anchor moveWithCells="1">
                  <from>
                    <xdr:col>3</xdr:col>
                    <xdr:colOff>88900</xdr:colOff>
                    <xdr:row>26</xdr:row>
                    <xdr:rowOff>342900</xdr:rowOff>
                  </from>
                  <to>
                    <xdr:col>5</xdr:col>
                    <xdr:colOff>260350</xdr:colOff>
                    <xdr:row>26</xdr:row>
                    <xdr:rowOff>552450</xdr:rowOff>
                  </to>
                </anchor>
              </controlPr>
            </control>
          </mc:Choice>
        </mc:AlternateContent>
        <mc:AlternateContent xmlns:mc="http://schemas.openxmlformats.org/markup-compatibility/2006">
          <mc:Choice Requires="x14">
            <control shapeId="48250" r:id="rId96" name="Check Box 122">
              <controlPr defaultSize="0" autoFill="0" autoLine="0" autoPict="0">
                <anchor moveWithCells="1">
                  <from>
                    <xdr:col>3</xdr:col>
                    <xdr:colOff>88900</xdr:colOff>
                    <xdr:row>26</xdr:row>
                    <xdr:rowOff>508000</xdr:rowOff>
                  </from>
                  <to>
                    <xdr:col>6</xdr:col>
                    <xdr:colOff>38100</xdr:colOff>
                    <xdr:row>26</xdr:row>
                    <xdr:rowOff>717550</xdr:rowOff>
                  </to>
                </anchor>
              </controlPr>
            </control>
          </mc:Choice>
        </mc:AlternateContent>
        <mc:AlternateContent xmlns:mc="http://schemas.openxmlformats.org/markup-compatibility/2006">
          <mc:Choice Requires="x14">
            <control shapeId="48251" r:id="rId97" name="Check Box 123">
              <controlPr defaultSize="0" autoFill="0" autoLine="0" autoPict="0">
                <anchor moveWithCells="1">
                  <from>
                    <xdr:col>3</xdr:col>
                    <xdr:colOff>88900</xdr:colOff>
                    <xdr:row>26</xdr:row>
                    <xdr:rowOff>666750</xdr:rowOff>
                  </from>
                  <to>
                    <xdr:col>4</xdr:col>
                    <xdr:colOff>393700</xdr:colOff>
                    <xdr:row>26</xdr:row>
                    <xdr:rowOff>876300</xdr:rowOff>
                  </to>
                </anchor>
              </controlPr>
            </control>
          </mc:Choice>
        </mc:AlternateContent>
        <mc:AlternateContent xmlns:mc="http://schemas.openxmlformats.org/markup-compatibility/2006">
          <mc:Choice Requires="x14">
            <control shapeId="48257" r:id="rId98" name="Check Box 129">
              <controlPr defaultSize="0" autoFill="0" autoLine="0" autoPict="0">
                <anchor moveWithCells="1">
                  <from>
                    <xdr:col>3</xdr:col>
                    <xdr:colOff>88900</xdr:colOff>
                    <xdr:row>32</xdr:row>
                    <xdr:rowOff>19050</xdr:rowOff>
                  </from>
                  <to>
                    <xdr:col>5</xdr:col>
                    <xdr:colOff>260350</xdr:colOff>
                    <xdr:row>32</xdr:row>
                    <xdr:rowOff>228600</xdr:rowOff>
                  </to>
                </anchor>
              </controlPr>
            </control>
          </mc:Choice>
        </mc:AlternateContent>
        <mc:AlternateContent xmlns:mc="http://schemas.openxmlformats.org/markup-compatibility/2006">
          <mc:Choice Requires="x14">
            <control shapeId="48258" r:id="rId99" name="Check Box 130">
              <controlPr defaultSize="0" autoFill="0" autoLine="0" autoPict="0">
                <anchor moveWithCells="1">
                  <from>
                    <xdr:col>3</xdr:col>
                    <xdr:colOff>88900</xdr:colOff>
                    <xdr:row>32</xdr:row>
                    <xdr:rowOff>184150</xdr:rowOff>
                  </from>
                  <to>
                    <xdr:col>5</xdr:col>
                    <xdr:colOff>260350</xdr:colOff>
                    <xdr:row>32</xdr:row>
                    <xdr:rowOff>400050</xdr:rowOff>
                  </to>
                </anchor>
              </controlPr>
            </control>
          </mc:Choice>
        </mc:AlternateContent>
        <mc:AlternateContent xmlns:mc="http://schemas.openxmlformats.org/markup-compatibility/2006">
          <mc:Choice Requires="x14">
            <control shapeId="48259" r:id="rId100" name="Check Box 131">
              <controlPr defaultSize="0" autoFill="0" autoLine="0" autoPict="0">
                <anchor moveWithCells="1">
                  <from>
                    <xdr:col>3</xdr:col>
                    <xdr:colOff>88900</xdr:colOff>
                    <xdr:row>32</xdr:row>
                    <xdr:rowOff>342900</xdr:rowOff>
                  </from>
                  <to>
                    <xdr:col>5</xdr:col>
                    <xdr:colOff>260350</xdr:colOff>
                    <xdr:row>32</xdr:row>
                    <xdr:rowOff>552450</xdr:rowOff>
                  </to>
                </anchor>
              </controlPr>
            </control>
          </mc:Choice>
        </mc:AlternateContent>
        <mc:AlternateContent xmlns:mc="http://schemas.openxmlformats.org/markup-compatibility/2006">
          <mc:Choice Requires="x14">
            <control shapeId="48260" r:id="rId101" name="Check Box 132">
              <controlPr defaultSize="0" autoFill="0" autoLine="0" autoPict="0">
                <anchor moveWithCells="1">
                  <from>
                    <xdr:col>3</xdr:col>
                    <xdr:colOff>88900</xdr:colOff>
                    <xdr:row>32</xdr:row>
                    <xdr:rowOff>508000</xdr:rowOff>
                  </from>
                  <to>
                    <xdr:col>6</xdr:col>
                    <xdr:colOff>38100</xdr:colOff>
                    <xdr:row>32</xdr:row>
                    <xdr:rowOff>717550</xdr:rowOff>
                  </to>
                </anchor>
              </controlPr>
            </control>
          </mc:Choice>
        </mc:AlternateContent>
        <mc:AlternateContent xmlns:mc="http://schemas.openxmlformats.org/markup-compatibility/2006">
          <mc:Choice Requires="x14">
            <control shapeId="48261" r:id="rId102" name="Check Box 133">
              <controlPr defaultSize="0" autoFill="0" autoLine="0" autoPict="0">
                <anchor moveWithCells="1">
                  <from>
                    <xdr:col>3</xdr:col>
                    <xdr:colOff>88900</xdr:colOff>
                    <xdr:row>32</xdr:row>
                    <xdr:rowOff>666750</xdr:rowOff>
                  </from>
                  <to>
                    <xdr:col>4</xdr:col>
                    <xdr:colOff>476250</xdr:colOff>
                    <xdr:row>32</xdr:row>
                    <xdr:rowOff>895350</xdr:rowOff>
                  </to>
                </anchor>
              </controlPr>
            </control>
          </mc:Choice>
        </mc:AlternateContent>
        <mc:AlternateContent xmlns:mc="http://schemas.openxmlformats.org/markup-compatibility/2006">
          <mc:Choice Requires="x14">
            <control shapeId="48262" r:id="rId103" name="Group Box 134">
              <controlPr defaultSize="0" autoFill="0" autoPict="0">
                <anchor moveWithCells="1">
                  <from>
                    <xdr:col>3</xdr:col>
                    <xdr:colOff>31750</xdr:colOff>
                    <xdr:row>1</xdr:row>
                    <xdr:rowOff>19050</xdr:rowOff>
                  </from>
                  <to>
                    <xdr:col>6</xdr:col>
                    <xdr:colOff>0</xdr:colOff>
                    <xdr:row>1</xdr:row>
                    <xdr:rowOff>381000</xdr:rowOff>
                  </to>
                </anchor>
              </controlPr>
            </control>
          </mc:Choice>
        </mc:AlternateContent>
        <mc:AlternateContent xmlns:mc="http://schemas.openxmlformats.org/markup-compatibility/2006">
          <mc:Choice Requires="x14">
            <control shapeId="48263" r:id="rId104" name="Group Box 135">
              <controlPr defaultSize="0" autoFill="0" autoPict="0">
                <anchor moveWithCells="1">
                  <from>
                    <xdr:col>2</xdr:col>
                    <xdr:colOff>6438900</xdr:colOff>
                    <xdr:row>3</xdr:row>
                    <xdr:rowOff>38100</xdr:rowOff>
                  </from>
                  <to>
                    <xdr:col>6</xdr:col>
                    <xdr:colOff>69850</xdr:colOff>
                    <xdr:row>3</xdr:row>
                    <xdr:rowOff>323850</xdr:rowOff>
                  </to>
                </anchor>
              </controlPr>
            </control>
          </mc:Choice>
        </mc:AlternateContent>
        <mc:AlternateContent xmlns:mc="http://schemas.openxmlformats.org/markup-compatibility/2006">
          <mc:Choice Requires="x14">
            <control shapeId="48264" r:id="rId105" name="Group Box 136">
              <controlPr defaultSize="0" autoFill="0" autoPict="0">
                <anchor moveWithCells="1">
                  <from>
                    <xdr:col>2</xdr:col>
                    <xdr:colOff>6432550</xdr:colOff>
                    <xdr:row>4</xdr:row>
                    <xdr:rowOff>57150</xdr:rowOff>
                  </from>
                  <to>
                    <xdr:col>6</xdr:col>
                    <xdr:colOff>31750</xdr:colOff>
                    <xdr:row>4</xdr:row>
                    <xdr:rowOff>374650</xdr:rowOff>
                  </to>
                </anchor>
              </controlPr>
            </control>
          </mc:Choice>
        </mc:AlternateContent>
        <mc:AlternateContent xmlns:mc="http://schemas.openxmlformats.org/markup-compatibility/2006">
          <mc:Choice Requires="x14">
            <control shapeId="48265" r:id="rId106" name="Group Box 137">
              <controlPr defaultSize="0" autoFill="0" autoPict="0">
                <anchor moveWithCells="1">
                  <from>
                    <xdr:col>3</xdr:col>
                    <xdr:colOff>12700</xdr:colOff>
                    <xdr:row>4</xdr:row>
                    <xdr:rowOff>412750</xdr:rowOff>
                  </from>
                  <to>
                    <xdr:col>6</xdr:col>
                    <xdr:colOff>57150</xdr:colOff>
                    <xdr:row>5</xdr:row>
                    <xdr:rowOff>342900</xdr:rowOff>
                  </to>
                </anchor>
              </controlPr>
            </control>
          </mc:Choice>
        </mc:AlternateContent>
        <mc:AlternateContent xmlns:mc="http://schemas.openxmlformats.org/markup-compatibility/2006">
          <mc:Choice Requires="x14">
            <control shapeId="48266" r:id="rId107" name="Group Box 138">
              <controlPr defaultSize="0" autoFill="0" autoPict="0">
                <anchor moveWithCells="1">
                  <from>
                    <xdr:col>3</xdr:col>
                    <xdr:colOff>19050</xdr:colOff>
                    <xdr:row>6</xdr:row>
                    <xdr:rowOff>19050</xdr:rowOff>
                  </from>
                  <to>
                    <xdr:col>6</xdr:col>
                    <xdr:colOff>190500</xdr:colOff>
                    <xdr:row>6</xdr:row>
                    <xdr:rowOff>361950</xdr:rowOff>
                  </to>
                </anchor>
              </controlPr>
            </control>
          </mc:Choice>
        </mc:AlternateContent>
        <mc:AlternateContent xmlns:mc="http://schemas.openxmlformats.org/markup-compatibility/2006">
          <mc:Choice Requires="x14">
            <control shapeId="48267" r:id="rId108" name="Group Box 139">
              <controlPr defaultSize="0" autoFill="0" autoPict="0">
                <anchor moveWithCells="1">
                  <from>
                    <xdr:col>2</xdr:col>
                    <xdr:colOff>6419850</xdr:colOff>
                    <xdr:row>7</xdr:row>
                    <xdr:rowOff>19050</xdr:rowOff>
                  </from>
                  <to>
                    <xdr:col>6</xdr:col>
                    <xdr:colOff>279400</xdr:colOff>
                    <xdr:row>7</xdr:row>
                    <xdr:rowOff>355600</xdr:rowOff>
                  </to>
                </anchor>
              </controlPr>
            </control>
          </mc:Choice>
        </mc:AlternateContent>
        <mc:AlternateContent xmlns:mc="http://schemas.openxmlformats.org/markup-compatibility/2006">
          <mc:Choice Requires="x14">
            <control shapeId="48268" r:id="rId109" name="Group Box 140">
              <controlPr defaultSize="0" autoFill="0" autoPict="0">
                <anchor moveWithCells="1">
                  <from>
                    <xdr:col>2</xdr:col>
                    <xdr:colOff>6451600</xdr:colOff>
                    <xdr:row>8</xdr:row>
                    <xdr:rowOff>88900</xdr:rowOff>
                  </from>
                  <to>
                    <xdr:col>6</xdr:col>
                    <xdr:colOff>114300</xdr:colOff>
                    <xdr:row>8</xdr:row>
                    <xdr:rowOff>336550</xdr:rowOff>
                  </to>
                </anchor>
              </controlPr>
            </control>
          </mc:Choice>
        </mc:AlternateContent>
        <mc:AlternateContent xmlns:mc="http://schemas.openxmlformats.org/markup-compatibility/2006">
          <mc:Choice Requires="x14">
            <control shapeId="48269" r:id="rId110" name="Group Box 141">
              <controlPr defaultSize="0" autoFill="0" autoPict="0">
                <anchor moveWithCells="1">
                  <from>
                    <xdr:col>2</xdr:col>
                    <xdr:colOff>6432550</xdr:colOff>
                    <xdr:row>9</xdr:row>
                    <xdr:rowOff>50800</xdr:rowOff>
                  </from>
                  <to>
                    <xdr:col>6</xdr:col>
                    <xdr:colOff>152400</xdr:colOff>
                    <xdr:row>9</xdr:row>
                    <xdr:rowOff>412750</xdr:rowOff>
                  </to>
                </anchor>
              </controlPr>
            </control>
          </mc:Choice>
        </mc:AlternateContent>
        <mc:AlternateContent xmlns:mc="http://schemas.openxmlformats.org/markup-compatibility/2006">
          <mc:Choice Requires="x14">
            <control shapeId="48270" r:id="rId111" name="Group Box 142">
              <controlPr defaultSize="0" autoFill="0" autoPict="0">
                <anchor moveWithCells="1">
                  <from>
                    <xdr:col>3</xdr:col>
                    <xdr:colOff>38100</xdr:colOff>
                    <xdr:row>10</xdr:row>
                    <xdr:rowOff>88900</xdr:rowOff>
                  </from>
                  <to>
                    <xdr:col>6</xdr:col>
                    <xdr:colOff>127000</xdr:colOff>
                    <xdr:row>10</xdr:row>
                    <xdr:rowOff>381000</xdr:rowOff>
                  </to>
                </anchor>
              </controlPr>
            </control>
          </mc:Choice>
        </mc:AlternateContent>
        <mc:AlternateContent xmlns:mc="http://schemas.openxmlformats.org/markup-compatibility/2006">
          <mc:Choice Requires="x14">
            <control shapeId="48272" r:id="rId112" name="Group Box 144">
              <controlPr defaultSize="0" autoFill="0" autoPict="0">
                <anchor moveWithCells="1">
                  <from>
                    <xdr:col>3</xdr:col>
                    <xdr:colOff>12700</xdr:colOff>
                    <xdr:row>11</xdr:row>
                    <xdr:rowOff>412750</xdr:rowOff>
                  </from>
                  <to>
                    <xdr:col>6</xdr:col>
                    <xdr:colOff>133350</xdr:colOff>
                    <xdr:row>12</xdr:row>
                    <xdr:rowOff>323850</xdr:rowOff>
                  </to>
                </anchor>
              </controlPr>
            </control>
          </mc:Choice>
        </mc:AlternateContent>
        <mc:AlternateContent xmlns:mc="http://schemas.openxmlformats.org/markup-compatibility/2006">
          <mc:Choice Requires="x14">
            <control shapeId="48274" r:id="rId113" name="Group Box 146">
              <controlPr defaultSize="0" autoFill="0" autoPict="0">
                <anchor moveWithCells="1">
                  <from>
                    <xdr:col>2</xdr:col>
                    <xdr:colOff>6438900</xdr:colOff>
                    <xdr:row>13</xdr:row>
                    <xdr:rowOff>38100</xdr:rowOff>
                  </from>
                  <to>
                    <xdr:col>6</xdr:col>
                    <xdr:colOff>133350</xdr:colOff>
                    <xdr:row>13</xdr:row>
                    <xdr:rowOff>355600</xdr:rowOff>
                  </to>
                </anchor>
              </controlPr>
            </control>
          </mc:Choice>
        </mc:AlternateContent>
        <mc:AlternateContent xmlns:mc="http://schemas.openxmlformats.org/markup-compatibility/2006">
          <mc:Choice Requires="x14">
            <control shapeId="48275" r:id="rId114" name="Group Box 147">
              <controlPr defaultSize="0" autoFill="0" autoPict="0">
                <anchor moveWithCells="1">
                  <from>
                    <xdr:col>2</xdr:col>
                    <xdr:colOff>6419850</xdr:colOff>
                    <xdr:row>14</xdr:row>
                    <xdr:rowOff>38100</xdr:rowOff>
                  </from>
                  <to>
                    <xdr:col>6</xdr:col>
                    <xdr:colOff>184150</xdr:colOff>
                    <xdr:row>14</xdr:row>
                    <xdr:rowOff>393700</xdr:rowOff>
                  </to>
                </anchor>
              </controlPr>
            </control>
          </mc:Choice>
        </mc:AlternateContent>
        <mc:AlternateContent xmlns:mc="http://schemas.openxmlformats.org/markup-compatibility/2006">
          <mc:Choice Requires="x14">
            <control shapeId="48276" r:id="rId115" name="Group Box 148">
              <controlPr defaultSize="0" autoFill="0" autoPict="0">
                <anchor moveWithCells="1">
                  <from>
                    <xdr:col>2</xdr:col>
                    <xdr:colOff>6451600</xdr:colOff>
                    <xdr:row>15</xdr:row>
                    <xdr:rowOff>19050</xdr:rowOff>
                  </from>
                  <to>
                    <xdr:col>6</xdr:col>
                    <xdr:colOff>279400</xdr:colOff>
                    <xdr:row>15</xdr:row>
                    <xdr:rowOff>323850</xdr:rowOff>
                  </to>
                </anchor>
              </controlPr>
            </control>
          </mc:Choice>
        </mc:AlternateContent>
        <mc:AlternateContent xmlns:mc="http://schemas.openxmlformats.org/markup-compatibility/2006">
          <mc:Choice Requires="x14">
            <control shapeId="48277" r:id="rId116" name="Group Box 149">
              <controlPr defaultSize="0" autoFill="0" autoPict="0">
                <anchor moveWithCells="1">
                  <from>
                    <xdr:col>3</xdr:col>
                    <xdr:colOff>19050</xdr:colOff>
                    <xdr:row>16</xdr:row>
                    <xdr:rowOff>50800</xdr:rowOff>
                  </from>
                  <to>
                    <xdr:col>6</xdr:col>
                    <xdr:colOff>165100</xdr:colOff>
                    <xdr:row>17</xdr:row>
                    <xdr:rowOff>0</xdr:rowOff>
                  </to>
                </anchor>
              </controlPr>
            </control>
          </mc:Choice>
        </mc:AlternateContent>
        <mc:AlternateContent xmlns:mc="http://schemas.openxmlformats.org/markup-compatibility/2006">
          <mc:Choice Requires="x14">
            <control shapeId="48279" r:id="rId117" name="Group Box 151">
              <controlPr defaultSize="0" autoFill="0" autoPict="0">
                <anchor moveWithCells="1">
                  <from>
                    <xdr:col>2</xdr:col>
                    <xdr:colOff>6457950</xdr:colOff>
                    <xdr:row>17</xdr:row>
                    <xdr:rowOff>31750</xdr:rowOff>
                  </from>
                  <to>
                    <xdr:col>6</xdr:col>
                    <xdr:colOff>133350</xdr:colOff>
                    <xdr:row>17</xdr:row>
                    <xdr:rowOff>419100</xdr:rowOff>
                  </to>
                </anchor>
              </controlPr>
            </control>
          </mc:Choice>
        </mc:AlternateContent>
        <mc:AlternateContent xmlns:mc="http://schemas.openxmlformats.org/markup-compatibility/2006">
          <mc:Choice Requires="x14">
            <control shapeId="48280" r:id="rId118" name="Group Box 152">
              <controlPr defaultSize="0" autoFill="0" autoPict="0">
                <anchor moveWithCells="1">
                  <from>
                    <xdr:col>2</xdr:col>
                    <xdr:colOff>6413500</xdr:colOff>
                    <xdr:row>19</xdr:row>
                    <xdr:rowOff>0</xdr:rowOff>
                  </from>
                  <to>
                    <xdr:col>6</xdr:col>
                    <xdr:colOff>95250</xdr:colOff>
                    <xdr:row>19</xdr:row>
                    <xdr:rowOff>412750</xdr:rowOff>
                  </to>
                </anchor>
              </controlPr>
            </control>
          </mc:Choice>
        </mc:AlternateContent>
        <mc:AlternateContent xmlns:mc="http://schemas.openxmlformats.org/markup-compatibility/2006">
          <mc:Choice Requires="x14">
            <control shapeId="48281" r:id="rId119" name="Group Box 153">
              <controlPr defaultSize="0" autoFill="0" autoPict="0">
                <anchor moveWithCells="1">
                  <from>
                    <xdr:col>2</xdr:col>
                    <xdr:colOff>6438900</xdr:colOff>
                    <xdr:row>20</xdr:row>
                    <xdr:rowOff>914400</xdr:rowOff>
                  </from>
                  <to>
                    <xdr:col>6</xdr:col>
                    <xdr:colOff>69850</xdr:colOff>
                    <xdr:row>21</xdr:row>
                    <xdr:rowOff>355600</xdr:rowOff>
                  </to>
                </anchor>
              </controlPr>
            </control>
          </mc:Choice>
        </mc:AlternateContent>
        <mc:AlternateContent xmlns:mc="http://schemas.openxmlformats.org/markup-compatibility/2006">
          <mc:Choice Requires="x14">
            <control shapeId="48282" r:id="rId120" name="Group Box 154">
              <controlPr defaultSize="0" autoFill="0" autoPict="0">
                <anchor moveWithCells="1">
                  <from>
                    <xdr:col>2</xdr:col>
                    <xdr:colOff>6451600</xdr:colOff>
                    <xdr:row>21</xdr:row>
                    <xdr:rowOff>400050</xdr:rowOff>
                  </from>
                  <to>
                    <xdr:col>6</xdr:col>
                    <xdr:colOff>152400</xdr:colOff>
                    <xdr:row>22</xdr:row>
                    <xdr:rowOff>361950</xdr:rowOff>
                  </to>
                </anchor>
              </controlPr>
            </control>
          </mc:Choice>
        </mc:AlternateContent>
        <mc:AlternateContent xmlns:mc="http://schemas.openxmlformats.org/markup-compatibility/2006">
          <mc:Choice Requires="x14">
            <control shapeId="48283" r:id="rId121" name="Group Box 155">
              <controlPr defaultSize="0" autoFill="0" autoPict="0">
                <anchor moveWithCells="1">
                  <from>
                    <xdr:col>2</xdr:col>
                    <xdr:colOff>6451600</xdr:colOff>
                    <xdr:row>22</xdr:row>
                    <xdr:rowOff>412750</xdr:rowOff>
                  </from>
                  <to>
                    <xdr:col>6</xdr:col>
                    <xdr:colOff>152400</xdr:colOff>
                    <xdr:row>23</xdr:row>
                    <xdr:rowOff>298450</xdr:rowOff>
                  </to>
                </anchor>
              </controlPr>
            </control>
          </mc:Choice>
        </mc:AlternateContent>
        <mc:AlternateContent xmlns:mc="http://schemas.openxmlformats.org/markup-compatibility/2006">
          <mc:Choice Requires="x14">
            <control shapeId="48284" r:id="rId122" name="Group Box 156">
              <controlPr defaultSize="0" autoFill="0" autoPict="0">
                <anchor moveWithCells="1">
                  <from>
                    <xdr:col>3</xdr:col>
                    <xdr:colOff>19050</xdr:colOff>
                    <xdr:row>24</xdr:row>
                    <xdr:rowOff>0</xdr:rowOff>
                  </from>
                  <to>
                    <xdr:col>6</xdr:col>
                    <xdr:colOff>184150</xdr:colOff>
                    <xdr:row>24</xdr:row>
                    <xdr:rowOff>400050</xdr:rowOff>
                  </to>
                </anchor>
              </controlPr>
            </control>
          </mc:Choice>
        </mc:AlternateContent>
        <mc:AlternateContent xmlns:mc="http://schemas.openxmlformats.org/markup-compatibility/2006">
          <mc:Choice Requires="x14">
            <control shapeId="48285" r:id="rId123" name="Group Box 157">
              <controlPr defaultSize="0" autoFill="0" autoPict="0">
                <anchor moveWithCells="1">
                  <from>
                    <xdr:col>3</xdr:col>
                    <xdr:colOff>19050</xdr:colOff>
                    <xdr:row>25</xdr:row>
                    <xdr:rowOff>12700</xdr:rowOff>
                  </from>
                  <to>
                    <xdr:col>6</xdr:col>
                    <xdr:colOff>171450</xdr:colOff>
                    <xdr:row>25</xdr:row>
                    <xdr:rowOff>419100</xdr:rowOff>
                  </to>
                </anchor>
              </controlPr>
            </control>
          </mc:Choice>
        </mc:AlternateContent>
        <mc:AlternateContent xmlns:mc="http://schemas.openxmlformats.org/markup-compatibility/2006">
          <mc:Choice Requires="x14">
            <control shapeId="48286" r:id="rId124" name="Group Box 158">
              <controlPr defaultSize="0" autoFill="0" autoPict="0">
                <anchor moveWithCells="1">
                  <from>
                    <xdr:col>3</xdr:col>
                    <xdr:colOff>19050</xdr:colOff>
                    <xdr:row>27</xdr:row>
                    <xdr:rowOff>31750</xdr:rowOff>
                  </from>
                  <to>
                    <xdr:col>6</xdr:col>
                    <xdr:colOff>95250</xdr:colOff>
                    <xdr:row>27</xdr:row>
                    <xdr:rowOff>419100</xdr:rowOff>
                  </to>
                </anchor>
              </controlPr>
            </control>
          </mc:Choice>
        </mc:AlternateContent>
        <mc:AlternateContent xmlns:mc="http://schemas.openxmlformats.org/markup-compatibility/2006">
          <mc:Choice Requires="x14">
            <control shapeId="48287" r:id="rId125" name="Group Box 159">
              <controlPr defaultSize="0" autoFill="0" autoPict="0">
                <anchor moveWithCells="1">
                  <from>
                    <xdr:col>2</xdr:col>
                    <xdr:colOff>6451600</xdr:colOff>
                    <xdr:row>29</xdr:row>
                    <xdr:rowOff>0</xdr:rowOff>
                  </from>
                  <to>
                    <xdr:col>5</xdr:col>
                    <xdr:colOff>590550</xdr:colOff>
                    <xdr:row>29</xdr:row>
                    <xdr:rowOff>889000</xdr:rowOff>
                  </to>
                </anchor>
              </controlPr>
            </control>
          </mc:Choice>
        </mc:AlternateContent>
        <mc:AlternateContent xmlns:mc="http://schemas.openxmlformats.org/markup-compatibility/2006">
          <mc:Choice Requires="x14">
            <control shapeId="48288" r:id="rId126" name="Group Box 160">
              <controlPr defaultSize="0" autoFill="0" autoPict="0">
                <anchor moveWithCells="1">
                  <from>
                    <xdr:col>3</xdr:col>
                    <xdr:colOff>0</xdr:colOff>
                    <xdr:row>30</xdr:row>
                    <xdr:rowOff>12700</xdr:rowOff>
                  </from>
                  <to>
                    <xdr:col>6</xdr:col>
                    <xdr:colOff>317500</xdr:colOff>
                    <xdr:row>30</xdr:row>
                    <xdr:rowOff>412750</xdr:rowOff>
                  </to>
                </anchor>
              </controlPr>
            </control>
          </mc:Choice>
        </mc:AlternateContent>
        <mc:AlternateContent xmlns:mc="http://schemas.openxmlformats.org/markup-compatibility/2006">
          <mc:Choice Requires="x14">
            <control shapeId="48289" r:id="rId127" name="Group Box 161">
              <controlPr defaultSize="0" autoFill="0" autoPict="0">
                <anchor moveWithCells="1">
                  <from>
                    <xdr:col>2</xdr:col>
                    <xdr:colOff>6451600</xdr:colOff>
                    <xdr:row>31</xdr:row>
                    <xdr:rowOff>38100</xdr:rowOff>
                  </from>
                  <to>
                    <xdr:col>6</xdr:col>
                    <xdr:colOff>336550</xdr:colOff>
                    <xdr:row>31</xdr:row>
                    <xdr:rowOff>457200</xdr:rowOff>
                  </to>
                </anchor>
              </controlPr>
            </control>
          </mc:Choice>
        </mc:AlternateContent>
        <mc:AlternateContent xmlns:mc="http://schemas.openxmlformats.org/markup-compatibility/2006">
          <mc:Choice Requires="x14">
            <control shapeId="48291" r:id="rId128" name="Group Box 163">
              <controlPr defaultSize="0" autoFill="0" autoPict="0">
                <anchor moveWithCells="1">
                  <from>
                    <xdr:col>3</xdr:col>
                    <xdr:colOff>12700</xdr:colOff>
                    <xdr:row>10</xdr:row>
                    <xdr:rowOff>400050</xdr:rowOff>
                  </from>
                  <to>
                    <xdr:col>6</xdr:col>
                    <xdr:colOff>146050</xdr:colOff>
                    <xdr:row>11</xdr:row>
                    <xdr:rowOff>361950</xdr:rowOff>
                  </to>
                </anchor>
              </controlPr>
            </control>
          </mc:Choice>
        </mc:AlternateContent>
        <mc:AlternateContent xmlns:mc="http://schemas.openxmlformats.org/markup-compatibility/2006">
          <mc:Choice Requires="x14">
            <control shapeId="48292" r:id="rId129" name="Group Box 164">
              <controlPr defaultSize="0" autoFill="0" autoPict="0">
                <anchor moveWithCells="1">
                  <from>
                    <xdr:col>2</xdr:col>
                    <xdr:colOff>6451600</xdr:colOff>
                    <xdr:row>17</xdr:row>
                    <xdr:rowOff>412750</xdr:rowOff>
                  </from>
                  <to>
                    <xdr:col>6</xdr:col>
                    <xdr:colOff>127000</xdr:colOff>
                    <xdr:row>18</xdr:row>
                    <xdr:rowOff>781050</xdr:rowOff>
                  </to>
                </anchor>
              </controlPr>
            </control>
          </mc:Choice>
        </mc:AlternateContent>
        <mc:AlternateContent xmlns:mc="http://schemas.openxmlformats.org/markup-compatibility/2006">
          <mc:Choice Requires="x14">
            <control shapeId="48293" r:id="rId130" name="Group Box 165">
              <controlPr defaultSize="0" autoFill="0" autoPict="0">
                <anchor moveWithCells="1">
                  <from>
                    <xdr:col>3</xdr:col>
                    <xdr:colOff>19050</xdr:colOff>
                    <xdr:row>26</xdr:row>
                    <xdr:rowOff>38100</xdr:rowOff>
                  </from>
                  <to>
                    <xdr:col>6</xdr:col>
                    <xdr:colOff>285750</xdr:colOff>
                    <xdr:row>27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CAAA5-8C1F-426C-AF1D-BB52F70F84FA}">
  <sheetPr codeName="Sheet8">
    <tabColor rgb="FF008DC9"/>
  </sheetPr>
  <dimension ref="A1:H25"/>
  <sheetViews>
    <sheetView view="pageBreakPreview" zoomScaleNormal="100" zoomScaleSheetLayoutView="100" workbookViewId="0"/>
  </sheetViews>
  <sheetFormatPr defaultColWidth="9.26953125" defaultRowHeight="14.5" x14ac:dyDescent="0.35"/>
  <cols>
    <col min="1" max="1" width="15.1796875" customWidth="1"/>
    <col min="2" max="2" width="5.7265625" customWidth="1"/>
    <col min="3" max="3" width="96.81640625" style="35" customWidth="1"/>
    <col min="4" max="5" width="10.7265625" customWidth="1"/>
    <col min="6" max="6" width="12.26953125" customWidth="1"/>
  </cols>
  <sheetData>
    <row r="1" spans="1:8" x14ac:dyDescent="0.35">
      <c r="A1" s="30" t="s">
        <v>13</v>
      </c>
      <c r="B1" s="30" t="s">
        <v>11</v>
      </c>
      <c r="C1" s="36" t="s">
        <v>12</v>
      </c>
      <c r="D1" s="81" t="s">
        <v>614</v>
      </c>
      <c r="E1" s="82"/>
      <c r="F1" s="82"/>
    </row>
    <row r="2" spans="1:8" ht="41.25" customHeight="1" x14ac:dyDescent="0.35">
      <c r="A2" s="83" t="s">
        <v>287</v>
      </c>
      <c r="B2" s="35" t="s">
        <v>4</v>
      </c>
      <c r="C2" s="35" t="s">
        <v>784</v>
      </c>
      <c r="D2" s="34"/>
      <c r="E2" s="34"/>
      <c r="F2" s="34"/>
      <c r="H2" s="35"/>
    </row>
    <row r="3" spans="1:8" ht="41.25" customHeight="1" x14ac:dyDescent="0.35">
      <c r="A3" s="83"/>
      <c r="B3" s="35" t="s">
        <v>6</v>
      </c>
      <c r="C3" s="35" t="s">
        <v>293</v>
      </c>
      <c r="D3" s="34"/>
      <c r="E3" s="34"/>
      <c r="F3" s="34"/>
      <c r="H3" s="35"/>
    </row>
    <row r="4" spans="1:8" ht="42" customHeight="1" x14ac:dyDescent="0.35">
      <c r="A4" s="83"/>
      <c r="B4" s="35" t="s">
        <v>7</v>
      </c>
      <c r="C4" s="35" t="s">
        <v>288</v>
      </c>
      <c r="D4" s="34"/>
      <c r="E4" s="34"/>
      <c r="F4" s="34"/>
      <c r="H4" s="35"/>
    </row>
    <row r="5" spans="1:8" ht="33" customHeight="1" x14ac:dyDescent="0.35">
      <c r="A5" s="83"/>
      <c r="B5" s="35" t="s">
        <v>8</v>
      </c>
      <c r="C5" s="35" t="s">
        <v>290</v>
      </c>
      <c r="D5" s="34"/>
      <c r="E5" s="34"/>
      <c r="F5" s="34"/>
      <c r="H5" s="35"/>
    </row>
    <row r="6" spans="1:8" ht="33" customHeight="1" x14ac:dyDescent="0.35">
      <c r="A6" s="83"/>
      <c r="B6" s="35" t="s">
        <v>9</v>
      </c>
      <c r="C6" s="35" t="s">
        <v>289</v>
      </c>
      <c r="D6" s="34"/>
      <c r="E6" s="34"/>
      <c r="F6" s="34"/>
      <c r="H6" s="35"/>
    </row>
    <row r="7" spans="1:8" ht="42" customHeight="1" x14ac:dyDescent="0.35">
      <c r="A7" s="83" t="s">
        <v>291</v>
      </c>
      <c r="B7" s="35" t="s">
        <v>15</v>
      </c>
      <c r="C7" s="35" t="s">
        <v>785</v>
      </c>
      <c r="D7" s="34"/>
      <c r="E7" s="34"/>
      <c r="F7" s="34"/>
      <c r="H7" s="35"/>
    </row>
    <row r="8" spans="1:8" ht="44.25" customHeight="1" x14ac:dyDescent="0.35">
      <c r="A8" s="83"/>
      <c r="B8" s="35" t="s">
        <v>74</v>
      </c>
      <c r="C8" s="35" t="s">
        <v>292</v>
      </c>
      <c r="D8" s="34"/>
      <c r="E8" s="34"/>
      <c r="F8" s="34"/>
      <c r="H8" s="35"/>
    </row>
    <row r="9" spans="1:8" ht="42" customHeight="1" x14ac:dyDescent="0.35">
      <c r="A9" s="83"/>
      <c r="B9" s="35" t="s">
        <v>16</v>
      </c>
      <c r="C9" s="35" t="s">
        <v>294</v>
      </c>
      <c r="D9" s="34"/>
      <c r="E9" s="34"/>
      <c r="F9" s="34"/>
      <c r="H9" s="35"/>
    </row>
    <row r="10" spans="1:8" ht="42.75" customHeight="1" x14ac:dyDescent="0.35">
      <c r="A10" s="83"/>
      <c r="B10" s="35" t="s">
        <v>17</v>
      </c>
      <c r="C10" s="35" t="s">
        <v>300</v>
      </c>
      <c r="D10" s="34"/>
      <c r="E10" s="34"/>
      <c r="F10" s="34"/>
      <c r="H10" s="35"/>
    </row>
    <row r="11" spans="1:8" ht="33" customHeight="1" x14ac:dyDescent="0.35">
      <c r="A11" s="83"/>
      <c r="B11" s="35" t="s">
        <v>18</v>
      </c>
      <c r="C11" s="35" t="s">
        <v>301</v>
      </c>
      <c r="D11" s="34"/>
      <c r="E11" s="34"/>
      <c r="F11" s="34"/>
      <c r="H11" s="35"/>
    </row>
    <row r="12" spans="1:8" ht="33" customHeight="1" x14ac:dyDescent="0.35">
      <c r="A12" s="83"/>
      <c r="B12" s="35" t="s">
        <v>19</v>
      </c>
      <c r="C12" s="35" t="s">
        <v>302</v>
      </c>
      <c r="D12" s="34"/>
      <c r="E12" s="34"/>
      <c r="F12" s="34"/>
      <c r="H12" s="35"/>
    </row>
    <row r="13" spans="1:8" ht="40.5" customHeight="1" x14ac:dyDescent="0.35">
      <c r="A13" s="83" t="s">
        <v>303</v>
      </c>
      <c r="B13" s="35" t="s">
        <v>36</v>
      </c>
      <c r="C13" s="35" t="s">
        <v>786</v>
      </c>
      <c r="D13" s="34"/>
      <c r="E13" s="34"/>
      <c r="F13" s="34"/>
      <c r="H13" s="35"/>
    </row>
    <row r="14" spans="1:8" ht="33" customHeight="1" x14ac:dyDescent="0.35">
      <c r="A14" s="83"/>
      <c r="B14" s="35" t="s">
        <v>485</v>
      </c>
      <c r="C14" s="35" t="s">
        <v>304</v>
      </c>
      <c r="D14" s="34"/>
      <c r="E14" s="34"/>
      <c r="F14" s="34"/>
      <c r="H14" s="35"/>
    </row>
    <row r="15" spans="1:8" ht="42" customHeight="1" x14ac:dyDescent="0.35">
      <c r="A15" s="83"/>
      <c r="B15" s="35" t="s">
        <v>486</v>
      </c>
      <c r="C15" s="35" t="s">
        <v>305</v>
      </c>
      <c r="D15" s="34"/>
      <c r="E15" s="34"/>
      <c r="F15" s="34"/>
      <c r="H15" s="35"/>
    </row>
    <row r="16" spans="1:8" ht="39.75" customHeight="1" x14ac:dyDescent="0.35">
      <c r="A16" s="83"/>
      <c r="B16" s="35" t="s">
        <v>487</v>
      </c>
      <c r="C16" s="35" t="s">
        <v>306</v>
      </c>
      <c r="D16" s="34"/>
      <c r="E16" s="34"/>
      <c r="F16" s="34"/>
      <c r="H16" s="35"/>
    </row>
    <row r="17" spans="1:8" ht="33" customHeight="1" x14ac:dyDescent="0.35">
      <c r="A17" s="83"/>
      <c r="B17" s="35" t="s">
        <v>488</v>
      </c>
      <c r="C17" s="35" t="s">
        <v>307</v>
      </c>
      <c r="D17" s="34"/>
      <c r="E17" s="34"/>
      <c r="F17" s="34"/>
      <c r="H17" s="35"/>
    </row>
    <row r="18" spans="1:8" ht="33" customHeight="1" x14ac:dyDescent="0.35">
      <c r="A18" s="83"/>
      <c r="B18" s="35" t="s">
        <v>489</v>
      </c>
      <c r="C18" s="35" t="s">
        <v>308</v>
      </c>
      <c r="D18" s="34"/>
      <c r="E18" s="34"/>
      <c r="F18" s="34"/>
      <c r="H18" s="35"/>
    </row>
    <row r="19" spans="1:8" ht="75" customHeight="1" x14ac:dyDescent="0.35">
      <c r="A19" s="83" t="s">
        <v>309</v>
      </c>
      <c r="B19" s="35" t="s">
        <v>38</v>
      </c>
      <c r="C19" s="35" t="s">
        <v>611</v>
      </c>
      <c r="D19" s="34"/>
      <c r="E19" s="34"/>
      <c r="F19" s="34"/>
      <c r="H19" s="35"/>
    </row>
    <row r="20" spans="1:8" ht="82.5" customHeight="1" x14ac:dyDescent="0.35">
      <c r="A20" s="83"/>
      <c r="B20" s="35" t="s">
        <v>40</v>
      </c>
      <c r="C20" s="35" t="s">
        <v>310</v>
      </c>
      <c r="D20" s="34"/>
      <c r="E20" s="34"/>
      <c r="F20" s="34"/>
      <c r="H20" s="35"/>
    </row>
    <row r="21" spans="1:8" ht="57.75" customHeight="1" x14ac:dyDescent="0.35">
      <c r="A21" s="83" t="s">
        <v>311</v>
      </c>
      <c r="B21" s="35" t="s">
        <v>495</v>
      </c>
      <c r="C21" s="35" t="s">
        <v>312</v>
      </c>
      <c r="D21" s="34"/>
      <c r="E21" s="34"/>
      <c r="F21" s="34"/>
      <c r="H21" s="35"/>
    </row>
    <row r="22" spans="1:8" ht="99" customHeight="1" x14ac:dyDescent="0.35">
      <c r="A22" s="83"/>
      <c r="B22" s="35" t="s">
        <v>525</v>
      </c>
      <c r="C22" s="35" t="s">
        <v>313</v>
      </c>
      <c r="D22" s="34"/>
      <c r="E22" s="34"/>
      <c r="F22" s="34"/>
      <c r="H22" s="35"/>
    </row>
    <row r="23" spans="1:8" ht="64.5" customHeight="1" x14ac:dyDescent="0.35">
      <c r="A23" s="83" t="s">
        <v>314</v>
      </c>
      <c r="B23" s="35" t="s">
        <v>500</v>
      </c>
      <c r="C23" s="35" t="s">
        <v>315</v>
      </c>
      <c r="D23" s="34"/>
      <c r="E23" s="34"/>
      <c r="F23" s="34"/>
      <c r="H23" s="35"/>
    </row>
    <row r="24" spans="1:8" ht="75" customHeight="1" x14ac:dyDescent="0.35">
      <c r="A24" s="83"/>
      <c r="B24" s="35" t="s">
        <v>501</v>
      </c>
      <c r="C24" s="35" t="s">
        <v>316</v>
      </c>
      <c r="D24" s="34"/>
      <c r="E24" s="34"/>
      <c r="F24" s="34"/>
      <c r="H24" s="35"/>
    </row>
    <row r="25" spans="1:8" ht="30.75" customHeight="1" x14ac:dyDescent="0.35"/>
  </sheetData>
  <mergeCells count="7">
    <mergeCell ref="A23:A24"/>
    <mergeCell ref="D1:F1"/>
    <mergeCell ref="A2:A6"/>
    <mergeCell ref="A7:A12"/>
    <mergeCell ref="A13:A18"/>
    <mergeCell ref="A19:A20"/>
    <mergeCell ref="A21:A22"/>
  </mergeCells>
  <pageMargins left="0.7" right="0.7" top="0.75" bottom="0.75" header="0.3" footer="0.3"/>
  <pageSetup scale="61"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9153" r:id="rId4" name="Option Button 1">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49154" r:id="rId5" name="Option Button 2">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49155" r:id="rId6" name="Option Button 3">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49156" r:id="rId7" name="Option Button 4">
              <controlPr defaultSize="0" autoFill="0" autoLine="0" autoPict="0">
                <anchor moveWithCells="1">
                  <from>
                    <xdr:col>3</xdr:col>
                    <xdr:colOff>76200</xdr:colOff>
                    <xdr:row>2</xdr:row>
                    <xdr:rowOff>88900</xdr:rowOff>
                  </from>
                  <to>
                    <xdr:col>3</xdr:col>
                    <xdr:colOff>628650</xdr:colOff>
                    <xdr:row>2</xdr:row>
                    <xdr:rowOff>317500</xdr:rowOff>
                  </to>
                </anchor>
              </controlPr>
            </control>
          </mc:Choice>
        </mc:AlternateContent>
        <mc:AlternateContent xmlns:mc="http://schemas.openxmlformats.org/markup-compatibility/2006">
          <mc:Choice Requires="x14">
            <control shapeId="49157" r:id="rId8" name="Option Button 5">
              <controlPr defaultSize="0" autoFill="0" autoLine="0" autoPict="0">
                <anchor moveWithCells="1">
                  <from>
                    <xdr:col>4</xdr:col>
                    <xdr:colOff>76200</xdr:colOff>
                    <xdr:row>2</xdr:row>
                    <xdr:rowOff>88900</xdr:rowOff>
                  </from>
                  <to>
                    <xdr:col>4</xdr:col>
                    <xdr:colOff>628650</xdr:colOff>
                    <xdr:row>2</xdr:row>
                    <xdr:rowOff>317500</xdr:rowOff>
                  </to>
                </anchor>
              </controlPr>
            </control>
          </mc:Choice>
        </mc:AlternateContent>
        <mc:AlternateContent xmlns:mc="http://schemas.openxmlformats.org/markup-compatibility/2006">
          <mc:Choice Requires="x14">
            <control shapeId="49158" r:id="rId9" name="Option Button 6">
              <controlPr defaultSize="0" autoFill="0" autoLine="0" autoPict="0">
                <anchor moveWithCells="1">
                  <from>
                    <xdr:col>5</xdr:col>
                    <xdr:colOff>76200</xdr:colOff>
                    <xdr:row>2</xdr:row>
                    <xdr:rowOff>88900</xdr:rowOff>
                  </from>
                  <to>
                    <xdr:col>5</xdr:col>
                    <xdr:colOff>628650</xdr:colOff>
                    <xdr:row>2</xdr:row>
                    <xdr:rowOff>317500</xdr:rowOff>
                  </to>
                </anchor>
              </controlPr>
            </control>
          </mc:Choice>
        </mc:AlternateContent>
        <mc:AlternateContent xmlns:mc="http://schemas.openxmlformats.org/markup-compatibility/2006">
          <mc:Choice Requires="x14">
            <control shapeId="49159" r:id="rId10" name="Option Button 7">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49160" r:id="rId11" name="Option Button 8">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49161" r:id="rId12" name="Option Button 9">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49162" r:id="rId13" name="Option Button 10">
              <controlPr defaultSize="0" autoFill="0" autoLine="0" autoPict="0">
                <anchor moveWithCells="1">
                  <from>
                    <xdr:col>3</xdr:col>
                    <xdr:colOff>76200</xdr:colOff>
                    <xdr:row>4</xdr:row>
                    <xdr:rowOff>88900</xdr:rowOff>
                  </from>
                  <to>
                    <xdr:col>3</xdr:col>
                    <xdr:colOff>628650</xdr:colOff>
                    <xdr:row>4</xdr:row>
                    <xdr:rowOff>317500</xdr:rowOff>
                  </to>
                </anchor>
              </controlPr>
            </control>
          </mc:Choice>
        </mc:AlternateContent>
        <mc:AlternateContent xmlns:mc="http://schemas.openxmlformats.org/markup-compatibility/2006">
          <mc:Choice Requires="x14">
            <control shapeId="49163" r:id="rId14" name="Option Button 11">
              <controlPr defaultSize="0" autoFill="0" autoLine="0" autoPict="0">
                <anchor moveWithCells="1">
                  <from>
                    <xdr:col>4</xdr:col>
                    <xdr:colOff>76200</xdr:colOff>
                    <xdr:row>4</xdr:row>
                    <xdr:rowOff>88900</xdr:rowOff>
                  </from>
                  <to>
                    <xdr:col>4</xdr:col>
                    <xdr:colOff>628650</xdr:colOff>
                    <xdr:row>4</xdr:row>
                    <xdr:rowOff>317500</xdr:rowOff>
                  </to>
                </anchor>
              </controlPr>
            </control>
          </mc:Choice>
        </mc:AlternateContent>
        <mc:AlternateContent xmlns:mc="http://schemas.openxmlformats.org/markup-compatibility/2006">
          <mc:Choice Requires="x14">
            <control shapeId="49164" r:id="rId15" name="Option Button 12">
              <controlPr defaultSize="0" autoFill="0" autoLine="0" autoPict="0">
                <anchor moveWithCells="1">
                  <from>
                    <xdr:col>5</xdr:col>
                    <xdr:colOff>76200</xdr:colOff>
                    <xdr:row>4</xdr:row>
                    <xdr:rowOff>88900</xdr:rowOff>
                  </from>
                  <to>
                    <xdr:col>5</xdr:col>
                    <xdr:colOff>628650</xdr:colOff>
                    <xdr:row>4</xdr:row>
                    <xdr:rowOff>317500</xdr:rowOff>
                  </to>
                </anchor>
              </controlPr>
            </control>
          </mc:Choice>
        </mc:AlternateContent>
        <mc:AlternateContent xmlns:mc="http://schemas.openxmlformats.org/markup-compatibility/2006">
          <mc:Choice Requires="x14">
            <control shapeId="49165" r:id="rId16" name="Option Button 13">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49166" r:id="rId17" name="Option Button 14">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49167" r:id="rId18" name="Option Button 15">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49168" r:id="rId19" name="Option Button 16">
              <controlPr defaultSize="0" autoFill="0" autoLine="0" autoPict="0">
                <anchor moveWithCells="1">
                  <from>
                    <xdr:col>3</xdr:col>
                    <xdr:colOff>76200</xdr:colOff>
                    <xdr:row>6</xdr:row>
                    <xdr:rowOff>88900</xdr:rowOff>
                  </from>
                  <to>
                    <xdr:col>3</xdr:col>
                    <xdr:colOff>628650</xdr:colOff>
                    <xdr:row>6</xdr:row>
                    <xdr:rowOff>317500</xdr:rowOff>
                  </to>
                </anchor>
              </controlPr>
            </control>
          </mc:Choice>
        </mc:AlternateContent>
        <mc:AlternateContent xmlns:mc="http://schemas.openxmlformats.org/markup-compatibility/2006">
          <mc:Choice Requires="x14">
            <control shapeId="49169" r:id="rId20" name="Option Button 17">
              <controlPr defaultSize="0" autoFill="0" autoLine="0" autoPict="0">
                <anchor moveWithCells="1">
                  <from>
                    <xdr:col>4</xdr:col>
                    <xdr:colOff>76200</xdr:colOff>
                    <xdr:row>6</xdr:row>
                    <xdr:rowOff>88900</xdr:rowOff>
                  </from>
                  <to>
                    <xdr:col>4</xdr:col>
                    <xdr:colOff>628650</xdr:colOff>
                    <xdr:row>6</xdr:row>
                    <xdr:rowOff>317500</xdr:rowOff>
                  </to>
                </anchor>
              </controlPr>
            </control>
          </mc:Choice>
        </mc:AlternateContent>
        <mc:AlternateContent xmlns:mc="http://schemas.openxmlformats.org/markup-compatibility/2006">
          <mc:Choice Requires="x14">
            <control shapeId="49170" r:id="rId21" name="Option Button 18">
              <controlPr defaultSize="0" autoFill="0" autoLine="0" autoPict="0">
                <anchor moveWithCells="1">
                  <from>
                    <xdr:col>5</xdr:col>
                    <xdr:colOff>76200</xdr:colOff>
                    <xdr:row>6</xdr:row>
                    <xdr:rowOff>88900</xdr:rowOff>
                  </from>
                  <to>
                    <xdr:col>5</xdr:col>
                    <xdr:colOff>628650</xdr:colOff>
                    <xdr:row>6</xdr:row>
                    <xdr:rowOff>317500</xdr:rowOff>
                  </to>
                </anchor>
              </controlPr>
            </control>
          </mc:Choice>
        </mc:AlternateContent>
        <mc:AlternateContent xmlns:mc="http://schemas.openxmlformats.org/markup-compatibility/2006">
          <mc:Choice Requires="x14">
            <control shapeId="49171" r:id="rId22" name="Option Button 19">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49172" r:id="rId23" name="Option Button 20">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49173" r:id="rId24" name="Option Button 21">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49174" r:id="rId25" name="Option Button 22">
              <controlPr defaultSize="0" autoFill="0" autoLine="0" autoPict="0">
                <anchor moveWithCells="1">
                  <from>
                    <xdr:col>3</xdr:col>
                    <xdr:colOff>76200</xdr:colOff>
                    <xdr:row>8</xdr:row>
                    <xdr:rowOff>88900</xdr:rowOff>
                  </from>
                  <to>
                    <xdr:col>3</xdr:col>
                    <xdr:colOff>628650</xdr:colOff>
                    <xdr:row>8</xdr:row>
                    <xdr:rowOff>317500</xdr:rowOff>
                  </to>
                </anchor>
              </controlPr>
            </control>
          </mc:Choice>
        </mc:AlternateContent>
        <mc:AlternateContent xmlns:mc="http://schemas.openxmlformats.org/markup-compatibility/2006">
          <mc:Choice Requires="x14">
            <control shapeId="49175" r:id="rId26" name="Option Button 23">
              <controlPr defaultSize="0" autoFill="0" autoLine="0" autoPict="0">
                <anchor moveWithCells="1">
                  <from>
                    <xdr:col>4</xdr:col>
                    <xdr:colOff>76200</xdr:colOff>
                    <xdr:row>8</xdr:row>
                    <xdr:rowOff>88900</xdr:rowOff>
                  </from>
                  <to>
                    <xdr:col>4</xdr:col>
                    <xdr:colOff>628650</xdr:colOff>
                    <xdr:row>8</xdr:row>
                    <xdr:rowOff>317500</xdr:rowOff>
                  </to>
                </anchor>
              </controlPr>
            </control>
          </mc:Choice>
        </mc:AlternateContent>
        <mc:AlternateContent xmlns:mc="http://schemas.openxmlformats.org/markup-compatibility/2006">
          <mc:Choice Requires="x14">
            <control shapeId="49176" r:id="rId27" name="Option Button 24">
              <controlPr defaultSize="0" autoFill="0" autoLine="0" autoPict="0">
                <anchor moveWithCells="1">
                  <from>
                    <xdr:col>5</xdr:col>
                    <xdr:colOff>76200</xdr:colOff>
                    <xdr:row>8</xdr:row>
                    <xdr:rowOff>88900</xdr:rowOff>
                  </from>
                  <to>
                    <xdr:col>5</xdr:col>
                    <xdr:colOff>628650</xdr:colOff>
                    <xdr:row>8</xdr:row>
                    <xdr:rowOff>317500</xdr:rowOff>
                  </to>
                </anchor>
              </controlPr>
            </control>
          </mc:Choice>
        </mc:AlternateContent>
        <mc:AlternateContent xmlns:mc="http://schemas.openxmlformats.org/markup-compatibility/2006">
          <mc:Choice Requires="x14">
            <control shapeId="49177" r:id="rId28" name="Option Button 25">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49178" r:id="rId29" name="Option Button 26">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49179" r:id="rId30" name="Option Button 27">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49180" r:id="rId31" name="Option Button 28">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49181" r:id="rId32" name="Option Button 29">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49182" r:id="rId33" name="Option Button 30">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49183" r:id="rId34" name="Option Button 31">
              <controlPr defaultSize="0" autoFill="0" autoLine="0" autoPict="0">
                <anchor moveWithCells="1">
                  <from>
                    <xdr:col>3</xdr:col>
                    <xdr:colOff>76200</xdr:colOff>
                    <xdr:row>11</xdr:row>
                    <xdr:rowOff>88900</xdr:rowOff>
                  </from>
                  <to>
                    <xdr:col>3</xdr:col>
                    <xdr:colOff>628650</xdr:colOff>
                    <xdr:row>11</xdr:row>
                    <xdr:rowOff>317500</xdr:rowOff>
                  </to>
                </anchor>
              </controlPr>
            </control>
          </mc:Choice>
        </mc:AlternateContent>
        <mc:AlternateContent xmlns:mc="http://schemas.openxmlformats.org/markup-compatibility/2006">
          <mc:Choice Requires="x14">
            <control shapeId="49184" r:id="rId35" name="Option Button 32">
              <controlPr defaultSize="0" autoFill="0" autoLine="0" autoPict="0">
                <anchor moveWithCells="1">
                  <from>
                    <xdr:col>4</xdr:col>
                    <xdr:colOff>76200</xdr:colOff>
                    <xdr:row>11</xdr:row>
                    <xdr:rowOff>88900</xdr:rowOff>
                  </from>
                  <to>
                    <xdr:col>4</xdr:col>
                    <xdr:colOff>628650</xdr:colOff>
                    <xdr:row>11</xdr:row>
                    <xdr:rowOff>317500</xdr:rowOff>
                  </to>
                </anchor>
              </controlPr>
            </control>
          </mc:Choice>
        </mc:AlternateContent>
        <mc:AlternateContent xmlns:mc="http://schemas.openxmlformats.org/markup-compatibility/2006">
          <mc:Choice Requires="x14">
            <control shapeId="49185" r:id="rId36" name="Option Button 33">
              <controlPr defaultSize="0" autoFill="0" autoLine="0" autoPict="0">
                <anchor moveWithCells="1">
                  <from>
                    <xdr:col>5</xdr:col>
                    <xdr:colOff>76200</xdr:colOff>
                    <xdr:row>11</xdr:row>
                    <xdr:rowOff>88900</xdr:rowOff>
                  </from>
                  <to>
                    <xdr:col>5</xdr:col>
                    <xdr:colOff>628650</xdr:colOff>
                    <xdr:row>11</xdr:row>
                    <xdr:rowOff>317500</xdr:rowOff>
                  </to>
                </anchor>
              </controlPr>
            </control>
          </mc:Choice>
        </mc:AlternateContent>
        <mc:AlternateContent xmlns:mc="http://schemas.openxmlformats.org/markup-compatibility/2006">
          <mc:Choice Requires="x14">
            <control shapeId="49186" r:id="rId37" name="Option Button 34">
              <controlPr defaultSize="0" autoFill="0" autoLine="0" autoPict="0">
                <anchor moveWithCells="1">
                  <from>
                    <xdr:col>3</xdr:col>
                    <xdr:colOff>76200</xdr:colOff>
                    <xdr:row>12</xdr:row>
                    <xdr:rowOff>88900</xdr:rowOff>
                  </from>
                  <to>
                    <xdr:col>3</xdr:col>
                    <xdr:colOff>628650</xdr:colOff>
                    <xdr:row>12</xdr:row>
                    <xdr:rowOff>317500</xdr:rowOff>
                  </to>
                </anchor>
              </controlPr>
            </control>
          </mc:Choice>
        </mc:AlternateContent>
        <mc:AlternateContent xmlns:mc="http://schemas.openxmlformats.org/markup-compatibility/2006">
          <mc:Choice Requires="x14">
            <control shapeId="49187" r:id="rId38" name="Option Button 35">
              <controlPr defaultSize="0" autoFill="0" autoLine="0" autoPict="0">
                <anchor moveWithCells="1">
                  <from>
                    <xdr:col>4</xdr:col>
                    <xdr:colOff>76200</xdr:colOff>
                    <xdr:row>12</xdr:row>
                    <xdr:rowOff>88900</xdr:rowOff>
                  </from>
                  <to>
                    <xdr:col>4</xdr:col>
                    <xdr:colOff>628650</xdr:colOff>
                    <xdr:row>12</xdr:row>
                    <xdr:rowOff>317500</xdr:rowOff>
                  </to>
                </anchor>
              </controlPr>
            </control>
          </mc:Choice>
        </mc:AlternateContent>
        <mc:AlternateContent xmlns:mc="http://schemas.openxmlformats.org/markup-compatibility/2006">
          <mc:Choice Requires="x14">
            <control shapeId="49188" r:id="rId39" name="Option Button 36">
              <controlPr defaultSize="0" autoFill="0" autoLine="0" autoPict="0">
                <anchor moveWithCells="1">
                  <from>
                    <xdr:col>5</xdr:col>
                    <xdr:colOff>76200</xdr:colOff>
                    <xdr:row>12</xdr:row>
                    <xdr:rowOff>88900</xdr:rowOff>
                  </from>
                  <to>
                    <xdr:col>5</xdr:col>
                    <xdr:colOff>628650</xdr:colOff>
                    <xdr:row>12</xdr:row>
                    <xdr:rowOff>317500</xdr:rowOff>
                  </to>
                </anchor>
              </controlPr>
            </control>
          </mc:Choice>
        </mc:AlternateContent>
        <mc:AlternateContent xmlns:mc="http://schemas.openxmlformats.org/markup-compatibility/2006">
          <mc:Choice Requires="x14">
            <control shapeId="49189" r:id="rId40" name="Option Button 37">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49190" r:id="rId41" name="Option Button 38">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49191" r:id="rId42" name="Option Button 39">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49192" r:id="rId43" name="Option Button 40">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49193" r:id="rId44" name="Option Button 41">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49194" r:id="rId45" name="Option Button 42">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49195" r:id="rId46" name="Option Button 43">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49196" r:id="rId47" name="Option Button 44">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49197" r:id="rId48" name="Option Button 45">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49198" r:id="rId49" name="Option Button 46">
              <controlPr defaultSize="0" autoFill="0" autoLine="0" autoPict="0">
                <anchor moveWithCells="1">
                  <from>
                    <xdr:col>3</xdr:col>
                    <xdr:colOff>76200</xdr:colOff>
                    <xdr:row>19</xdr:row>
                    <xdr:rowOff>88900</xdr:rowOff>
                  </from>
                  <to>
                    <xdr:col>3</xdr:col>
                    <xdr:colOff>628650</xdr:colOff>
                    <xdr:row>19</xdr:row>
                    <xdr:rowOff>317500</xdr:rowOff>
                  </to>
                </anchor>
              </controlPr>
            </control>
          </mc:Choice>
        </mc:AlternateContent>
        <mc:AlternateContent xmlns:mc="http://schemas.openxmlformats.org/markup-compatibility/2006">
          <mc:Choice Requires="x14">
            <control shapeId="49199" r:id="rId50" name="Option Button 47">
              <controlPr defaultSize="0" autoFill="0" autoLine="0" autoPict="0">
                <anchor moveWithCells="1">
                  <from>
                    <xdr:col>4</xdr:col>
                    <xdr:colOff>76200</xdr:colOff>
                    <xdr:row>19</xdr:row>
                    <xdr:rowOff>88900</xdr:rowOff>
                  </from>
                  <to>
                    <xdr:col>4</xdr:col>
                    <xdr:colOff>628650</xdr:colOff>
                    <xdr:row>19</xdr:row>
                    <xdr:rowOff>317500</xdr:rowOff>
                  </to>
                </anchor>
              </controlPr>
            </control>
          </mc:Choice>
        </mc:AlternateContent>
        <mc:AlternateContent xmlns:mc="http://schemas.openxmlformats.org/markup-compatibility/2006">
          <mc:Choice Requires="x14">
            <control shapeId="49200" r:id="rId51" name="Option Button 48">
              <controlPr defaultSize="0" autoFill="0" autoLine="0" autoPict="0">
                <anchor moveWithCells="1">
                  <from>
                    <xdr:col>5</xdr:col>
                    <xdr:colOff>76200</xdr:colOff>
                    <xdr:row>19</xdr:row>
                    <xdr:rowOff>88900</xdr:rowOff>
                  </from>
                  <to>
                    <xdr:col>5</xdr:col>
                    <xdr:colOff>628650</xdr:colOff>
                    <xdr:row>19</xdr:row>
                    <xdr:rowOff>317500</xdr:rowOff>
                  </to>
                </anchor>
              </controlPr>
            </control>
          </mc:Choice>
        </mc:AlternateContent>
        <mc:AlternateContent xmlns:mc="http://schemas.openxmlformats.org/markup-compatibility/2006">
          <mc:Choice Requires="x14">
            <control shapeId="49201" r:id="rId52" name="Option Button 49">
              <controlPr defaultSize="0" autoFill="0" autoLine="0" autoPict="0">
                <anchor moveWithCells="1">
                  <from>
                    <xdr:col>3</xdr:col>
                    <xdr:colOff>76200</xdr:colOff>
                    <xdr:row>20</xdr:row>
                    <xdr:rowOff>88900</xdr:rowOff>
                  </from>
                  <to>
                    <xdr:col>3</xdr:col>
                    <xdr:colOff>628650</xdr:colOff>
                    <xdr:row>20</xdr:row>
                    <xdr:rowOff>317500</xdr:rowOff>
                  </to>
                </anchor>
              </controlPr>
            </control>
          </mc:Choice>
        </mc:AlternateContent>
        <mc:AlternateContent xmlns:mc="http://schemas.openxmlformats.org/markup-compatibility/2006">
          <mc:Choice Requires="x14">
            <control shapeId="49202" r:id="rId53" name="Option Button 50">
              <controlPr defaultSize="0" autoFill="0" autoLine="0" autoPict="0">
                <anchor moveWithCells="1">
                  <from>
                    <xdr:col>4</xdr:col>
                    <xdr:colOff>76200</xdr:colOff>
                    <xdr:row>20</xdr:row>
                    <xdr:rowOff>88900</xdr:rowOff>
                  </from>
                  <to>
                    <xdr:col>4</xdr:col>
                    <xdr:colOff>628650</xdr:colOff>
                    <xdr:row>20</xdr:row>
                    <xdr:rowOff>317500</xdr:rowOff>
                  </to>
                </anchor>
              </controlPr>
            </control>
          </mc:Choice>
        </mc:AlternateContent>
        <mc:AlternateContent xmlns:mc="http://schemas.openxmlformats.org/markup-compatibility/2006">
          <mc:Choice Requires="x14">
            <control shapeId="49203" r:id="rId54" name="Option Button 51">
              <controlPr defaultSize="0" autoFill="0" autoLine="0" autoPict="0">
                <anchor moveWithCells="1">
                  <from>
                    <xdr:col>5</xdr:col>
                    <xdr:colOff>76200</xdr:colOff>
                    <xdr:row>20</xdr:row>
                    <xdr:rowOff>88900</xdr:rowOff>
                  </from>
                  <to>
                    <xdr:col>5</xdr:col>
                    <xdr:colOff>628650</xdr:colOff>
                    <xdr:row>20</xdr:row>
                    <xdr:rowOff>317500</xdr:rowOff>
                  </to>
                </anchor>
              </controlPr>
            </control>
          </mc:Choice>
        </mc:AlternateContent>
        <mc:AlternateContent xmlns:mc="http://schemas.openxmlformats.org/markup-compatibility/2006">
          <mc:Choice Requires="x14">
            <control shapeId="49204" r:id="rId55" name="Option Button 52">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49205" r:id="rId56" name="Option Button 53">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49206" r:id="rId57" name="Option Button 54">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49207" r:id="rId58" name="Option Button 55">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49208" r:id="rId59" name="Option Button 56">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49209" r:id="rId60" name="Option Button 57">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49210" r:id="rId61" name="Option Button 58">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49211" r:id="rId62" name="Option Button 59">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49212" r:id="rId63" name="Option Button 60">
              <controlPr defaultSize="0" print="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49213" r:id="rId64" name="Option Button 61">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49214" r:id="rId65" name="Option Button 62">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49215" r:id="rId66" name="Option Button 63">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49216" r:id="rId67" name="Option Button 64">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49217" r:id="rId68" name="Option Button 65">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49218" r:id="rId69" name="Option Button 66">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49219" r:id="rId70" name="Option Button 67">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49220" r:id="rId71" name="Option Button 68">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49221" r:id="rId72" name="Option Button 69">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49222" r:id="rId73" name="Group Box 70">
              <controlPr defaultSize="0" autoFill="0" autoPict="0">
                <anchor moveWithCells="1">
                  <from>
                    <xdr:col>2</xdr:col>
                    <xdr:colOff>6438900</xdr:colOff>
                    <xdr:row>1</xdr:row>
                    <xdr:rowOff>19050</xdr:rowOff>
                  </from>
                  <to>
                    <xdr:col>6</xdr:col>
                    <xdr:colOff>114300</xdr:colOff>
                    <xdr:row>1</xdr:row>
                    <xdr:rowOff>431800</xdr:rowOff>
                  </to>
                </anchor>
              </controlPr>
            </control>
          </mc:Choice>
        </mc:AlternateContent>
        <mc:AlternateContent xmlns:mc="http://schemas.openxmlformats.org/markup-compatibility/2006">
          <mc:Choice Requires="x14">
            <control shapeId="49223" r:id="rId74" name="Group Box 71">
              <controlPr defaultSize="0" autoFill="0" autoPict="0">
                <anchor moveWithCells="1">
                  <from>
                    <xdr:col>2</xdr:col>
                    <xdr:colOff>6451600</xdr:colOff>
                    <xdr:row>2</xdr:row>
                    <xdr:rowOff>76200</xdr:rowOff>
                  </from>
                  <to>
                    <xdr:col>6</xdr:col>
                    <xdr:colOff>95250</xdr:colOff>
                    <xdr:row>2</xdr:row>
                    <xdr:rowOff>450850</xdr:rowOff>
                  </to>
                </anchor>
              </controlPr>
            </control>
          </mc:Choice>
        </mc:AlternateContent>
        <mc:AlternateContent xmlns:mc="http://schemas.openxmlformats.org/markup-compatibility/2006">
          <mc:Choice Requires="x14">
            <control shapeId="49225" r:id="rId75" name="Group Box 73">
              <controlPr defaultSize="0" autoFill="0" autoPict="0">
                <anchor moveWithCells="1">
                  <from>
                    <xdr:col>2</xdr:col>
                    <xdr:colOff>6451600</xdr:colOff>
                    <xdr:row>4</xdr:row>
                    <xdr:rowOff>38100</xdr:rowOff>
                  </from>
                  <to>
                    <xdr:col>6</xdr:col>
                    <xdr:colOff>127000</xdr:colOff>
                    <xdr:row>4</xdr:row>
                    <xdr:rowOff>374650</xdr:rowOff>
                  </to>
                </anchor>
              </controlPr>
            </control>
          </mc:Choice>
        </mc:AlternateContent>
        <mc:AlternateContent xmlns:mc="http://schemas.openxmlformats.org/markup-compatibility/2006">
          <mc:Choice Requires="x14">
            <control shapeId="49226" r:id="rId76" name="Group Box 74">
              <controlPr defaultSize="0" autoFill="0" autoPict="0">
                <anchor moveWithCells="1">
                  <from>
                    <xdr:col>2</xdr:col>
                    <xdr:colOff>6413500</xdr:colOff>
                    <xdr:row>5</xdr:row>
                    <xdr:rowOff>19050</xdr:rowOff>
                  </from>
                  <to>
                    <xdr:col>6</xdr:col>
                    <xdr:colOff>133350</xdr:colOff>
                    <xdr:row>5</xdr:row>
                    <xdr:rowOff>342900</xdr:rowOff>
                  </to>
                </anchor>
              </controlPr>
            </control>
          </mc:Choice>
        </mc:AlternateContent>
        <mc:AlternateContent xmlns:mc="http://schemas.openxmlformats.org/markup-compatibility/2006">
          <mc:Choice Requires="x14">
            <control shapeId="49227" r:id="rId77" name="Group Box 75">
              <controlPr defaultSize="0" autoFill="0" autoPict="0">
                <anchor moveWithCells="1">
                  <from>
                    <xdr:col>2</xdr:col>
                    <xdr:colOff>6343650</xdr:colOff>
                    <xdr:row>6</xdr:row>
                    <xdr:rowOff>38100</xdr:rowOff>
                  </from>
                  <to>
                    <xdr:col>6</xdr:col>
                    <xdr:colOff>152400</xdr:colOff>
                    <xdr:row>6</xdr:row>
                    <xdr:rowOff>412750</xdr:rowOff>
                  </to>
                </anchor>
              </controlPr>
            </control>
          </mc:Choice>
        </mc:AlternateContent>
        <mc:AlternateContent xmlns:mc="http://schemas.openxmlformats.org/markup-compatibility/2006">
          <mc:Choice Requires="x14">
            <control shapeId="49229" r:id="rId78" name="Group Box 77">
              <controlPr defaultSize="0" autoFill="0" autoPict="0">
                <anchor moveWithCells="1">
                  <from>
                    <xdr:col>3</xdr:col>
                    <xdr:colOff>19050</xdr:colOff>
                    <xdr:row>8</xdr:row>
                    <xdr:rowOff>19050</xdr:rowOff>
                  </from>
                  <to>
                    <xdr:col>6</xdr:col>
                    <xdr:colOff>184150</xdr:colOff>
                    <xdr:row>8</xdr:row>
                    <xdr:rowOff>400050</xdr:rowOff>
                  </to>
                </anchor>
              </controlPr>
            </control>
          </mc:Choice>
        </mc:AlternateContent>
        <mc:AlternateContent xmlns:mc="http://schemas.openxmlformats.org/markup-compatibility/2006">
          <mc:Choice Requires="x14">
            <control shapeId="49230" r:id="rId79" name="Group Box 78">
              <controlPr defaultSize="0" autoFill="0" autoPict="0">
                <anchor moveWithCells="1">
                  <from>
                    <xdr:col>2</xdr:col>
                    <xdr:colOff>6400800</xdr:colOff>
                    <xdr:row>9</xdr:row>
                    <xdr:rowOff>69850</xdr:rowOff>
                  </from>
                  <to>
                    <xdr:col>6</xdr:col>
                    <xdr:colOff>146050</xdr:colOff>
                    <xdr:row>9</xdr:row>
                    <xdr:rowOff>438150</xdr:rowOff>
                  </to>
                </anchor>
              </controlPr>
            </control>
          </mc:Choice>
        </mc:AlternateContent>
        <mc:AlternateContent xmlns:mc="http://schemas.openxmlformats.org/markup-compatibility/2006">
          <mc:Choice Requires="x14">
            <control shapeId="49231" r:id="rId80" name="Group Box 79">
              <controlPr defaultSize="0" autoFill="0" autoPict="0">
                <anchor moveWithCells="1">
                  <from>
                    <xdr:col>2</xdr:col>
                    <xdr:colOff>6362700</xdr:colOff>
                    <xdr:row>10</xdr:row>
                    <xdr:rowOff>57150</xdr:rowOff>
                  </from>
                  <to>
                    <xdr:col>6</xdr:col>
                    <xdr:colOff>247650</xdr:colOff>
                    <xdr:row>10</xdr:row>
                    <xdr:rowOff>381000</xdr:rowOff>
                  </to>
                </anchor>
              </controlPr>
            </control>
          </mc:Choice>
        </mc:AlternateContent>
        <mc:AlternateContent xmlns:mc="http://schemas.openxmlformats.org/markup-compatibility/2006">
          <mc:Choice Requires="x14">
            <control shapeId="49232" r:id="rId81" name="Group Box 80">
              <controlPr defaultSize="0" autoFill="0" autoPict="0">
                <anchor moveWithCells="1">
                  <from>
                    <xdr:col>3</xdr:col>
                    <xdr:colOff>38100</xdr:colOff>
                    <xdr:row>11</xdr:row>
                    <xdr:rowOff>50800</xdr:rowOff>
                  </from>
                  <to>
                    <xdr:col>6</xdr:col>
                    <xdr:colOff>203200</xdr:colOff>
                    <xdr:row>12</xdr:row>
                    <xdr:rowOff>19050</xdr:rowOff>
                  </to>
                </anchor>
              </controlPr>
            </control>
          </mc:Choice>
        </mc:AlternateContent>
        <mc:AlternateContent xmlns:mc="http://schemas.openxmlformats.org/markup-compatibility/2006">
          <mc:Choice Requires="x14">
            <control shapeId="49233" r:id="rId82" name="Group Box 81">
              <controlPr defaultSize="0" autoFill="0" autoPict="0">
                <anchor moveWithCells="1">
                  <from>
                    <xdr:col>2</xdr:col>
                    <xdr:colOff>6305550</xdr:colOff>
                    <xdr:row>12</xdr:row>
                    <xdr:rowOff>50800</xdr:rowOff>
                  </from>
                  <to>
                    <xdr:col>6</xdr:col>
                    <xdr:colOff>184150</xdr:colOff>
                    <xdr:row>12</xdr:row>
                    <xdr:rowOff>450850</xdr:rowOff>
                  </to>
                </anchor>
              </controlPr>
            </control>
          </mc:Choice>
        </mc:AlternateContent>
        <mc:AlternateContent xmlns:mc="http://schemas.openxmlformats.org/markup-compatibility/2006">
          <mc:Choice Requires="x14">
            <control shapeId="49234" r:id="rId83" name="Group Box 82">
              <controlPr defaultSize="0" autoFill="0" autoPict="0">
                <anchor moveWithCells="1">
                  <from>
                    <xdr:col>2</xdr:col>
                    <xdr:colOff>6400800</xdr:colOff>
                    <xdr:row>13</xdr:row>
                    <xdr:rowOff>38100</xdr:rowOff>
                  </from>
                  <to>
                    <xdr:col>7</xdr:col>
                    <xdr:colOff>146050</xdr:colOff>
                    <xdr:row>13</xdr:row>
                    <xdr:rowOff>393700</xdr:rowOff>
                  </to>
                </anchor>
              </controlPr>
            </control>
          </mc:Choice>
        </mc:AlternateContent>
        <mc:AlternateContent xmlns:mc="http://schemas.openxmlformats.org/markup-compatibility/2006">
          <mc:Choice Requires="x14">
            <control shapeId="49235" r:id="rId84" name="Group Box 83">
              <controlPr defaultSize="0" autoFill="0" autoPict="0">
                <anchor moveWithCells="1">
                  <from>
                    <xdr:col>3</xdr:col>
                    <xdr:colOff>19050</xdr:colOff>
                    <xdr:row>14</xdr:row>
                    <xdr:rowOff>19050</xdr:rowOff>
                  </from>
                  <to>
                    <xdr:col>6</xdr:col>
                    <xdr:colOff>298450</xdr:colOff>
                    <xdr:row>14</xdr:row>
                    <xdr:rowOff>336550</xdr:rowOff>
                  </to>
                </anchor>
              </controlPr>
            </control>
          </mc:Choice>
        </mc:AlternateContent>
        <mc:AlternateContent xmlns:mc="http://schemas.openxmlformats.org/markup-compatibility/2006">
          <mc:Choice Requires="x14">
            <control shapeId="49237" r:id="rId85" name="Group Box 85">
              <controlPr defaultSize="0" autoFill="0" autoPict="0">
                <anchor moveWithCells="1">
                  <from>
                    <xdr:col>2</xdr:col>
                    <xdr:colOff>6438900</xdr:colOff>
                    <xdr:row>16</xdr:row>
                    <xdr:rowOff>57150</xdr:rowOff>
                  </from>
                  <to>
                    <xdr:col>6</xdr:col>
                    <xdr:colOff>152400</xdr:colOff>
                    <xdr:row>16</xdr:row>
                    <xdr:rowOff>393700</xdr:rowOff>
                  </to>
                </anchor>
              </controlPr>
            </control>
          </mc:Choice>
        </mc:AlternateContent>
        <mc:AlternateContent xmlns:mc="http://schemas.openxmlformats.org/markup-compatibility/2006">
          <mc:Choice Requires="x14">
            <control shapeId="49238" r:id="rId86" name="Group Box 86">
              <controlPr defaultSize="0" autoFill="0" autoPict="0">
                <anchor moveWithCells="1">
                  <from>
                    <xdr:col>2</xdr:col>
                    <xdr:colOff>6419850</xdr:colOff>
                    <xdr:row>17</xdr:row>
                    <xdr:rowOff>76200</xdr:rowOff>
                  </from>
                  <to>
                    <xdr:col>6</xdr:col>
                    <xdr:colOff>127000</xdr:colOff>
                    <xdr:row>17</xdr:row>
                    <xdr:rowOff>323850</xdr:rowOff>
                  </to>
                </anchor>
              </controlPr>
            </control>
          </mc:Choice>
        </mc:AlternateContent>
        <mc:AlternateContent xmlns:mc="http://schemas.openxmlformats.org/markup-compatibility/2006">
          <mc:Choice Requires="x14">
            <control shapeId="49239" r:id="rId87" name="Group Box 87">
              <controlPr defaultSize="0" autoFill="0" autoPict="0">
                <anchor moveWithCells="1">
                  <from>
                    <xdr:col>3</xdr:col>
                    <xdr:colOff>0</xdr:colOff>
                    <xdr:row>18</xdr:row>
                    <xdr:rowOff>57150</xdr:rowOff>
                  </from>
                  <to>
                    <xdr:col>6</xdr:col>
                    <xdr:colOff>133350</xdr:colOff>
                    <xdr:row>18</xdr:row>
                    <xdr:rowOff>393700</xdr:rowOff>
                  </to>
                </anchor>
              </controlPr>
            </control>
          </mc:Choice>
        </mc:AlternateContent>
        <mc:AlternateContent xmlns:mc="http://schemas.openxmlformats.org/markup-compatibility/2006">
          <mc:Choice Requires="x14">
            <control shapeId="49240" r:id="rId88" name="Group Box 88">
              <controlPr defaultSize="0" autoFill="0" autoPict="0">
                <anchor moveWithCells="1">
                  <from>
                    <xdr:col>2</xdr:col>
                    <xdr:colOff>6756400</xdr:colOff>
                    <xdr:row>18</xdr:row>
                    <xdr:rowOff>412750</xdr:rowOff>
                  </from>
                  <to>
                    <xdr:col>6</xdr:col>
                    <xdr:colOff>95250</xdr:colOff>
                    <xdr:row>18</xdr:row>
                    <xdr:rowOff>800100</xdr:rowOff>
                  </to>
                </anchor>
              </controlPr>
            </control>
          </mc:Choice>
        </mc:AlternateContent>
        <mc:AlternateContent xmlns:mc="http://schemas.openxmlformats.org/markup-compatibility/2006">
          <mc:Choice Requires="x14">
            <control shapeId="49241" r:id="rId89" name="Group Box 89">
              <controlPr defaultSize="0" autoFill="0" autoPict="0">
                <anchor moveWithCells="1">
                  <from>
                    <xdr:col>2</xdr:col>
                    <xdr:colOff>6838950</xdr:colOff>
                    <xdr:row>19</xdr:row>
                    <xdr:rowOff>412750</xdr:rowOff>
                  </from>
                  <to>
                    <xdr:col>6</xdr:col>
                    <xdr:colOff>88900</xdr:colOff>
                    <xdr:row>19</xdr:row>
                    <xdr:rowOff>965200</xdr:rowOff>
                  </to>
                </anchor>
              </controlPr>
            </control>
          </mc:Choice>
        </mc:AlternateContent>
        <mc:AlternateContent xmlns:mc="http://schemas.openxmlformats.org/markup-compatibility/2006">
          <mc:Choice Requires="x14">
            <control shapeId="49242" r:id="rId90" name="Group Box 90">
              <controlPr defaultSize="0" autoFill="0" autoPict="0">
                <anchor moveWithCells="1">
                  <from>
                    <xdr:col>3</xdr:col>
                    <xdr:colOff>31750</xdr:colOff>
                    <xdr:row>21</xdr:row>
                    <xdr:rowOff>19050</xdr:rowOff>
                  </from>
                  <to>
                    <xdr:col>6</xdr:col>
                    <xdr:colOff>285750</xdr:colOff>
                    <xdr:row>21</xdr:row>
                    <xdr:rowOff>552450</xdr:rowOff>
                  </to>
                </anchor>
              </controlPr>
            </control>
          </mc:Choice>
        </mc:AlternateContent>
        <mc:AlternateContent xmlns:mc="http://schemas.openxmlformats.org/markup-compatibility/2006">
          <mc:Choice Requires="x14">
            <control shapeId="49243" r:id="rId91" name="Group Box 91">
              <controlPr defaultSize="0" autoFill="0" autoPict="0">
                <anchor moveWithCells="1">
                  <from>
                    <xdr:col>3</xdr:col>
                    <xdr:colOff>0</xdr:colOff>
                    <xdr:row>21</xdr:row>
                    <xdr:rowOff>1079500</xdr:rowOff>
                  </from>
                  <to>
                    <xdr:col>6</xdr:col>
                    <xdr:colOff>95250</xdr:colOff>
                    <xdr:row>22</xdr:row>
                    <xdr:rowOff>279400</xdr:rowOff>
                  </to>
                </anchor>
              </controlPr>
            </control>
          </mc:Choice>
        </mc:AlternateContent>
        <mc:AlternateContent xmlns:mc="http://schemas.openxmlformats.org/markup-compatibility/2006">
          <mc:Choice Requires="x14">
            <control shapeId="49245" r:id="rId92" name="Group Box 93">
              <controlPr defaultSize="0" autoFill="0" autoPict="0">
                <anchor moveWithCells="1">
                  <from>
                    <xdr:col>3</xdr:col>
                    <xdr:colOff>31750</xdr:colOff>
                    <xdr:row>3</xdr:row>
                    <xdr:rowOff>69850</xdr:rowOff>
                  </from>
                  <to>
                    <xdr:col>6</xdr:col>
                    <xdr:colOff>203200</xdr:colOff>
                    <xdr:row>3</xdr:row>
                    <xdr:rowOff>393700</xdr:rowOff>
                  </to>
                </anchor>
              </controlPr>
            </control>
          </mc:Choice>
        </mc:AlternateContent>
        <mc:AlternateContent xmlns:mc="http://schemas.openxmlformats.org/markup-compatibility/2006">
          <mc:Choice Requires="x14">
            <control shapeId="49246" r:id="rId93" name="Group Box 94">
              <controlPr defaultSize="0" autoFill="0" autoPict="0">
                <anchor moveWithCells="1">
                  <from>
                    <xdr:col>2</xdr:col>
                    <xdr:colOff>6432550</xdr:colOff>
                    <xdr:row>14</xdr:row>
                    <xdr:rowOff>412750</xdr:rowOff>
                  </from>
                  <to>
                    <xdr:col>6</xdr:col>
                    <xdr:colOff>184150</xdr:colOff>
                    <xdr:row>15</xdr:row>
                    <xdr:rowOff>317500</xdr:rowOff>
                  </to>
                </anchor>
              </controlPr>
            </control>
          </mc:Choice>
        </mc:AlternateContent>
        <mc:AlternateContent xmlns:mc="http://schemas.openxmlformats.org/markup-compatibility/2006">
          <mc:Choice Requires="x14">
            <control shapeId="49248" r:id="rId94" name="Group Box 96">
              <controlPr defaultSize="0" autoFill="0" autoPict="0">
                <anchor moveWithCells="1">
                  <from>
                    <xdr:col>3</xdr:col>
                    <xdr:colOff>19050</xdr:colOff>
                    <xdr:row>7</xdr:row>
                    <xdr:rowOff>38100</xdr:rowOff>
                  </from>
                  <to>
                    <xdr:col>6</xdr:col>
                    <xdr:colOff>304800</xdr:colOff>
                    <xdr:row>7</xdr:row>
                    <xdr:rowOff>342900</xdr:rowOff>
                  </to>
                </anchor>
              </controlPr>
            </control>
          </mc:Choice>
        </mc:AlternateContent>
        <mc:AlternateContent xmlns:mc="http://schemas.openxmlformats.org/markup-compatibility/2006">
          <mc:Choice Requires="x14">
            <control shapeId="49249" r:id="rId95" name="Group Box 97">
              <controlPr defaultSize="0" autoFill="0" autoPict="0">
                <anchor moveWithCells="1">
                  <from>
                    <xdr:col>2</xdr:col>
                    <xdr:colOff>6819900</xdr:colOff>
                    <xdr:row>23</xdr:row>
                    <xdr:rowOff>0</xdr:rowOff>
                  </from>
                  <to>
                    <xdr:col>6</xdr:col>
                    <xdr:colOff>152400</xdr:colOff>
                    <xdr:row>23</xdr:row>
                    <xdr:rowOff>412750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65D8-90F2-4592-B397-CE3EF65010D7}">
  <sheetPr codeName="Sheet9">
    <tabColor rgb="FF008DC9"/>
  </sheetPr>
  <dimension ref="A1:H32"/>
  <sheetViews>
    <sheetView view="pageBreakPreview" zoomScaleNormal="100" zoomScaleSheetLayoutView="100" workbookViewId="0"/>
  </sheetViews>
  <sheetFormatPr defaultColWidth="9.26953125" defaultRowHeight="14.5" x14ac:dyDescent="0.35"/>
  <cols>
    <col min="1" max="1" width="15.1796875" style="1" customWidth="1"/>
    <col min="2" max="2" width="5.7265625" style="1" customWidth="1"/>
    <col min="3" max="3" width="96.81640625" style="35" customWidth="1"/>
    <col min="4" max="5" width="10.7265625" customWidth="1"/>
    <col min="6" max="6" width="12.26953125" customWidth="1"/>
  </cols>
  <sheetData>
    <row r="1" spans="1:8" x14ac:dyDescent="0.35">
      <c r="A1" s="30" t="s">
        <v>13</v>
      </c>
      <c r="B1" s="30" t="s">
        <v>11</v>
      </c>
      <c r="C1" s="36" t="s">
        <v>12</v>
      </c>
      <c r="D1" s="81" t="s">
        <v>614</v>
      </c>
      <c r="E1" s="82"/>
      <c r="F1" s="82"/>
    </row>
    <row r="2" spans="1:8" ht="54.75" customHeight="1" x14ac:dyDescent="0.35">
      <c r="A2" s="83" t="s">
        <v>623</v>
      </c>
      <c r="B2" s="35" t="s">
        <v>4</v>
      </c>
      <c r="C2" s="35" t="s">
        <v>805</v>
      </c>
      <c r="D2" s="34"/>
      <c r="E2" s="34"/>
      <c r="F2" s="34"/>
      <c r="H2" s="35"/>
    </row>
    <row r="3" spans="1:8" ht="67.5" customHeight="1" x14ac:dyDescent="0.35">
      <c r="A3" s="83"/>
      <c r="B3" s="35" t="s">
        <v>5</v>
      </c>
      <c r="C3" s="35" t="s">
        <v>377</v>
      </c>
      <c r="D3" s="34"/>
      <c r="E3" s="34"/>
      <c r="F3" s="34"/>
      <c r="H3" s="35"/>
    </row>
    <row r="4" spans="1:8" ht="42" customHeight="1" x14ac:dyDescent="0.35">
      <c r="A4" s="83"/>
      <c r="B4" s="35" t="s">
        <v>6</v>
      </c>
      <c r="C4" s="35" t="s">
        <v>806</v>
      </c>
      <c r="D4" s="34"/>
      <c r="E4" s="34"/>
      <c r="F4" s="34"/>
      <c r="H4" s="35"/>
    </row>
    <row r="5" spans="1:8" ht="33" customHeight="1" x14ac:dyDescent="0.35">
      <c r="A5" s="83"/>
      <c r="B5" s="1" t="s">
        <v>555</v>
      </c>
      <c r="C5" s="1" t="s">
        <v>317</v>
      </c>
      <c r="D5" s="34" t="s">
        <v>684</v>
      </c>
      <c r="E5" s="34"/>
      <c r="F5" s="34"/>
      <c r="H5" s="1"/>
    </row>
    <row r="6" spans="1:8" ht="40.5" customHeight="1" x14ac:dyDescent="0.35">
      <c r="A6" s="83" t="s">
        <v>318</v>
      </c>
      <c r="B6" s="35" t="s">
        <v>15</v>
      </c>
      <c r="C6" s="35" t="s">
        <v>807</v>
      </c>
      <c r="D6" s="34"/>
      <c r="E6" s="34"/>
      <c r="F6" s="34"/>
      <c r="H6" s="35"/>
    </row>
    <row r="7" spans="1:8" ht="72" customHeight="1" x14ac:dyDescent="0.35">
      <c r="A7" s="83"/>
      <c r="B7" s="35" t="s">
        <v>74</v>
      </c>
      <c r="C7" s="35" t="s">
        <v>378</v>
      </c>
      <c r="D7" s="34"/>
      <c r="E7" s="34"/>
      <c r="F7" s="34"/>
      <c r="H7" s="35"/>
    </row>
    <row r="8" spans="1:8" ht="41.25" customHeight="1" x14ac:dyDescent="0.35">
      <c r="A8" s="83"/>
      <c r="B8" s="35" t="s">
        <v>16</v>
      </c>
      <c r="C8" s="35" t="s">
        <v>808</v>
      </c>
      <c r="D8" s="34"/>
      <c r="E8" s="34"/>
      <c r="F8" s="34"/>
      <c r="H8" s="35"/>
    </row>
    <row r="9" spans="1:8" ht="33" customHeight="1" x14ac:dyDescent="0.35">
      <c r="A9" s="83"/>
      <c r="B9" s="35" t="s">
        <v>75</v>
      </c>
      <c r="C9" s="35" t="s">
        <v>319</v>
      </c>
      <c r="D9" s="34" t="s">
        <v>684</v>
      </c>
      <c r="E9" s="34"/>
      <c r="F9" s="34"/>
      <c r="H9" s="35"/>
    </row>
    <row r="10" spans="1:8" ht="33" customHeight="1" x14ac:dyDescent="0.35">
      <c r="A10" s="83" t="s">
        <v>320</v>
      </c>
      <c r="B10" s="35" t="s">
        <v>36</v>
      </c>
      <c r="C10" s="35" t="s">
        <v>321</v>
      </c>
      <c r="D10" s="34"/>
      <c r="E10" s="34"/>
      <c r="F10" s="34"/>
      <c r="H10" s="35"/>
    </row>
    <row r="11" spans="1:8" ht="41.25" customHeight="1" x14ac:dyDescent="0.35">
      <c r="A11" s="83"/>
      <c r="B11" s="35" t="s">
        <v>485</v>
      </c>
      <c r="C11" s="35" t="s">
        <v>809</v>
      </c>
      <c r="D11" s="34"/>
      <c r="E11" s="34"/>
      <c r="F11" s="34"/>
      <c r="H11" s="35"/>
    </row>
    <row r="12" spans="1:8" ht="72" customHeight="1" x14ac:dyDescent="0.35">
      <c r="A12" s="83"/>
      <c r="B12" s="35" t="s">
        <v>402</v>
      </c>
      <c r="C12" s="35" t="s">
        <v>824</v>
      </c>
      <c r="D12" s="34"/>
      <c r="E12" s="34"/>
      <c r="F12" s="34"/>
      <c r="H12" s="35"/>
    </row>
    <row r="13" spans="1:8" ht="40.5" customHeight="1" x14ac:dyDescent="0.35">
      <c r="A13" s="83"/>
      <c r="B13" s="35" t="s">
        <v>597</v>
      </c>
      <c r="C13" s="35" t="s">
        <v>322</v>
      </c>
      <c r="D13" s="34"/>
      <c r="E13" s="34"/>
      <c r="F13" s="34"/>
      <c r="H13" s="35"/>
    </row>
    <row r="14" spans="1:8" ht="40.5" customHeight="1" x14ac:dyDescent="0.35">
      <c r="A14" s="83"/>
      <c r="B14" s="35" t="s">
        <v>578</v>
      </c>
      <c r="C14" s="35" t="s">
        <v>323</v>
      </c>
      <c r="D14" s="34"/>
      <c r="E14" s="34"/>
      <c r="F14" s="34"/>
      <c r="H14" s="35"/>
    </row>
    <row r="15" spans="1:8" ht="40.5" customHeight="1" x14ac:dyDescent="0.35">
      <c r="A15" s="83"/>
      <c r="B15" s="35" t="s">
        <v>579</v>
      </c>
      <c r="C15" s="35" t="s">
        <v>324</v>
      </c>
      <c r="D15" s="34"/>
      <c r="E15" s="34"/>
      <c r="F15" s="34"/>
      <c r="H15" s="35"/>
    </row>
    <row r="16" spans="1:8" ht="33" customHeight="1" x14ac:dyDescent="0.35">
      <c r="A16" s="83"/>
      <c r="B16" s="35" t="s">
        <v>580</v>
      </c>
      <c r="C16" s="35" t="s">
        <v>325</v>
      </c>
      <c r="D16" s="34"/>
      <c r="E16" s="34"/>
      <c r="F16" s="34"/>
      <c r="H16" s="35"/>
    </row>
    <row r="17" spans="1:8" ht="33" customHeight="1" x14ac:dyDescent="0.35">
      <c r="A17" s="83"/>
      <c r="B17" s="35" t="s">
        <v>581</v>
      </c>
      <c r="C17" s="35" t="s">
        <v>326</v>
      </c>
      <c r="D17" s="34"/>
      <c r="E17" s="34"/>
      <c r="F17" s="34"/>
      <c r="H17" s="35"/>
    </row>
    <row r="18" spans="1:8" ht="33" customHeight="1" x14ac:dyDescent="0.35">
      <c r="A18" s="83"/>
      <c r="B18" s="35" t="s">
        <v>582</v>
      </c>
      <c r="C18" s="35" t="s">
        <v>327</v>
      </c>
      <c r="D18" s="34"/>
      <c r="E18" s="34"/>
      <c r="F18" s="34"/>
      <c r="H18" s="35"/>
    </row>
    <row r="19" spans="1:8" ht="40.5" customHeight="1" x14ac:dyDescent="0.35">
      <c r="A19" s="83" t="s">
        <v>328</v>
      </c>
      <c r="B19" s="35" t="s">
        <v>38</v>
      </c>
      <c r="C19" s="35" t="s">
        <v>810</v>
      </c>
      <c r="D19" s="34"/>
      <c r="E19" s="34"/>
      <c r="F19" s="34"/>
      <c r="H19" s="35"/>
    </row>
    <row r="20" spans="1:8" ht="72.75" customHeight="1" x14ac:dyDescent="0.35">
      <c r="A20" s="83"/>
      <c r="B20" s="35" t="s">
        <v>39</v>
      </c>
      <c r="C20" s="35" t="s">
        <v>379</v>
      </c>
      <c r="D20" s="34"/>
      <c r="E20" s="34"/>
      <c r="F20" s="34"/>
      <c r="H20" s="35"/>
    </row>
    <row r="21" spans="1:8" ht="41.25" customHeight="1" x14ac:dyDescent="0.35">
      <c r="A21" s="83"/>
      <c r="B21" s="35" t="s">
        <v>41</v>
      </c>
      <c r="C21" s="35" t="s">
        <v>329</v>
      </c>
      <c r="D21" s="34"/>
      <c r="E21" s="34"/>
      <c r="F21" s="34"/>
      <c r="H21" s="35"/>
    </row>
    <row r="22" spans="1:8" ht="33" customHeight="1" x14ac:dyDescent="0.35">
      <c r="A22" s="83"/>
      <c r="B22" s="35" t="s">
        <v>491</v>
      </c>
      <c r="C22" s="35" t="s">
        <v>330</v>
      </c>
      <c r="D22" s="34"/>
      <c r="E22" s="34"/>
      <c r="F22" s="34"/>
      <c r="H22" s="35"/>
    </row>
    <row r="23" spans="1:8" ht="33" customHeight="1" x14ac:dyDescent="0.35">
      <c r="A23" s="83"/>
      <c r="B23" s="35" t="s">
        <v>492</v>
      </c>
      <c r="C23" s="35" t="s">
        <v>331</v>
      </c>
      <c r="D23" s="34"/>
      <c r="E23" s="34"/>
      <c r="F23" s="34"/>
      <c r="H23" s="35"/>
    </row>
    <row r="24" spans="1:8" ht="42" customHeight="1" x14ac:dyDescent="0.35">
      <c r="A24" s="83"/>
      <c r="B24" s="35" t="s">
        <v>43</v>
      </c>
      <c r="C24" s="35" t="s">
        <v>332</v>
      </c>
      <c r="D24" s="34"/>
      <c r="E24" s="34"/>
      <c r="F24" s="34"/>
      <c r="H24" s="35"/>
    </row>
    <row r="25" spans="1:8" ht="33" customHeight="1" x14ac:dyDescent="0.35">
      <c r="A25" s="83"/>
      <c r="B25" s="35" t="s">
        <v>493</v>
      </c>
      <c r="C25" s="35" t="s">
        <v>333</v>
      </c>
      <c r="D25" s="34"/>
      <c r="E25" s="34"/>
      <c r="F25" s="34"/>
      <c r="H25" s="35"/>
    </row>
    <row r="26" spans="1:8" ht="33" customHeight="1" x14ac:dyDescent="0.35">
      <c r="A26" s="83"/>
      <c r="B26" s="35" t="s">
        <v>603</v>
      </c>
      <c r="C26" s="35" t="s">
        <v>334</v>
      </c>
      <c r="D26" s="34"/>
      <c r="E26" s="34"/>
      <c r="F26" s="34"/>
      <c r="H26" s="35"/>
    </row>
    <row r="27" spans="1:8" ht="33" customHeight="1" x14ac:dyDescent="0.35">
      <c r="A27" s="83"/>
      <c r="B27" s="35" t="s">
        <v>604</v>
      </c>
      <c r="C27" s="35" t="s">
        <v>335</v>
      </c>
      <c r="D27" s="34"/>
      <c r="E27" s="34"/>
      <c r="F27" s="34"/>
      <c r="H27" s="35"/>
    </row>
    <row r="28" spans="1:8" ht="41.25" customHeight="1" x14ac:dyDescent="0.35">
      <c r="A28" s="83"/>
      <c r="B28" s="35" t="s">
        <v>44</v>
      </c>
      <c r="C28" s="35" t="s">
        <v>811</v>
      </c>
      <c r="D28" s="34"/>
      <c r="E28" s="34"/>
      <c r="F28" s="34"/>
      <c r="H28" s="35"/>
    </row>
    <row r="29" spans="1:8" ht="33" customHeight="1" x14ac:dyDescent="0.35">
      <c r="A29" s="83"/>
      <c r="B29" s="35" t="s">
        <v>605</v>
      </c>
      <c r="C29" s="35" t="s">
        <v>336</v>
      </c>
      <c r="D29" s="34" t="s">
        <v>684</v>
      </c>
      <c r="E29" s="34"/>
      <c r="F29" s="34"/>
      <c r="H29" s="35"/>
    </row>
    <row r="30" spans="1:8" ht="33" customHeight="1" x14ac:dyDescent="0.35">
      <c r="A30" s="83" t="s">
        <v>337</v>
      </c>
      <c r="B30" s="35" t="s">
        <v>495</v>
      </c>
      <c r="C30" s="35" t="s">
        <v>338</v>
      </c>
      <c r="D30" s="34"/>
      <c r="E30" s="34"/>
      <c r="F30" s="34"/>
      <c r="H30" s="35"/>
    </row>
    <row r="31" spans="1:8" ht="41.25" customHeight="1" x14ac:dyDescent="0.35">
      <c r="A31" s="83"/>
      <c r="B31" s="35" t="s">
        <v>525</v>
      </c>
      <c r="C31" s="35" t="s">
        <v>339</v>
      </c>
      <c r="D31" s="34"/>
      <c r="E31" s="34"/>
      <c r="F31" s="34"/>
      <c r="H31" s="35"/>
    </row>
    <row r="32" spans="1:8" ht="53.25" customHeight="1" x14ac:dyDescent="0.35">
      <c r="A32" s="35" t="s">
        <v>340</v>
      </c>
      <c r="B32" s="35" t="s">
        <v>500</v>
      </c>
      <c r="C32" s="35" t="s">
        <v>341</v>
      </c>
      <c r="D32" s="34" t="s">
        <v>684</v>
      </c>
      <c r="E32" s="34"/>
      <c r="F32" s="34"/>
      <c r="H32" s="35"/>
    </row>
  </sheetData>
  <mergeCells count="6">
    <mergeCell ref="A30:A31"/>
    <mergeCell ref="D1:F1"/>
    <mergeCell ref="A2:A5"/>
    <mergeCell ref="A6:A9"/>
    <mergeCell ref="A10:A18"/>
    <mergeCell ref="A19:A29"/>
  </mergeCells>
  <pageMargins left="0.7" right="0.7" top="0.75" bottom="0.75" header="0.3" footer="0.3"/>
  <pageSetup scale="61"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Option Button 1">
              <controlPr defaultSize="0" autoFill="0" autoLine="0" autoPict="0">
                <anchor moveWithCells="1">
                  <from>
                    <xdr:col>3</xdr:col>
                    <xdr:colOff>76200</xdr:colOff>
                    <xdr:row>1</xdr:row>
                    <xdr:rowOff>88900</xdr:rowOff>
                  </from>
                  <to>
                    <xdr:col>3</xdr:col>
                    <xdr:colOff>628650</xdr:colOff>
                    <xdr:row>1</xdr:row>
                    <xdr:rowOff>317500</xdr:rowOff>
                  </to>
                </anchor>
              </controlPr>
            </control>
          </mc:Choice>
        </mc:AlternateContent>
        <mc:AlternateContent xmlns:mc="http://schemas.openxmlformats.org/markup-compatibility/2006">
          <mc:Choice Requires="x14">
            <control shapeId="50178" r:id="rId5" name="Option Button 2">
              <controlPr defaultSize="0" autoFill="0" autoLine="0" autoPict="0">
                <anchor moveWithCells="1">
                  <from>
                    <xdr:col>4</xdr:col>
                    <xdr:colOff>76200</xdr:colOff>
                    <xdr:row>1</xdr:row>
                    <xdr:rowOff>88900</xdr:rowOff>
                  </from>
                  <to>
                    <xdr:col>4</xdr:col>
                    <xdr:colOff>628650</xdr:colOff>
                    <xdr:row>1</xdr:row>
                    <xdr:rowOff>317500</xdr:rowOff>
                  </to>
                </anchor>
              </controlPr>
            </control>
          </mc:Choice>
        </mc:AlternateContent>
        <mc:AlternateContent xmlns:mc="http://schemas.openxmlformats.org/markup-compatibility/2006">
          <mc:Choice Requires="x14">
            <control shapeId="50179" r:id="rId6" name="Option Button 3">
              <controlPr defaultSize="0" autoFill="0" autoLine="0" autoPict="0">
                <anchor moveWithCells="1">
                  <from>
                    <xdr:col>5</xdr:col>
                    <xdr:colOff>76200</xdr:colOff>
                    <xdr:row>1</xdr:row>
                    <xdr:rowOff>88900</xdr:rowOff>
                  </from>
                  <to>
                    <xdr:col>5</xdr:col>
                    <xdr:colOff>628650</xdr:colOff>
                    <xdr:row>1</xdr:row>
                    <xdr:rowOff>317500</xdr:rowOff>
                  </to>
                </anchor>
              </controlPr>
            </control>
          </mc:Choice>
        </mc:AlternateContent>
        <mc:AlternateContent xmlns:mc="http://schemas.openxmlformats.org/markup-compatibility/2006">
          <mc:Choice Requires="x14">
            <control shapeId="50180" r:id="rId7" name="Option Button 4">
              <controlPr defaultSize="0" autoFill="0" autoLine="0" autoPict="0">
                <anchor moveWithCells="1">
                  <from>
                    <xdr:col>3</xdr:col>
                    <xdr:colOff>76200</xdr:colOff>
                    <xdr:row>3</xdr:row>
                    <xdr:rowOff>88900</xdr:rowOff>
                  </from>
                  <to>
                    <xdr:col>3</xdr:col>
                    <xdr:colOff>628650</xdr:colOff>
                    <xdr:row>3</xdr:row>
                    <xdr:rowOff>317500</xdr:rowOff>
                  </to>
                </anchor>
              </controlPr>
            </control>
          </mc:Choice>
        </mc:AlternateContent>
        <mc:AlternateContent xmlns:mc="http://schemas.openxmlformats.org/markup-compatibility/2006">
          <mc:Choice Requires="x14">
            <control shapeId="50181" r:id="rId8" name="Option Button 5">
              <controlPr defaultSize="0" autoFill="0" autoLine="0" autoPict="0">
                <anchor moveWithCells="1">
                  <from>
                    <xdr:col>4</xdr:col>
                    <xdr:colOff>76200</xdr:colOff>
                    <xdr:row>3</xdr:row>
                    <xdr:rowOff>88900</xdr:rowOff>
                  </from>
                  <to>
                    <xdr:col>4</xdr:col>
                    <xdr:colOff>628650</xdr:colOff>
                    <xdr:row>3</xdr:row>
                    <xdr:rowOff>317500</xdr:rowOff>
                  </to>
                </anchor>
              </controlPr>
            </control>
          </mc:Choice>
        </mc:AlternateContent>
        <mc:AlternateContent xmlns:mc="http://schemas.openxmlformats.org/markup-compatibility/2006">
          <mc:Choice Requires="x14">
            <control shapeId="50182" r:id="rId9" name="Option Button 6">
              <controlPr defaultSize="0" autoFill="0" autoLine="0" autoPict="0">
                <anchor moveWithCells="1">
                  <from>
                    <xdr:col>5</xdr:col>
                    <xdr:colOff>76200</xdr:colOff>
                    <xdr:row>3</xdr:row>
                    <xdr:rowOff>88900</xdr:rowOff>
                  </from>
                  <to>
                    <xdr:col>5</xdr:col>
                    <xdr:colOff>628650</xdr:colOff>
                    <xdr:row>3</xdr:row>
                    <xdr:rowOff>317500</xdr:rowOff>
                  </to>
                </anchor>
              </controlPr>
            </control>
          </mc:Choice>
        </mc:AlternateContent>
        <mc:AlternateContent xmlns:mc="http://schemas.openxmlformats.org/markup-compatibility/2006">
          <mc:Choice Requires="x14">
            <control shapeId="50183" r:id="rId10" name="Option Button 7">
              <controlPr defaultSize="0" autoFill="0" autoLine="0" autoPict="0">
                <anchor moveWithCells="1">
                  <from>
                    <xdr:col>3</xdr:col>
                    <xdr:colOff>76200</xdr:colOff>
                    <xdr:row>5</xdr:row>
                    <xdr:rowOff>88900</xdr:rowOff>
                  </from>
                  <to>
                    <xdr:col>3</xdr:col>
                    <xdr:colOff>628650</xdr:colOff>
                    <xdr:row>5</xdr:row>
                    <xdr:rowOff>317500</xdr:rowOff>
                  </to>
                </anchor>
              </controlPr>
            </control>
          </mc:Choice>
        </mc:AlternateContent>
        <mc:AlternateContent xmlns:mc="http://schemas.openxmlformats.org/markup-compatibility/2006">
          <mc:Choice Requires="x14">
            <control shapeId="50184" r:id="rId11" name="Option Button 8">
              <controlPr defaultSize="0" autoFill="0" autoLine="0" autoPict="0">
                <anchor moveWithCells="1">
                  <from>
                    <xdr:col>4</xdr:col>
                    <xdr:colOff>76200</xdr:colOff>
                    <xdr:row>5</xdr:row>
                    <xdr:rowOff>88900</xdr:rowOff>
                  </from>
                  <to>
                    <xdr:col>4</xdr:col>
                    <xdr:colOff>628650</xdr:colOff>
                    <xdr:row>5</xdr:row>
                    <xdr:rowOff>317500</xdr:rowOff>
                  </to>
                </anchor>
              </controlPr>
            </control>
          </mc:Choice>
        </mc:AlternateContent>
        <mc:AlternateContent xmlns:mc="http://schemas.openxmlformats.org/markup-compatibility/2006">
          <mc:Choice Requires="x14">
            <control shapeId="50185" r:id="rId12" name="Option Button 9">
              <controlPr defaultSize="0" autoFill="0" autoLine="0" autoPict="0">
                <anchor moveWithCells="1">
                  <from>
                    <xdr:col>5</xdr:col>
                    <xdr:colOff>76200</xdr:colOff>
                    <xdr:row>5</xdr:row>
                    <xdr:rowOff>88900</xdr:rowOff>
                  </from>
                  <to>
                    <xdr:col>5</xdr:col>
                    <xdr:colOff>628650</xdr:colOff>
                    <xdr:row>5</xdr:row>
                    <xdr:rowOff>317500</xdr:rowOff>
                  </to>
                </anchor>
              </controlPr>
            </control>
          </mc:Choice>
        </mc:AlternateContent>
        <mc:AlternateContent xmlns:mc="http://schemas.openxmlformats.org/markup-compatibility/2006">
          <mc:Choice Requires="x14">
            <control shapeId="50186" r:id="rId13" name="Option Button 10">
              <controlPr defaultSize="0" autoFill="0" autoLine="0" autoPict="0">
                <anchor moveWithCells="1">
                  <from>
                    <xdr:col>3</xdr:col>
                    <xdr:colOff>76200</xdr:colOff>
                    <xdr:row>9</xdr:row>
                    <xdr:rowOff>88900</xdr:rowOff>
                  </from>
                  <to>
                    <xdr:col>3</xdr:col>
                    <xdr:colOff>628650</xdr:colOff>
                    <xdr:row>9</xdr:row>
                    <xdr:rowOff>317500</xdr:rowOff>
                  </to>
                </anchor>
              </controlPr>
            </control>
          </mc:Choice>
        </mc:AlternateContent>
        <mc:AlternateContent xmlns:mc="http://schemas.openxmlformats.org/markup-compatibility/2006">
          <mc:Choice Requires="x14">
            <control shapeId="50187" r:id="rId14" name="Option Button 11">
              <controlPr defaultSize="0" autoFill="0" autoLine="0" autoPict="0">
                <anchor moveWithCells="1">
                  <from>
                    <xdr:col>4</xdr:col>
                    <xdr:colOff>76200</xdr:colOff>
                    <xdr:row>9</xdr:row>
                    <xdr:rowOff>88900</xdr:rowOff>
                  </from>
                  <to>
                    <xdr:col>4</xdr:col>
                    <xdr:colOff>628650</xdr:colOff>
                    <xdr:row>9</xdr:row>
                    <xdr:rowOff>317500</xdr:rowOff>
                  </to>
                </anchor>
              </controlPr>
            </control>
          </mc:Choice>
        </mc:AlternateContent>
        <mc:AlternateContent xmlns:mc="http://schemas.openxmlformats.org/markup-compatibility/2006">
          <mc:Choice Requires="x14">
            <control shapeId="50188" r:id="rId15" name="Option Button 12">
              <controlPr defaultSize="0" autoFill="0" autoLine="0" autoPict="0">
                <anchor moveWithCells="1">
                  <from>
                    <xdr:col>5</xdr:col>
                    <xdr:colOff>76200</xdr:colOff>
                    <xdr:row>9</xdr:row>
                    <xdr:rowOff>88900</xdr:rowOff>
                  </from>
                  <to>
                    <xdr:col>5</xdr:col>
                    <xdr:colOff>628650</xdr:colOff>
                    <xdr:row>9</xdr:row>
                    <xdr:rowOff>317500</xdr:rowOff>
                  </to>
                </anchor>
              </controlPr>
            </control>
          </mc:Choice>
        </mc:AlternateContent>
        <mc:AlternateContent xmlns:mc="http://schemas.openxmlformats.org/markup-compatibility/2006">
          <mc:Choice Requires="x14">
            <control shapeId="50189" r:id="rId16" name="Option Button 13">
              <controlPr defaultSize="0" autoFill="0" autoLine="0" autoPict="0">
                <anchor moveWithCells="1">
                  <from>
                    <xdr:col>3</xdr:col>
                    <xdr:colOff>76200</xdr:colOff>
                    <xdr:row>10</xdr:row>
                    <xdr:rowOff>88900</xdr:rowOff>
                  </from>
                  <to>
                    <xdr:col>3</xdr:col>
                    <xdr:colOff>628650</xdr:colOff>
                    <xdr:row>10</xdr:row>
                    <xdr:rowOff>317500</xdr:rowOff>
                  </to>
                </anchor>
              </controlPr>
            </control>
          </mc:Choice>
        </mc:AlternateContent>
        <mc:AlternateContent xmlns:mc="http://schemas.openxmlformats.org/markup-compatibility/2006">
          <mc:Choice Requires="x14">
            <control shapeId="50190" r:id="rId17" name="Option Button 14">
              <controlPr defaultSize="0" autoFill="0" autoLine="0" autoPict="0">
                <anchor moveWithCells="1">
                  <from>
                    <xdr:col>4</xdr:col>
                    <xdr:colOff>76200</xdr:colOff>
                    <xdr:row>10</xdr:row>
                    <xdr:rowOff>88900</xdr:rowOff>
                  </from>
                  <to>
                    <xdr:col>4</xdr:col>
                    <xdr:colOff>628650</xdr:colOff>
                    <xdr:row>10</xdr:row>
                    <xdr:rowOff>317500</xdr:rowOff>
                  </to>
                </anchor>
              </controlPr>
            </control>
          </mc:Choice>
        </mc:AlternateContent>
        <mc:AlternateContent xmlns:mc="http://schemas.openxmlformats.org/markup-compatibility/2006">
          <mc:Choice Requires="x14">
            <control shapeId="50191" r:id="rId18" name="Option Button 15">
              <controlPr defaultSize="0" autoFill="0" autoLine="0" autoPict="0">
                <anchor moveWithCells="1">
                  <from>
                    <xdr:col>5</xdr:col>
                    <xdr:colOff>76200</xdr:colOff>
                    <xdr:row>10</xdr:row>
                    <xdr:rowOff>88900</xdr:rowOff>
                  </from>
                  <to>
                    <xdr:col>5</xdr:col>
                    <xdr:colOff>628650</xdr:colOff>
                    <xdr:row>10</xdr:row>
                    <xdr:rowOff>317500</xdr:rowOff>
                  </to>
                </anchor>
              </controlPr>
            </control>
          </mc:Choice>
        </mc:AlternateContent>
        <mc:AlternateContent xmlns:mc="http://schemas.openxmlformats.org/markup-compatibility/2006">
          <mc:Choice Requires="x14">
            <control shapeId="50192" r:id="rId19" name="Option Button 16">
              <controlPr defaultSize="0" autoFill="0" autoLine="0" autoPict="0">
                <anchor moveWithCells="1">
                  <from>
                    <xdr:col>3</xdr:col>
                    <xdr:colOff>76200</xdr:colOff>
                    <xdr:row>12</xdr:row>
                    <xdr:rowOff>88900</xdr:rowOff>
                  </from>
                  <to>
                    <xdr:col>3</xdr:col>
                    <xdr:colOff>628650</xdr:colOff>
                    <xdr:row>12</xdr:row>
                    <xdr:rowOff>317500</xdr:rowOff>
                  </to>
                </anchor>
              </controlPr>
            </control>
          </mc:Choice>
        </mc:AlternateContent>
        <mc:AlternateContent xmlns:mc="http://schemas.openxmlformats.org/markup-compatibility/2006">
          <mc:Choice Requires="x14">
            <control shapeId="50193" r:id="rId20" name="Option Button 17">
              <controlPr defaultSize="0" autoFill="0" autoLine="0" autoPict="0">
                <anchor moveWithCells="1">
                  <from>
                    <xdr:col>4</xdr:col>
                    <xdr:colOff>76200</xdr:colOff>
                    <xdr:row>12</xdr:row>
                    <xdr:rowOff>88900</xdr:rowOff>
                  </from>
                  <to>
                    <xdr:col>4</xdr:col>
                    <xdr:colOff>628650</xdr:colOff>
                    <xdr:row>12</xdr:row>
                    <xdr:rowOff>317500</xdr:rowOff>
                  </to>
                </anchor>
              </controlPr>
            </control>
          </mc:Choice>
        </mc:AlternateContent>
        <mc:AlternateContent xmlns:mc="http://schemas.openxmlformats.org/markup-compatibility/2006">
          <mc:Choice Requires="x14">
            <control shapeId="50194" r:id="rId21" name="Option Button 18">
              <controlPr defaultSize="0" autoFill="0" autoLine="0" autoPict="0">
                <anchor moveWithCells="1">
                  <from>
                    <xdr:col>5</xdr:col>
                    <xdr:colOff>76200</xdr:colOff>
                    <xdr:row>12</xdr:row>
                    <xdr:rowOff>88900</xdr:rowOff>
                  </from>
                  <to>
                    <xdr:col>5</xdr:col>
                    <xdr:colOff>628650</xdr:colOff>
                    <xdr:row>12</xdr:row>
                    <xdr:rowOff>317500</xdr:rowOff>
                  </to>
                </anchor>
              </controlPr>
            </control>
          </mc:Choice>
        </mc:AlternateContent>
        <mc:AlternateContent xmlns:mc="http://schemas.openxmlformats.org/markup-compatibility/2006">
          <mc:Choice Requires="x14">
            <control shapeId="50195" r:id="rId22" name="Option Button 19">
              <controlPr defaultSize="0" autoFill="0" autoLine="0" autoPict="0">
                <anchor moveWithCells="1">
                  <from>
                    <xdr:col>3</xdr:col>
                    <xdr:colOff>76200</xdr:colOff>
                    <xdr:row>13</xdr:row>
                    <xdr:rowOff>88900</xdr:rowOff>
                  </from>
                  <to>
                    <xdr:col>3</xdr:col>
                    <xdr:colOff>628650</xdr:colOff>
                    <xdr:row>13</xdr:row>
                    <xdr:rowOff>317500</xdr:rowOff>
                  </to>
                </anchor>
              </controlPr>
            </control>
          </mc:Choice>
        </mc:AlternateContent>
        <mc:AlternateContent xmlns:mc="http://schemas.openxmlformats.org/markup-compatibility/2006">
          <mc:Choice Requires="x14">
            <control shapeId="50196" r:id="rId23" name="Option Button 20">
              <controlPr defaultSize="0" autoFill="0" autoLine="0" autoPict="0">
                <anchor moveWithCells="1">
                  <from>
                    <xdr:col>4</xdr:col>
                    <xdr:colOff>76200</xdr:colOff>
                    <xdr:row>13</xdr:row>
                    <xdr:rowOff>88900</xdr:rowOff>
                  </from>
                  <to>
                    <xdr:col>4</xdr:col>
                    <xdr:colOff>628650</xdr:colOff>
                    <xdr:row>13</xdr:row>
                    <xdr:rowOff>317500</xdr:rowOff>
                  </to>
                </anchor>
              </controlPr>
            </control>
          </mc:Choice>
        </mc:AlternateContent>
        <mc:AlternateContent xmlns:mc="http://schemas.openxmlformats.org/markup-compatibility/2006">
          <mc:Choice Requires="x14">
            <control shapeId="50197" r:id="rId24" name="Option Button 21">
              <controlPr defaultSize="0" autoFill="0" autoLine="0" autoPict="0">
                <anchor moveWithCells="1">
                  <from>
                    <xdr:col>5</xdr:col>
                    <xdr:colOff>76200</xdr:colOff>
                    <xdr:row>13</xdr:row>
                    <xdr:rowOff>88900</xdr:rowOff>
                  </from>
                  <to>
                    <xdr:col>5</xdr:col>
                    <xdr:colOff>628650</xdr:colOff>
                    <xdr:row>13</xdr:row>
                    <xdr:rowOff>317500</xdr:rowOff>
                  </to>
                </anchor>
              </controlPr>
            </control>
          </mc:Choice>
        </mc:AlternateContent>
        <mc:AlternateContent xmlns:mc="http://schemas.openxmlformats.org/markup-compatibility/2006">
          <mc:Choice Requires="x14">
            <control shapeId="50198" r:id="rId25" name="Option Button 22">
              <controlPr defaultSize="0" autoFill="0" autoLine="0" autoPict="0">
                <anchor moveWithCells="1">
                  <from>
                    <xdr:col>3</xdr:col>
                    <xdr:colOff>76200</xdr:colOff>
                    <xdr:row>14</xdr:row>
                    <xdr:rowOff>88900</xdr:rowOff>
                  </from>
                  <to>
                    <xdr:col>3</xdr:col>
                    <xdr:colOff>628650</xdr:colOff>
                    <xdr:row>14</xdr:row>
                    <xdr:rowOff>317500</xdr:rowOff>
                  </to>
                </anchor>
              </controlPr>
            </control>
          </mc:Choice>
        </mc:AlternateContent>
        <mc:AlternateContent xmlns:mc="http://schemas.openxmlformats.org/markup-compatibility/2006">
          <mc:Choice Requires="x14">
            <control shapeId="50199" r:id="rId26" name="Option Button 23">
              <controlPr defaultSize="0" autoFill="0" autoLine="0" autoPict="0">
                <anchor moveWithCells="1">
                  <from>
                    <xdr:col>4</xdr:col>
                    <xdr:colOff>76200</xdr:colOff>
                    <xdr:row>14</xdr:row>
                    <xdr:rowOff>88900</xdr:rowOff>
                  </from>
                  <to>
                    <xdr:col>4</xdr:col>
                    <xdr:colOff>628650</xdr:colOff>
                    <xdr:row>14</xdr:row>
                    <xdr:rowOff>317500</xdr:rowOff>
                  </to>
                </anchor>
              </controlPr>
            </control>
          </mc:Choice>
        </mc:AlternateContent>
        <mc:AlternateContent xmlns:mc="http://schemas.openxmlformats.org/markup-compatibility/2006">
          <mc:Choice Requires="x14">
            <control shapeId="50200" r:id="rId27" name="Option Button 24">
              <controlPr defaultSize="0" autoFill="0" autoLine="0" autoPict="0">
                <anchor moveWithCells="1">
                  <from>
                    <xdr:col>5</xdr:col>
                    <xdr:colOff>76200</xdr:colOff>
                    <xdr:row>14</xdr:row>
                    <xdr:rowOff>88900</xdr:rowOff>
                  </from>
                  <to>
                    <xdr:col>5</xdr:col>
                    <xdr:colOff>628650</xdr:colOff>
                    <xdr:row>14</xdr:row>
                    <xdr:rowOff>317500</xdr:rowOff>
                  </to>
                </anchor>
              </controlPr>
            </control>
          </mc:Choice>
        </mc:AlternateContent>
        <mc:AlternateContent xmlns:mc="http://schemas.openxmlformats.org/markup-compatibility/2006">
          <mc:Choice Requires="x14">
            <control shapeId="50201" r:id="rId28" name="Option Button 25">
              <controlPr defaultSize="0" autoFill="0" autoLine="0" autoPict="0">
                <anchor moveWithCells="1">
                  <from>
                    <xdr:col>3</xdr:col>
                    <xdr:colOff>76200</xdr:colOff>
                    <xdr:row>15</xdr:row>
                    <xdr:rowOff>88900</xdr:rowOff>
                  </from>
                  <to>
                    <xdr:col>3</xdr:col>
                    <xdr:colOff>628650</xdr:colOff>
                    <xdr:row>15</xdr:row>
                    <xdr:rowOff>317500</xdr:rowOff>
                  </to>
                </anchor>
              </controlPr>
            </control>
          </mc:Choice>
        </mc:AlternateContent>
        <mc:AlternateContent xmlns:mc="http://schemas.openxmlformats.org/markup-compatibility/2006">
          <mc:Choice Requires="x14">
            <control shapeId="50202" r:id="rId29" name="Option Button 26">
              <controlPr defaultSize="0" autoFill="0" autoLine="0" autoPict="0">
                <anchor moveWithCells="1">
                  <from>
                    <xdr:col>4</xdr:col>
                    <xdr:colOff>76200</xdr:colOff>
                    <xdr:row>15</xdr:row>
                    <xdr:rowOff>88900</xdr:rowOff>
                  </from>
                  <to>
                    <xdr:col>4</xdr:col>
                    <xdr:colOff>628650</xdr:colOff>
                    <xdr:row>15</xdr:row>
                    <xdr:rowOff>317500</xdr:rowOff>
                  </to>
                </anchor>
              </controlPr>
            </control>
          </mc:Choice>
        </mc:AlternateContent>
        <mc:AlternateContent xmlns:mc="http://schemas.openxmlformats.org/markup-compatibility/2006">
          <mc:Choice Requires="x14">
            <control shapeId="50203" r:id="rId30" name="Option Button 27">
              <controlPr defaultSize="0" autoFill="0" autoLine="0" autoPict="0">
                <anchor moveWithCells="1">
                  <from>
                    <xdr:col>5</xdr:col>
                    <xdr:colOff>76200</xdr:colOff>
                    <xdr:row>15</xdr:row>
                    <xdr:rowOff>88900</xdr:rowOff>
                  </from>
                  <to>
                    <xdr:col>5</xdr:col>
                    <xdr:colOff>628650</xdr:colOff>
                    <xdr:row>15</xdr:row>
                    <xdr:rowOff>317500</xdr:rowOff>
                  </to>
                </anchor>
              </controlPr>
            </control>
          </mc:Choice>
        </mc:AlternateContent>
        <mc:AlternateContent xmlns:mc="http://schemas.openxmlformats.org/markup-compatibility/2006">
          <mc:Choice Requires="x14">
            <control shapeId="50204" r:id="rId31" name="Option Button 28">
              <controlPr defaultSize="0" autoFill="0" autoLine="0" autoPict="0">
                <anchor moveWithCells="1">
                  <from>
                    <xdr:col>3</xdr:col>
                    <xdr:colOff>76200</xdr:colOff>
                    <xdr:row>16</xdr:row>
                    <xdr:rowOff>88900</xdr:rowOff>
                  </from>
                  <to>
                    <xdr:col>3</xdr:col>
                    <xdr:colOff>628650</xdr:colOff>
                    <xdr:row>16</xdr:row>
                    <xdr:rowOff>317500</xdr:rowOff>
                  </to>
                </anchor>
              </controlPr>
            </control>
          </mc:Choice>
        </mc:AlternateContent>
        <mc:AlternateContent xmlns:mc="http://schemas.openxmlformats.org/markup-compatibility/2006">
          <mc:Choice Requires="x14">
            <control shapeId="50205" r:id="rId32" name="Option Button 29">
              <controlPr defaultSize="0" autoFill="0" autoLine="0" autoPict="0">
                <anchor moveWithCells="1">
                  <from>
                    <xdr:col>4</xdr:col>
                    <xdr:colOff>76200</xdr:colOff>
                    <xdr:row>16</xdr:row>
                    <xdr:rowOff>88900</xdr:rowOff>
                  </from>
                  <to>
                    <xdr:col>4</xdr:col>
                    <xdr:colOff>628650</xdr:colOff>
                    <xdr:row>16</xdr:row>
                    <xdr:rowOff>317500</xdr:rowOff>
                  </to>
                </anchor>
              </controlPr>
            </control>
          </mc:Choice>
        </mc:AlternateContent>
        <mc:AlternateContent xmlns:mc="http://schemas.openxmlformats.org/markup-compatibility/2006">
          <mc:Choice Requires="x14">
            <control shapeId="50206" r:id="rId33" name="Option Button 30">
              <controlPr defaultSize="0" autoFill="0" autoLine="0" autoPict="0">
                <anchor moveWithCells="1">
                  <from>
                    <xdr:col>5</xdr:col>
                    <xdr:colOff>76200</xdr:colOff>
                    <xdr:row>16</xdr:row>
                    <xdr:rowOff>88900</xdr:rowOff>
                  </from>
                  <to>
                    <xdr:col>5</xdr:col>
                    <xdr:colOff>628650</xdr:colOff>
                    <xdr:row>16</xdr:row>
                    <xdr:rowOff>317500</xdr:rowOff>
                  </to>
                </anchor>
              </controlPr>
            </control>
          </mc:Choice>
        </mc:AlternateContent>
        <mc:AlternateContent xmlns:mc="http://schemas.openxmlformats.org/markup-compatibility/2006">
          <mc:Choice Requires="x14">
            <control shapeId="50207" r:id="rId34" name="Option Button 31">
              <controlPr defaultSize="0" autoFill="0" autoLine="0" autoPict="0">
                <anchor moveWithCells="1">
                  <from>
                    <xdr:col>3</xdr:col>
                    <xdr:colOff>76200</xdr:colOff>
                    <xdr:row>17</xdr:row>
                    <xdr:rowOff>88900</xdr:rowOff>
                  </from>
                  <to>
                    <xdr:col>3</xdr:col>
                    <xdr:colOff>628650</xdr:colOff>
                    <xdr:row>17</xdr:row>
                    <xdr:rowOff>317500</xdr:rowOff>
                  </to>
                </anchor>
              </controlPr>
            </control>
          </mc:Choice>
        </mc:AlternateContent>
        <mc:AlternateContent xmlns:mc="http://schemas.openxmlformats.org/markup-compatibility/2006">
          <mc:Choice Requires="x14">
            <control shapeId="50208" r:id="rId35" name="Option Button 32">
              <controlPr defaultSize="0" autoFill="0" autoLine="0" autoPict="0">
                <anchor moveWithCells="1">
                  <from>
                    <xdr:col>4</xdr:col>
                    <xdr:colOff>76200</xdr:colOff>
                    <xdr:row>17</xdr:row>
                    <xdr:rowOff>88900</xdr:rowOff>
                  </from>
                  <to>
                    <xdr:col>4</xdr:col>
                    <xdr:colOff>628650</xdr:colOff>
                    <xdr:row>17</xdr:row>
                    <xdr:rowOff>317500</xdr:rowOff>
                  </to>
                </anchor>
              </controlPr>
            </control>
          </mc:Choice>
        </mc:AlternateContent>
        <mc:AlternateContent xmlns:mc="http://schemas.openxmlformats.org/markup-compatibility/2006">
          <mc:Choice Requires="x14">
            <control shapeId="50209" r:id="rId36" name="Option Button 33">
              <controlPr defaultSize="0" autoFill="0" autoLine="0" autoPict="0">
                <anchor moveWithCells="1">
                  <from>
                    <xdr:col>5</xdr:col>
                    <xdr:colOff>76200</xdr:colOff>
                    <xdr:row>17</xdr:row>
                    <xdr:rowOff>88900</xdr:rowOff>
                  </from>
                  <to>
                    <xdr:col>5</xdr:col>
                    <xdr:colOff>628650</xdr:colOff>
                    <xdr:row>17</xdr:row>
                    <xdr:rowOff>317500</xdr:rowOff>
                  </to>
                </anchor>
              </controlPr>
            </control>
          </mc:Choice>
        </mc:AlternateContent>
        <mc:AlternateContent xmlns:mc="http://schemas.openxmlformats.org/markup-compatibility/2006">
          <mc:Choice Requires="x14">
            <control shapeId="50210" r:id="rId37" name="Option Button 34">
              <controlPr defaultSize="0" autoFill="0" autoLine="0" autoPict="0">
                <anchor moveWithCells="1">
                  <from>
                    <xdr:col>3</xdr:col>
                    <xdr:colOff>76200</xdr:colOff>
                    <xdr:row>18</xdr:row>
                    <xdr:rowOff>88900</xdr:rowOff>
                  </from>
                  <to>
                    <xdr:col>3</xdr:col>
                    <xdr:colOff>628650</xdr:colOff>
                    <xdr:row>18</xdr:row>
                    <xdr:rowOff>317500</xdr:rowOff>
                  </to>
                </anchor>
              </controlPr>
            </control>
          </mc:Choice>
        </mc:AlternateContent>
        <mc:AlternateContent xmlns:mc="http://schemas.openxmlformats.org/markup-compatibility/2006">
          <mc:Choice Requires="x14">
            <control shapeId="50211" r:id="rId38" name="Option Button 35">
              <controlPr defaultSize="0" autoFill="0" autoLine="0" autoPict="0">
                <anchor moveWithCells="1">
                  <from>
                    <xdr:col>4</xdr:col>
                    <xdr:colOff>76200</xdr:colOff>
                    <xdr:row>18</xdr:row>
                    <xdr:rowOff>88900</xdr:rowOff>
                  </from>
                  <to>
                    <xdr:col>4</xdr:col>
                    <xdr:colOff>628650</xdr:colOff>
                    <xdr:row>18</xdr:row>
                    <xdr:rowOff>317500</xdr:rowOff>
                  </to>
                </anchor>
              </controlPr>
            </control>
          </mc:Choice>
        </mc:AlternateContent>
        <mc:AlternateContent xmlns:mc="http://schemas.openxmlformats.org/markup-compatibility/2006">
          <mc:Choice Requires="x14">
            <control shapeId="50212" r:id="rId39" name="Option Button 36">
              <controlPr defaultSize="0" autoFill="0" autoLine="0" autoPict="0">
                <anchor moveWithCells="1">
                  <from>
                    <xdr:col>5</xdr:col>
                    <xdr:colOff>76200</xdr:colOff>
                    <xdr:row>18</xdr:row>
                    <xdr:rowOff>88900</xdr:rowOff>
                  </from>
                  <to>
                    <xdr:col>5</xdr:col>
                    <xdr:colOff>628650</xdr:colOff>
                    <xdr:row>18</xdr:row>
                    <xdr:rowOff>317500</xdr:rowOff>
                  </to>
                </anchor>
              </controlPr>
            </control>
          </mc:Choice>
        </mc:AlternateContent>
        <mc:AlternateContent xmlns:mc="http://schemas.openxmlformats.org/markup-compatibility/2006">
          <mc:Choice Requires="x14">
            <control shapeId="50213" r:id="rId40" name="Option Button 37">
              <controlPr defaultSize="0" autoFill="0" autoLine="0" autoPict="0">
                <anchor moveWithCells="1">
                  <from>
                    <xdr:col>3</xdr:col>
                    <xdr:colOff>76200</xdr:colOff>
                    <xdr:row>20</xdr:row>
                    <xdr:rowOff>88900</xdr:rowOff>
                  </from>
                  <to>
                    <xdr:col>3</xdr:col>
                    <xdr:colOff>628650</xdr:colOff>
                    <xdr:row>20</xdr:row>
                    <xdr:rowOff>317500</xdr:rowOff>
                  </to>
                </anchor>
              </controlPr>
            </control>
          </mc:Choice>
        </mc:AlternateContent>
        <mc:AlternateContent xmlns:mc="http://schemas.openxmlformats.org/markup-compatibility/2006">
          <mc:Choice Requires="x14">
            <control shapeId="50214" r:id="rId41" name="Option Button 38">
              <controlPr defaultSize="0" autoFill="0" autoLine="0" autoPict="0">
                <anchor moveWithCells="1">
                  <from>
                    <xdr:col>4</xdr:col>
                    <xdr:colOff>76200</xdr:colOff>
                    <xdr:row>20</xdr:row>
                    <xdr:rowOff>88900</xdr:rowOff>
                  </from>
                  <to>
                    <xdr:col>4</xdr:col>
                    <xdr:colOff>628650</xdr:colOff>
                    <xdr:row>20</xdr:row>
                    <xdr:rowOff>317500</xdr:rowOff>
                  </to>
                </anchor>
              </controlPr>
            </control>
          </mc:Choice>
        </mc:AlternateContent>
        <mc:AlternateContent xmlns:mc="http://schemas.openxmlformats.org/markup-compatibility/2006">
          <mc:Choice Requires="x14">
            <control shapeId="50215" r:id="rId42" name="Option Button 39">
              <controlPr defaultSize="0" autoFill="0" autoLine="0" autoPict="0">
                <anchor moveWithCells="1">
                  <from>
                    <xdr:col>5</xdr:col>
                    <xdr:colOff>76200</xdr:colOff>
                    <xdr:row>20</xdr:row>
                    <xdr:rowOff>88900</xdr:rowOff>
                  </from>
                  <to>
                    <xdr:col>5</xdr:col>
                    <xdr:colOff>628650</xdr:colOff>
                    <xdr:row>20</xdr:row>
                    <xdr:rowOff>317500</xdr:rowOff>
                  </to>
                </anchor>
              </controlPr>
            </control>
          </mc:Choice>
        </mc:AlternateContent>
        <mc:AlternateContent xmlns:mc="http://schemas.openxmlformats.org/markup-compatibility/2006">
          <mc:Choice Requires="x14">
            <control shapeId="50216" r:id="rId43" name="Option Button 40">
              <controlPr defaultSize="0" autoFill="0" autoLine="0" autoPict="0">
                <anchor moveWithCells="1">
                  <from>
                    <xdr:col>3</xdr:col>
                    <xdr:colOff>76200</xdr:colOff>
                    <xdr:row>21</xdr:row>
                    <xdr:rowOff>88900</xdr:rowOff>
                  </from>
                  <to>
                    <xdr:col>3</xdr:col>
                    <xdr:colOff>628650</xdr:colOff>
                    <xdr:row>21</xdr:row>
                    <xdr:rowOff>317500</xdr:rowOff>
                  </to>
                </anchor>
              </controlPr>
            </control>
          </mc:Choice>
        </mc:AlternateContent>
        <mc:AlternateContent xmlns:mc="http://schemas.openxmlformats.org/markup-compatibility/2006">
          <mc:Choice Requires="x14">
            <control shapeId="50217" r:id="rId44" name="Option Button 41">
              <controlPr defaultSize="0" autoFill="0" autoLine="0" autoPict="0">
                <anchor moveWithCells="1">
                  <from>
                    <xdr:col>4</xdr:col>
                    <xdr:colOff>76200</xdr:colOff>
                    <xdr:row>21</xdr:row>
                    <xdr:rowOff>88900</xdr:rowOff>
                  </from>
                  <to>
                    <xdr:col>4</xdr:col>
                    <xdr:colOff>628650</xdr:colOff>
                    <xdr:row>21</xdr:row>
                    <xdr:rowOff>317500</xdr:rowOff>
                  </to>
                </anchor>
              </controlPr>
            </control>
          </mc:Choice>
        </mc:AlternateContent>
        <mc:AlternateContent xmlns:mc="http://schemas.openxmlformats.org/markup-compatibility/2006">
          <mc:Choice Requires="x14">
            <control shapeId="50218" r:id="rId45" name="Option Button 42">
              <controlPr defaultSize="0" autoFill="0" autoLine="0" autoPict="0">
                <anchor moveWithCells="1">
                  <from>
                    <xdr:col>5</xdr:col>
                    <xdr:colOff>76200</xdr:colOff>
                    <xdr:row>21</xdr:row>
                    <xdr:rowOff>88900</xdr:rowOff>
                  </from>
                  <to>
                    <xdr:col>5</xdr:col>
                    <xdr:colOff>628650</xdr:colOff>
                    <xdr:row>21</xdr:row>
                    <xdr:rowOff>317500</xdr:rowOff>
                  </to>
                </anchor>
              </controlPr>
            </control>
          </mc:Choice>
        </mc:AlternateContent>
        <mc:AlternateContent xmlns:mc="http://schemas.openxmlformats.org/markup-compatibility/2006">
          <mc:Choice Requires="x14">
            <control shapeId="50219" r:id="rId46" name="Option Button 43">
              <controlPr defaultSize="0" autoFill="0" autoLine="0" autoPict="0">
                <anchor moveWithCells="1">
                  <from>
                    <xdr:col>3</xdr:col>
                    <xdr:colOff>76200</xdr:colOff>
                    <xdr:row>22</xdr:row>
                    <xdr:rowOff>88900</xdr:rowOff>
                  </from>
                  <to>
                    <xdr:col>3</xdr:col>
                    <xdr:colOff>628650</xdr:colOff>
                    <xdr:row>22</xdr:row>
                    <xdr:rowOff>317500</xdr:rowOff>
                  </to>
                </anchor>
              </controlPr>
            </control>
          </mc:Choice>
        </mc:AlternateContent>
        <mc:AlternateContent xmlns:mc="http://schemas.openxmlformats.org/markup-compatibility/2006">
          <mc:Choice Requires="x14">
            <control shapeId="50220" r:id="rId47" name="Option Button 44">
              <controlPr defaultSize="0" autoFill="0" autoLine="0" autoPict="0">
                <anchor moveWithCells="1">
                  <from>
                    <xdr:col>4</xdr:col>
                    <xdr:colOff>76200</xdr:colOff>
                    <xdr:row>22</xdr:row>
                    <xdr:rowOff>88900</xdr:rowOff>
                  </from>
                  <to>
                    <xdr:col>4</xdr:col>
                    <xdr:colOff>628650</xdr:colOff>
                    <xdr:row>22</xdr:row>
                    <xdr:rowOff>317500</xdr:rowOff>
                  </to>
                </anchor>
              </controlPr>
            </control>
          </mc:Choice>
        </mc:AlternateContent>
        <mc:AlternateContent xmlns:mc="http://schemas.openxmlformats.org/markup-compatibility/2006">
          <mc:Choice Requires="x14">
            <control shapeId="50221" r:id="rId48" name="Option Button 45">
              <controlPr defaultSize="0" autoFill="0" autoLine="0" autoPict="0">
                <anchor moveWithCells="1">
                  <from>
                    <xdr:col>5</xdr:col>
                    <xdr:colOff>76200</xdr:colOff>
                    <xdr:row>22</xdr:row>
                    <xdr:rowOff>88900</xdr:rowOff>
                  </from>
                  <to>
                    <xdr:col>5</xdr:col>
                    <xdr:colOff>628650</xdr:colOff>
                    <xdr:row>22</xdr:row>
                    <xdr:rowOff>317500</xdr:rowOff>
                  </to>
                </anchor>
              </controlPr>
            </control>
          </mc:Choice>
        </mc:AlternateContent>
        <mc:AlternateContent xmlns:mc="http://schemas.openxmlformats.org/markup-compatibility/2006">
          <mc:Choice Requires="x14">
            <control shapeId="50222" r:id="rId49" name="Option Button 46">
              <controlPr defaultSize="0" autoFill="0" autoLine="0" autoPict="0">
                <anchor moveWithCells="1">
                  <from>
                    <xdr:col>3</xdr:col>
                    <xdr:colOff>76200</xdr:colOff>
                    <xdr:row>23</xdr:row>
                    <xdr:rowOff>88900</xdr:rowOff>
                  </from>
                  <to>
                    <xdr:col>3</xdr:col>
                    <xdr:colOff>628650</xdr:colOff>
                    <xdr:row>23</xdr:row>
                    <xdr:rowOff>317500</xdr:rowOff>
                  </to>
                </anchor>
              </controlPr>
            </control>
          </mc:Choice>
        </mc:AlternateContent>
        <mc:AlternateContent xmlns:mc="http://schemas.openxmlformats.org/markup-compatibility/2006">
          <mc:Choice Requires="x14">
            <control shapeId="50223" r:id="rId50" name="Option Button 47">
              <controlPr defaultSize="0" autoFill="0" autoLine="0" autoPict="0">
                <anchor moveWithCells="1">
                  <from>
                    <xdr:col>4</xdr:col>
                    <xdr:colOff>76200</xdr:colOff>
                    <xdr:row>23</xdr:row>
                    <xdr:rowOff>88900</xdr:rowOff>
                  </from>
                  <to>
                    <xdr:col>4</xdr:col>
                    <xdr:colOff>628650</xdr:colOff>
                    <xdr:row>23</xdr:row>
                    <xdr:rowOff>317500</xdr:rowOff>
                  </to>
                </anchor>
              </controlPr>
            </control>
          </mc:Choice>
        </mc:AlternateContent>
        <mc:AlternateContent xmlns:mc="http://schemas.openxmlformats.org/markup-compatibility/2006">
          <mc:Choice Requires="x14">
            <control shapeId="50224" r:id="rId51" name="Option Button 48">
              <controlPr defaultSize="0" autoFill="0" autoLine="0" autoPict="0">
                <anchor moveWithCells="1">
                  <from>
                    <xdr:col>5</xdr:col>
                    <xdr:colOff>76200</xdr:colOff>
                    <xdr:row>23</xdr:row>
                    <xdr:rowOff>88900</xdr:rowOff>
                  </from>
                  <to>
                    <xdr:col>5</xdr:col>
                    <xdr:colOff>628650</xdr:colOff>
                    <xdr:row>23</xdr:row>
                    <xdr:rowOff>317500</xdr:rowOff>
                  </to>
                </anchor>
              </controlPr>
            </control>
          </mc:Choice>
        </mc:AlternateContent>
        <mc:AlternateContent xmlns:mc="http://schemas.openxmlformats.org/markup-compatibility/2006">
          <mc:Choice Requires="x14">
            <control shapeId="50225" r:id="rId52" name="Option Button 49">
              <controlPr defaultSize="0" autoFill="0" autoLine="0" autoPict="0">
                <anchor moveWithCells="1">
                  <from>
                    <xdr:col>3</xdr:col>
                    <xdr:colOff>76200</xdr:colOff>
                    <xdr:row>24</xdr:row>
                    <xdr:rowOff>88900</xdr:rowOff>
                  </from>
                  <to>
                    <xdr:col>3</xdr:col>
                    <xdr:colOff>628650</xdr:colOff>
                    <xdr:row>24</xdr:row>
                    <xdr:rowOff>317500</xdr:rowOff>
                  </to>
                </anchor>
              </controlPr>
            </control>
          </mc:Choice>
        </mc:AlternateContent>
        <mc:AlternateContent xmlns:mc="http://schemas.openxmlformats.org/markup-compatibility/2006">
          <mc:Choice Requires="x14">
            <control shapeId="50226" r:id="rId53" name="Option Button 50">
              <controlPr defaultSize="0" autoFill="0" autoLine="0" autoPict="0">
                <anchor moveWithCells="1">
                  <from>
                    <xdr:col>4</xdr:col>
                    <xdr:colOff>76200</xdr:colOff>
                    <xdr:row>24</xdr:row>
                    <xdr:rowOff>88900</xdr:rowOff>
                  </from>
                  <to>
                    <xdr:col>4</xdr:col>
                    <xdr:colOff>628650</xdr:colOff>
                    <xdr:row>24</xdr:row>
                    <xdr:rowOff>317500</xdr:rowOff>
                  </to>
                </anchor>
              </controlPr>
            </control>
          </mc:Choice>
        </mc:AlternateContent>
        <mc:AlternateContent xmlns:mc="http://schemas.openxmlformats.org/markup-compatibility/2006">
          <mc:Choice Requires="x14">
            <control shapeId="50227" r:id="rId54" name="Option Button 51">
              <controlPr defaultSize="0" autoFill="0" autoLine="0" autoPict="0">
                <anchor moveWithCells="1">
                  <from>
                    <xdr:col>5</xdr:col>
                    <xdr:colOff>76200</xdr:colOff>
                    <xdr:row>24</xdr:row>
                    <xdr:rowOff>88900</xdr:rowOff>
                  </from>
                  <to>
                    <xdr:col>5</xdr:col>
                    <xdr:colOff>628650</xdr:colOff>
                    <xdr:row>24</xdr:row>
                    <xdr:rowOff>317500</xdr:rowOff>
                  </to>
                </anchor>
              </controlPr>
            </control>
          </mc:Choice>
        </mc:AlternateContent>
        <mc:AlternateContent xmlns:mc="http://schemas.openxmlformats.org/markup-compatibility/2006">
          <mc:Choice Requires="x14">
            <control shapeId="50228" r:id="rId55" name="Option Button 52">
              <controlPr defaultSize="0" autoFill="0" autoLine="0" autoPict="0">
                <anchor moveWithCells="1">
                  <from>
                    <xdr:col>3</xdr:col>
                    <xdr:colOff>76200</xdr:colOff>
                    <xdr:row>25</xdr:row>
                    <xdr:rowOff>88900</xdr:rowOff>
                  </from>
                  <to>
                    <xdr:col>3</xdr:col>
                    <xdr:colOff>628650</xdr:colOff>
                    <xdr:row>25</xdr:row>
                    <xdr:rowOff>317500</xdr:rowOff>
                  </to>
                </anchor>
              </controlPr>
            </control>
          </mc:Choice>
        </mc:AlternateContent>
        <mc:AlternateContent xmlns:mc="http://schemas.openxmlformats.org/markup-compatibility/2006">
          <mc:Choice Requires="x14">
            <control shapeId="50229" r:id="rId56" name="Option Button 53">
              <controlPr defaultSize="0" autoFill="0" autoLine="0" autoPict="0">
                <anchor moveWithCells="1">
                  <from>
                    <xdr:col>4</xdr:col>
                    <xdr:colOff>76200</xdr:colOff>
                    <xdr:row>25</xdr:row>
                    <xdr:rowOff>88900</xdr:rowOff>
                  </from>
                  <to>
                    <xdr:col>4</xdr:col>
                    <xdr:colOff>628650</xdr:colOff>
                    <xdr:row>25</xdr:row>
                    <xdr:rowOff>317500</xdr:rowOff>
                  </to>
                </anchor>
              </controlPr>
            </control>
          </mc:Choice>
        </mc:AlternateContent>
        <mc:AlternateContent xmlns:mc="http://schemas.openxmlformats.org/markup-compatibility/2006">
          <mc:Choice Requires="x14">
            <control shapeId="50230" r:id="rId57" name="Option Button 54">
              <controlPr defaultSize="0" autoFill="0" autoLine="0" autoPict="0">
                <anchor moveWithCells="1">
                  <from>
                    <xdr:col>5</xdr:col>
                    <xdr:colOff>76200</xdr:colOff>
                    <xdr:row>25</xdr:row>
                    <xdr:rowOff>88900</xdr:rowOff>
                  </from>
                  <to>
                    <xdr:col>5</xdr:col>
                    <xdr:colOff>628650</xdr:colOff>
                    <xdr:row>25</xdr:row>
                    <xdr:rowOff>317500</xdr:rowOff>
                  </to>
                </anchor>
              </controlPr>
            </control>
          </mc:Choice>
        </mc:AlternateContent>
        <mc:AlternateContent xmlns:mc="http://schemas.openxmlformats.org/markup-compatibility/2006">
          <mc:Choice Requires="x14">
            <control shapeId="50231" r:id="rId58" name="Option Button 55">
              <controlPr defaultSize="0" autoFill="0" autoLine="0" autoPict="0">
                <anchor moveWithCells="1">
                  <from>
                    <xdr:col>3</xdr:col>
                    <xdr:colOff>76200</xdr:colOff>
                    <xdr:row>26</xdr:row>
                    <xdr:rowOff>88900</xdr:rowOff>
                  </from>
                  <to>
                    <xdr:col>3</xdr:col>
                    <xdr:colOff>628650</xdr:colOff>
                    <xdr:row>26</xdr:row>
                    <xdr:rowOff>317500</xdr:rowOff>
                  </to>
                </anchor>
              </controlPr>
            </control>
          </mc:Choice>
        </mc:AlternateContent>
        <mc:AlternateContent xmlns:mc="http://schemas.openxmlformats.org/markup-compatibility/2006">
          <mc:Choice Requires="x14">
            <control shapeId="50232" r:id="rId59" name="Option Button 56">
              <controlPr defaultSize="0" autoFill="0" autoLine="0" autoPict="0">
                <anchor moveWithCells="1">
                  <from>
                    <xdr:col>4</xdr:col>
                    <xdr:colOff>76200</xdr:colOff>
                    <xdr:row>26</xdr:row>
                    <xdr:rowOff>88900</xdr:rowOff>
                  </from>
                  <to>
                    <xdr:col>4</xdr:col>
                    <xdr:colOff>628650</xdr:colOff>
                    <xdr:row>26</xdr:row>
                    <xdr:rowOff>317500</xdr:rowOff>
                  </to>
                </anchor>
              </controlPr>
            </control>
          </mc:Choice>
        </mc:AlternateContent>
        <mc:AlternateContent xmlns:mc="http://schemas.openxmlformats.org/markup-compatibility/2006">
          <mc:Choice Requires="x14">
            <control shapeId="50233" r:id="rId60" name="Option Button 57">
              <controlPr defaultSize="0" autoFill="0" autoLine="0" autoPict="0">
                <anchor moveWithCells="1">
                  <from>
                    <xdr:col>5</xdr:col>
                    <xdr:colOff>76200</xdr:colOff>
                    <xdr:row>26</xdr:row>
                    <xdr:rowOff>88900</xdr:rowOff>
                  </from>
                  <to>
                    <xdr:col>5</xdr:col>
                    <xdr:colOff>628650</xdr:colOff>
                    <xdr:row>26</xdr:row>
                    <xdr:rowOff>317500</xdr:rowOff>
                  </to>
                </anchor>
              </controlPr>
            </control>
          </mc:Choice>
        </mc:AlternateContent>
        <mc:AlternateContent xmlns:mc="http://schemas.openxmlformats.org/markup-compatibility/2006">
          <mc:Choice Requires="x14">
            <control shapeId="50234" r:id="rId61" name="Option Button 58">
              <controlPr defaultSize="0" autoFill="0" autoLine="0" autoPict="0">
                <anchor moveWithCells="1">
                  <from>
                    <xdr:col>3</xdr:col>
                    <xdr:colOff>76200</xdr:colOff>
                    <xdr:row>27</xdr:row>
                    <xdr:rowOff>88900</xdr:rowOff>
                  </from>
                  <to>
                    <xdr:col>3</xdr:col>
                    <xdr:colOff>628650</xdr:colOff>
                    <xdr:row>27</xdr:row>
                    <xdr:rowOff>317500</xdr:rowOff>
                  </to>
                </anchor>
              </controlPr>
            </control>
          </mc:Choice>
        </mc:AlternateContent>
        <mc:AlternateContent xmlns:mc="http://schemas.openxmlformats.org/markup-compatibility/2006">
          <mc:Choice Requires="x14">
            <control shapeId="50235" r:id="rId62" name="Option Button 59">
              <controlPr defaultSize="0" autoFill="0" autoLine="0" autoPict="0">
                <anchor moveWithCells="1">
                  <from>
                    <xdr:col>4</xdr:col>
                    <xdr:colOff>76200</xdr:colOff>
                    <xdr:row>27</xdr:row>
                    <xdr:rowOff>88900</xdr:rowOff>
                  </from>
                  <to>
                    <xdr:col>4</xdr:col>
                    <xdr:colOff>628650</xdr:colOff>
                    <xdr:row>27</xdr:row>
                    <xdr:rowOff>317500</xdr:rowOff>
                  </to>
                </anchor>
              </controlPr>
            </control>
          </mc:Choice>
        </mc:AlternateContent>
        <mc:AlternateContent xmlns:mc="http://schemas.openxmlformats.org/markup-compatibility/2006">
          <mc:Choice Requires="x14">
            <control shapeId="50236" r:id="rId63" name="Option Button 60">
              <controlPr defaultSize="0" autoFill="0" autoLine="0" autoPict="0">
                <anchor moveWithCells="1">
                  <from>
                    <xdr:col>5</xdr:col>
                    <xdr:colOff>76200</xdr:colOff>
                    <xdr:row>27</xdr:row>
                    <xdr:rowOff>88900</xdr:rowOff>
                  </from>
                  <to>
                    <xdr:col>5</xdr:col>
                    <xdr:colOff>628650</xdr:colOff>
                    <xdr:row>27</xdr:row>
                    <xdr:rowOff>317500</xdr:rowOff>
                  </to>
                </anchor>
              </controlPr>
            </control>
          </mc:Choice>
        </mc:AlternateContent>
        <mc:AlternateContent xmlns:mc="http://schemas.openxmlformats.org/markup-compatibility/2006">
          <mc:Choice Requires="x14">
            <control shapeId="50237" r:id="rId64" name="Option Button 61">
              <controlPr defaultSize="0" autoFill="0" autoLine="0" autoPict="0">
                <anchor moveWithCells="1">
                  <from>
                    <xdr:col>3</xdr:col>
                    <xdr:colOff>76200</xdr:colOff>
                    <xdr:row>7</xdr:row>
                    <xdr:rowOff>88900</xdr:rowOff>
                  </from>
                  <to>
                    <xdr:col>3</xdr:col>
                    <xdr:colOff>628650</xdr:colOff>
                    <xdr:row>7</xdr:row>
                    <xdr:rowOff>317500</xdr:rowOff>
                  </to>
                </anchor>
              </controlPr>
            </control>
          </mc:Choice>
        </mc:AlternateContent>
        <mc:AlternateContent xmlns:mc="http://schemas.openxmlformats.org/markup-compatibility/2006">
          <mc:Choice Requires="x14">
            <control shapeId="50238" r:id="rId65" name="Option Button 62">
              <controlPr defaultSize="0" autoFill="0" autoLine="0" autoPict="0">
                <anchor moveWithCells="1">
                  <from>
                    <xdr:col>4</xdr:col>
                    <xdr:colOff>76200</xdr:colOff>
                    <xdr:row>7</xdr:row>
                    <xdr:rowOff>88900</xdr:rowOff>
                  </from>
                  <to>
                    <xdr:col>4</xdr:col>
                    <xdr:colOff>628650</xdr:colOff>
                    <xdr:row>7</xdr:row>
                    <xdr:rowOff>317500</xdr:rowOff>
                  </to>
                </anchor>
              </controlPr>
            </control>
          </mc:Choice>
        </mc:AlternateContent>
        <mc:AlternateContent xmlns:mc="http://schemas.openxmlformats.org/markup-compatibility/2006">
          <mc:Choice Requires="x14">
            <control shapeId="50239" r:id="rId66" name="Option Button 63">
              <controlPr defaultSize="0" autoFill="0" autoLine="0" autoPict="0">
                <anchor moveWithCells="1">
                  <from>
                    <xdr:col>5</xdr:col>
                    <xdr:colOff>76200</xdr:colOff>
                    <xdr:row>7</xdr:row>
                    <xdr:rowOff>88900</xdr:rowOff>
                  </from>
                  <to>
                    <xdr:col>5</xdr:col>
                    <xdr:colOff>628650</xdr:colOff>
                    <xdr:row>7</xdr:row>
                    <xdr:rowOff>317500</xdr:rowOff>
                  </to>
                </anchor>
              </controlPr>
            </control>
          </mc:Choice>
        </mc:AlternateContent>
        <mc:AlternateContent xmlns:mc="http://schemas.openxmlformats.org/markup-compatibility/2006">
          <mc:Choice Requires="x14">
            <control shapeId="50243" r:id="rId67" name="Option Button 67">
              <controlPr defaultSize="0" autoFill="0" autoLine="0" autoPict="0">
                <anchor moveWithCells="1">
                  <from>
                    <xdr:col>3</xdr:col>
                    <xdr:colOff>76200</xdr:colOff>
                    <xdr:row>29</xdr:row>
                    <xdr:rowOff>88900</xdr:rowOff>
                  </from>
                  <to>
                    <xdr:col>3</xdr:col>
                    <xdr:colOff>628650</xdr:colOff>
                    <xdr:row>29</xdr:row>
                    <xdr:rowOff>317500</xdr:rowOff>
                  </to>
                </anchor>
              </controlPr>
            </control>
          </mc:Choice>
        </mc:AlternateContent>
        <mc:AlternateContent xmlns:mc="http://schemas.openxmlformats.org/markup-compatibility/2006">
          <mc:Choice Requires="x14">
            <control shapeId="50244" r:id="rId68" name="Option Button 68">
              <controlPr defaultSize="0" autoFill="0" autoLine="0" autoPict="0">
                <anchor moveWithCells="1">
                  <from>
                    <xdr:col>4</xdr:col>
                    <xdr:colOff>76200</xdr:colOff>
                    <xdr:row>29</xdr:row>
                    <xdr:rowOff>88900</xdr:rowOff>
                  </from>
                  <to>
                    <xdr:col>4</xdr:col>
                    <xdr:colOff>628650</xdr:colOff>
                    <xdr:row>29</xdr:row>
                    <xdr:rowOff>317500</xdr:rowOff>
                  </to>
                </anchor>
              </controlPr>
            </control>
          </mc:Choice>
        </mc:AlternateContent>
        <mc:AlternateContent xmlns:mc="http://schemas.openxmlformats.org/markup-compatibility/2006">
          <mc:Choice Requires="x14">
            <control shapeId="50245" r:id="rId69" name="Option Button 69">
              <controlPr defaultSize="0" autoFill="0" autoLine="0" autoPict="0">
                <anchor moveWithCells="1">
                  <from>
                    <xdr:col>5</xdr:col>
                    <xdr:colOff>76200</xdr:colOff>
                    <xdr:row>29</xdr:row>
                    <xdr:rowOff>88900</xdr:rowOff>
                  </from>
                  <to>
                    <xdr:col>5</xdr:col>
                    <xdr:colOff>628650</xdr:colOff>
                    <xdr:row>29</xdr:row>
                    <xdr:rowOff>317500</xdr:rowOff>
                  </to>
                </anchor>
              </controlPr>
            </control>
          </mc:Choice>
        </mc:AlternateContent>
        <mc:AlternateContent xmlns:mc="http://schemas.openxmlformats.org/markup-compatibility/2006">
          <mc:Choice Requires="x14">
            <control shapeId="50246" r:id="rId70" name="Option Button 70">
              <controlPr defaultSize="0" autoFill="0" autoLine="0" autoPict="0">
                <anchor moveWithCells="1">
                  <from>
                    <xdr:col>3</xdr:col>
                    <xdr:colOff>76200</xdr:colOff>
                    <xdr:row>30</xdr:row>
                    <xdr:rowOff>88900</xdr:rowOff>
                  </from>
                  <to>
                    <xdr:col>3</xdr:col>
                    <xdr:colOff>628650</xdr:colOff>
                    <xdr:row>30</xdr:row>
                    <xdr:rowOff>317500</xdr:rowOff>
                  </to>
                </anchor>
              </controlPr>
            </control>
          </mc:Choice>
        </mc:AlternateContent>
        <mc:AlternateContent xmlns:mc="http://schemas.openxmlformats.org/markup-compatibility/2006">
          <mc:Choice Requires="x14">
            <control shapeId="50247" r:id="rId71" name="Option Button 71">
              <controlPr defaultSize="0" autoFill="0" autoLine="0" autoPict="0">
                <anchor moveWithCells="1">
                  <from>
                    <xdr:col>4</xdr:col>
                    <xdr:colOff>76200</xdr:colOff>
                    <xdr:row>30</xdr:row>
                    <xdr:rowOff>88900</xdr:rowOff>
                  </from>
                  <to>
                    <xdr:col>4</xdr:col>
                    <xdr:colOff>628650</xdr:colOff>
                    <xdr:row>30</xdr:row>
                    <xdr:rowOff>317500</xdr:rowOff>
                  </to>
                </anchor>
              </controlPr>
            </control>
          </mc:Choice>
        </mc:AlternateContent>
        <mc:AlternateContent xmlns:mc="http://schemas.openxmlformats.org/markup-compatibility/2006">
          <mc:Choice Requires="x14">
            <control shapeId="50248" r:id="rId72" name="Option Button 72">
              <controlPr defaultSize="0" autoFill="0" autoLine="0" autoPict="0">
                <anchor moveWithCells="1">
                  <from>
                    <xdr:col>5</xdr:col>
                    <xdr:colOff>76200</xdr:colOff>
                    <xdr:row>30</xdr:row>
                    <xdr:rowOff>88900</xdr:rowOff>
                  </from>
                  <to>
                    <xdr:col>5</xdr:col>
                    <xdr:colOff>628650</xdr:colOff>
                    <xdr:row>30</xdr:row>
                    <xdr:rowOff>317500</xdr:rowOff>
                  </to>
                </anchor>
              </controlPr>
            </control>
          </mc:Choice>
        </mc:AlternateContent>
        <mc:AlternateContent xmlns:mc="http://schemas.openxmlformats.org/markup-compatibility/2006">
          <mc:Choice Requires="x14">
            <control shapeId="50252" r:id="rId73" name="Check Box 76">
              <controlPr defaultSize="0" autoFill="0" autoLine="0" autoPict="0">
                <anchor moveWithCells="1">
                  <from>
                    <xdr:col>3</xdr:col>
                    <xdr:colOff>76200</xdr:colOff>
                    <xdr:row>2</xdr:row>
                    <xdr:rowOff>88900</xdr:rowOff>
                  </from>
                  <to>
                    <xdr:col>5</xdr:col>
                    <xdr:colOff>247650</xdr:colOff>
                    <xdr:row>2</xdr:row>
                    <xdr:rowOff>298450</xdr:rowOff>
                  </to>
                </anchor>
              </controlPr>
            </control>
          </mc:Choice>
        </mc:AlternateContent>
        <mc:AlternateContent xmlns:mc="http://schemas.openxmlformats.org/markup-compatibility/2006">
          <mc:Choice Requires="x14">
            <control shapeId="50253" r:id="rId74" name="Check Box 77">
              <controlPr defaultSize="0" autoFill="0" autoLine="0" autoPict="0">
                <anchor moveWithCells="1">
                  <from>
                    <xdr:col>3</xdr:col>
                    <xdr:colOff>76200</xdr:colOff>
                    <xdr:row>2</xdr:row>
                    <xdr:rowOff>298450</xdr:rowOff>
                  </from>
                  <to>
                    <xdr:col>5</xdr:col>
                    <xdr:colOff>247650</xdr:colOff>
                    <xdr:row>2</xdr:row>
                    <xdr:rowOff>514350</xdr:rowOff>
                  </to>
                </anchor>
              </controlPr>
            </control>
          </mc:Choice>
        </mc:AlternateContent>
        <mc:AlternateContent xmlns:mc="http://schemas.openxmlformats.org/markup-compatibility/2006">
          <mc:Choice Requires="x14">
            <control shapeId="50254" r:id="rId75" name="Check Box 78">
              <controlPr defaultSize="0" autoFill="0" autoLine="0" autoPict="0">
                <anchor moveWithCells="1">
                  <from>
                    <xdr:col>3</xdr:col>
                    <xdr:colOff>76200</xdr:colOff>
                    <xdr:row>2</xdr:row>
                    <xdr:rowOff>514350</xdr:rowOff>
                  </from>
                  <to>
                    <xdr:col>5</xdr:col>
                    <xdr:colOff>247650</xdr:colOff>
                    <xdr:row>2</xdr:row>
                    <xdr:rowOff>723900</xdr:rowOff>
                  </to>
                </anchor>
              </controlPr>
            </control>
          </mc:Choice>
        </mc:AlternateContent>
        <mc:AlternateContent xmlns:mc="http://schemas.openxmlformats.org/markup-compatibility/2006">
          <mc:Choice Requires="x14">
            <control shapeId="50255" r:id="rId76" name="Check Box 79">
              <controlPr defaultSize="0" autoFill="0" autoLine="0" autoPict="0">
                <anchor moveWithCells="1">
                  <from>
                    <xdr:col>3</xdr:col>
                    <xdr:colOff>76200</xdr:colOff>
                    <xdr:row>6</xdr:row>
                    <xdr:rowOff>88900</xdr:rowOff>
                  </from>
                  <to>
                    <xdr:col>5</xdr:col>
                    <xdr:colOff>247650</xdr:colOff>
                    <xdr:row>6</xdr:row>
                    <xdr:rowOff>298450</xdr:rowOff>
                  </to>
                </anchor>
              </controlPr>
            </control>
          </mc:Choice>
        </mc:AlternateContent>
        <mc:AlternateContent xmlns:mc="http://schemas.openxmlformats.org/markup-compatibility/2006">
          <mc:Choice Requires="x14">
            <control shapeId="50256" r:id="rId77" name="Check Box 80">
              <controlPr defaultSize="0" autoFill="0" autoLine="0" autoPict="0">
                <anchor moveWithCells="1">
                  <from>
                    <xdr:col>3</xdr:col>
                    <xdr:colOff>76200</xdr:colOff>
                    <xdr:row>6</xdr:row>
                    <xdr:rowOff>298450</xdr:rowOff>
                  </from>
                  <to>
                    <xdr:col>5</xdr:col>
                    <xdr:colOff>247650</xdr:colOff>
                    <xdr:row>6</xdr:row>
                    <xdr:rowOff>514350</xdr:rowOff>
                  </to>
                </anchor>
              </controlPr>
            </control>
          </mc:Choice>
        </mc:AlternateContent>
        <mc:AlternateContent xmlns:mc="http://schemas.openxmlformats.org/markup-compatibility/2006">
          <mc:Choice Requires="x14">
            <control shapeId="50257" r:id="rId78" name="Check Box 81">
              <controlPr defaultSize="0" autoFill="0" autoLine="0" autoPict="0">
                <anchor moveWithCells="1">
                  <from>
                    <xdr:col>3</xdr:col>
                    <xdr:colOff>76200</xdr:colOff>
                    <xdr:row>6</xdr:row>
                    <xdr:rowOff>514350</xdr:rowOff>
                  </from>
                  <to>
                    <xdr:col>5</xdr:col>
                    <xdr:colOff>247650</xdr:colOff>
                    <xdr:row>6</xdr:row>
                    <xdr:rowOff>723900</xdr:rowOff>
                  </to>
                </anchor>
              </controlPr>
            </control>
          </mc:Choice>
        </mc:AlternateContent>
        <mc:AlternateContent xmlns:mc="http://schemas.openxmlformats.org/markup-compatibility/2006">
          <mc:Choice Requires="x14">
            <control shapeId="50258" r:id="rId79" name="Check Box 82">
              <controlPr defaultSize="0" autoFill="0" autoLine="0" autoPict="0">
                <anchor moveWithCells="1">
                  <from>
                    <xdr:col>3</xdr:col>
                    <xdr:colOff>76200</xdr:colOff>
                    <xdr:row>11</xdr:row>
                    <xdr:rowOff>88900</xdr:rowOff>
                  </from>
                  <to>
                    <xdr:col>5</xdr:col>
                    <xdr:colOff>247650</xdr:colOff>
                    <xdr:row>11</xdr:row>
                    <xdr:rowOff>298450</xdr:rowOff>
                  </to>
                </anchor>
              </controlPr>
            </control>
          </mc:Choice>
        </mc:AlternateContent>
        <mc:AlternateContent xmlns:mc="http://schemas.openxmlformats.org/markup-compatibility/2006">
          <mc:Choice Requires="x14">
            <control shapeId="50259" r:id="rId80" name="Check Box 83">
              <controlPr defaultSize="0" autoFill="0" autoLine="0" autoPict="0">
                <anchor moveWithCells="1">
                  <from>
                    <xdr:col>3</xdr:col>
                    <xdr:colOff>76200</xdr:colOff>
                    <xdr:row>11</xdr:row>
                    <xdr:rowOff>298450</xdr:rowOff>
                  </from>
                  <to>
                    <xdr:col>5</xdr:col>
                    <xdr:colOff>247650</xdr:colOff>
                    <xdr:row>11</xdr:row>
                    <xdr:rowOff>514350</xdr:rowOff>
                  </to>
                </anchor>
              </controlPr>
            </control>
          </mc:Choice>
        </mc:AlternateContent>
        <mc:AlternateContent xmlns:mc="http://schemas.openxmlformats.org/markup-compatibility/2006">
          <mc:Choice Requires="x14">
            <control shapeId="50260" r:id="rId81" name="Check Box 84">
              <controlPr defaultSize="0" autoFill="0" autoLine="0" autoPict="0">
                <anchor moveWithCells="1">
                  <from>
                    <xdr:col>3</xdr:col>
                    <xdr:colOff>76200</xdr:colOff>
                    <xdr:row>11</xdr:row>
                    <xdr:rowOff>514350</xdr:rowOff>
                  </from>
                  <to>
                    <xdr:col>5</xdr:col>
                    <xdr:colOff>247650</xdr:colOff>
                    <xdr:row>11</xdr:row>
                    <xdr:rowOff>723900</xdr:rowOff>
                  </to>
                </anchor>
              </controlPr>
            </control>
          </mc:Choice>
        </mc:AlternateContent>
        <mc:AlternateContent xmlns:mc="http://schemas.openxmlformats.org/markup-compatibility/2006">
          <mc:Choice Requires="x14">
            <control shapeId="50261" r:id="rId82" name="Check Box 85">
              <controlPr defaultSize="0" autoFill="0" autoLine="0" autoPict="0">
                <anchor moveWithCells="1">
                  <from>
                    <xdr:col>3</xdr:col>
                    <xdr:colOff>76200</xdr:colOff>
                    <xdr:row>19</xdr:row>
                    <xdr:rowOff>88900</xdr:rowOff>
                  </from>
                  <to>
                    <xdr:col>5</xdr:col>
                    <xdr:colOff>247650</xdr:colOff>
                    <xdr:row>19</xdr:row>
                    <xdr:rowOff>298450</xdr:rowOff>
                  </to>
                </anchor>
              </controlPr>
            </control>
          </mc:Choice>
        </mc:AlternateContent>
        <mc:AlternateContent xmlns:mc="http://schemas.openxmlformats.org/markup-compatibility/2006">
          <mc:Choice Requires="x14">
            <control shapeId="50262" r:id="rId83" name="Check Box 86">
              <controlPr defaultSize="0" autoFill="0" autoLine="0" autoPict="0">
                <anchor moveWithCells="1">
                  <from>
                    <xdr:col>3</xdr:col>
                    <xdr:colOff>76200</xdr:colOff>
                    <xdr:row>19</xdr:row>
                    <xdr:rowOff>298450</xdr:rowOff>
                  </from>
                  <to>
                    <xdr:col>5</xdr:col>
                    <xdr:colOff>247650</xdr:colOff>
                    <xdr:row>19</xdr:row>
                    <xdr:rowOff>514350</xdr:rowOff>
                  </to>
                </anchor>
              </controlPr>
            </control>
          </mc:Choice>
        </mc:AlternateContent>
        <mc:AlternateContent xmlns:mc="http://schemas.openxmlformats.org/markup-compatibility/2006">
          <mc:Choice Requires="x14">
            <control shapeId="50263" r:id="rId84" name="Check Box 87">
              <controlPr defaultSize="0" autoFill="0" autoLine="0" autoPict="0">
                <anchor moveWithCells="1">
                  <from>
                    <xdr:col>3</xdr:col>
                    <xdr:colOff>76200</xdr:colOff>
                    <xdr:row>19</xdr:row>
                    <xdr:rowOff>514350</xdr:rowOff>
                  </from>
                  <to>
                    <xdr:col>5</xdr:col>
                    <xdr:colOff>247650</xdr:colOff>
                    <xdr:row>19</xdr:row>
                    <xdr:rowOff>723900</xdr:rowOff>
                  </to>
                </anchor>
              </controlPr>
            </control>
          </mc:Choice>
        </mc:AlternateContent>
        <mc:AlternateContent xmlns:mc="http://schemas.openxmlformats.org/markup-compatibility/2006">
          <mc:Choice Requires="x14">
            <control shapeId="50264" r:id="rId85" name="Group Box 88">
              <controlPr defaultSize="0" autoFill="0" autoPict="0">
                <anchor moveWithCells="1">
                  <from>
                    <xdr:col>3</xdr:col>
                    <xdr:colOff>19050</xdr:colOff>
                    <xdr:row>1</xdr:row>
                    <xdr:rowOff>57150</xdr:rowOff>
                  </from>
                  <to>
                    <xdr:col>6</xdr:col>
                    <xdr:colOff>266700</xdr:colOff>
                    <xdr:row>1</xdr:row>
                    <xdr:rowOff>361950</xdr:rowOff>
                  </to>
                </anchor>
              </controlPr>
            </control>
          </mc:Choice>
        </mc:AlternateContent>
        <mc:AlternateContent xmlns:mc="http://schemas.openxmlformats.org/markup-compatibility/2006">
          <mc:Choice Requires="x14">
            <control shapeId="50265" r:id="rId86" name="Group Box 89">
              <controlPr defaultSize="0" autoFill="0" autoPict="0">
                <anchor moveWithCells="1">
                  <from>
                    <xdr:col>3</xdr:col>
                    <xdr:colOff>31750</xdr:colOff>
                    <xdr:row>3</xdr:row>
                    <xdr:rowOff>50800</xdr:rowOff>
                  </from>
                  <to>
                    <xdr:col>6</xdr:col>
                    <xdr:colOff>203200</xdr:colOff>
                    <xdr:row>3</xdr:row>
                    <xdr:rowOff>355600</xdr:rowOff>
                  </to>
                </anchor>
              </controlPr>
            </control>
          </mc:Choice>
        </mc:AlternateContent>
        <mc:AlternateContent xmlns:mc="http://schemas.openxmlformats.org/markup-compatibility/2006">
          <mc:Choice Requires="x14">
            <control shapeId="50266" r:id="rId87" name="Group Box 90">
              <controlPr defaultSize="0" autoFill="0" autoPict="0">
                <anchor moveWithCells="1">
                  <from>
                    <xdr:col>2</xdr:col>
                    <xdr:colOff>6451600</xdr:colOff>
                    <xdr:row>5</xdr:row>
                    <xdr:rowOff>76200</xdr:rowOff>
                  </from>
                  <to>
                    <xdr:col>6</xdr:col>
                    <xdr:colOff>323850</xdr:colOff>
                    <xdr:row>5</xdr:row>
                    <xdr:rowOff>323850</xdr:rowOff>
                  </to>
                </anchor>
              </controlPr>
            </control>
          </mc:Choice>
        </mc:AlternateContent>
        <mc:AlternateContent xmlns:mc="http://schemas.openxmlformats.org/markup-compatibility/2006">
          <mc:Choice Requires="x14">
            <control shapeId="50267" r:id="rId88" name="Group Box 91">
              <controlPr defaultSize="0" autoFill="0" autoPict="0">
                <anchor moveWithCells="1">
                  <from>
                    <xdr:col>3</xdr:col>
                    <xdr:colOff>69850</xdr:colOff>
                    <xdr:row>6</xdr:row>
                    <xdr:rowOff>869950</xdr:rowOff>
                  </from>
                  <to>
                    <xdr:col>6</xdr:col>
                    <xdr:colOff>222250</xdr:colOff>
                    <xdr:row>7</xdr:row>
                    <xdr:rowOff>393700</xdr:rowOff>
                  </to>
                </anchor>
              </controlPr>
            </control>
          </mc:Choice>
        </mc:AlternateContent>
        <mc:AlternateContent xmlns:mc="http://schemas.openxmlformats.org/markup-compatibility/2006">
          <mc:Choice Requires="x14">
            <control shapeId="50268" r:id="rId89" name="Group Box 92">
              <controlPr defaultSize="0" autoFill="0" autoPict="0">
                <anchor moveWithCells="1">
                  <from>
                    <xdr:col>3</xdr:col>
                    <xdr:colOff>38100</xdr:colOff>
                    <xdr:row>9</xdr:row>
                    <xdr:rowOff>69850</xdr:rowOff>
                  </from>
                  <to>
                    <xdr:col>6</xdr:col>
                    <xdr:colOff>247650</xdr:colOff>
                    <xdr:row>9</xdr:row>
                    <xdr:rowOff>336550</xdr:rowOff>
                  </to>
                </anchor>
              </controlPr>
            </control>
          </mc:Choice>
        </mc:AlternateContent>
        <mc:AlternateContent xmlns:mc="http://schemas.openxmlformats.org/markup-compatibility/2006">
          <mc:Choice Requires="x14">
            <control shapeId="50269" r:id="rId90" name="Group Box 93">
              <controlPr defaultSize="0" autoFill="0" autoPict="0">
                <anchor moveWithCells="1">
                  <from>
                    <xdr:col>3</xdr:col>
                    <xdr:colOff>19050</xdr:colOff>
                    <xdr:row>9</xdr:row>
                    <xdr:rowOff>412750</xdr:rowOff>
                  </from>
                  <to>
                    <xdr:col>6</xdr:col>
                    <xdr:colOff>247650</xdr:colOff>
                    <xdr:row>10</xdr:row>
                    <xdr:rowOff>374650</xdr:rowOff>
                  </to>
                </anchor>
              </controlPr>
            </control>
          </mc:Choice>
        </mc:AlternateContent>
        <mc:AlternateContent xmlns:mc="http://schemas.openxmlformats.org/markup-compatibility/2006">
          <mc:Choice Requires="x14">
            <control shapeId="50270" r:id="rId91" name="Group Box 94">
              <controlPr defaultSize="0" autoFill="0" autoPict="0">
                <anchor moveWithCells="1">
                  <from>
                    <xdr:col>3</xdr:col>
                    <xdr:colOff>38100</xdr:colOff>
                    <xdr:row>11</xdr:row>
                    <xdr:rowOff>876300</xdr:rowOff>
                  </from>
                  <to>
                    <xdr:col>6</xdr:col>
                    <xdr:colOff>228600</xdr:colOff>
                    <xdr:row>12</xdr:row>
                    <xdr:rowOff>323850</xdr:rowOff>
                  </to>
                </anchor>
              </controlPr>
            </control>
          </mc:Choice>
        </mc:AlternateContent>
        <mc:AlternateContent xmlns:mc="http://schemas.openxmlformats.org/markup-compatibility/2006">
          <mc:Choice Requires="x14">
            <control shapeId="50271" r:id="rId92" name="Group Box 95">
              <controlPr defaultSize="0" autoFill="0" autoPict="0">
                <anchor moveWithCells="1">
                  <from>
                    <xdr:col>2</xdr:col>
                    <xdr:colOff>6457950</xdr:colOff>
                    <xdr:row>13</xdr:row>
                    <xdr:rowOff>19050</xdr:rowOff>
                  </from>
                  <to>
                    <xdr:col>6</xdr:col>
                    <xdr:colOff>69850</xdr:colOff>
                    <xdr:row>13</xdr:row>
                    <xdr:rowOff>393700</xdr:rowOff>
                  </to>
                </anchor>
              </controlPr>
            </control>
          </mc:Choice>
        </mc:AlternateContent>
        <mc:AlternateContent xmlns:mc="http://schemas.openxmlformats.org/markup-compatibility/2006">
          <mc:Choice Requires="x14">
            <control shapeId="50272" r:id="rId93" name="Group Box 96">
              <controlPr defaultSize="0" autoFill="0" autoPict="0">
                <anchor moveWithCells="1">
                  <from>
                    <xdr:col>3</xdr:col>
                    <xdr:colOff>0</xdr:colOff>
                    <xdr:row>14</xdr:row>
                    <xdr:rowOff>57150</xdr:rowOff>
                  </from>
                  <to>
                    <xdr:col>6</xdr:col>
                    <xdr:colOff>88900</xdr:colOff>
                    <xdr:row>14</xdr:row>
                    <xdr:rowOff>342900</xdr:rowOff>
                  </to>
                </anchor>
              </controlPr>
            </control>
          </mc:Choice>
        </mc:AlternateContent>
        <mc:AlternateContent xmlns:mc="http://schemas.openxmlformats.org/markup-compatibility/2006">
          <mc:Choice Requires="x14">
            <control shapeId="50273" r:id="rId94" name="Group Box 97">
              <controlPr defaultSize="0" autoFill="0" autoPict="0">
                <anchor moveWithCells="1">
                  <from>
                    <xdr:col>3</xdr:col>
                    <xdr:colOff>0</xdr:colOff>
                    <xdr:row>15</xdr:row>
                    <xdr:rowOff>76200</xdr:rowOff>
                  </from>
                  <to>
                    <xdr:col>6</xdr:col>
                    <xdr:colOff>190500</xdr:colOff>
                    <xdr:row>15</xdr:row>
                    <xdr:rowOff>374650</xdr:rowOff>
                  </to>
                </anchor>
              </controlPr>
            </control>
          </mc:Choice>
        </mc:AlternateContent>
        <mc:AlternateContent xmlns:mc="http://schemas.openxmlformats.org/markup-compatibility/2006">
          <mc:Choice Requires="x14">
            <control shapeId="50274" r:id="rId95" name="Group Box 98">
              <controlPr defaultSize="0" autoFill="0" autoPict="0">
                <anchor moveWithCells="1">
                  <from>
                    <xdr:col>2</xdr:col>
                    <xdr:colOff>6457950</xdr:colOff>
                    <xdr:row>16</xdr:row>
                    <xdr:rowOff>12700</xdr:rowOff>
                  </from>
                  <to>
                    <xdr:col>6</xdr:col>
                    <xdr:colOff>38100</xdr:colOff>
                    <xdr:row>16</xdr:row>
                    <xdr:rowOff>342900</xdr:rowOff>
                  </to>
                </anchor>
              </controlPr>
            </control>
          </mc:Choice>
        </mc:AlternateContent>
        <mc:AlternateContent xmlns:mc="http://schemas.openxmlformats.org/markup-compatibility/2006">
          <mc:Choice Requires="x14">
            <control shapeId="50275" r:id="rId96" name="Group Box 99">
              <controlPr defaultSize="0" autoFill="0" autoPict="0">
                <anchor moveWithCells="1">
                  <from>
                    <xdr:col>3</xdr:col>
                    <xdr:colOff>19050</xdr:colOff>
                    <xdr:row>17</xdr:row>
                    <xdr:rowOff>38100</xdr:rowOff>
                  </from>
                  <to>
                    <xdr:col>6</xdr:col>
                    <xdr:colOff>69850</xdr:colOff>
                    <xdr:row>17</xdr:row>
                    <xdr:rowOff>381000</xdr:rowOff>
                  </to>
                </anchor>
              </controlPr>
            </control>
          </mc:Choice>
        </mc:AlternateContent>
        <mc:AlternateContent xmlns:mc="http://schemas.openxmlformats.org/markup-compatibility/2006">
          <mc:Choice Requires="x14">
            <control shapeId="50276" r:id="rId97" name="Group Box 100">
              <controlPr defaultSize="0" autoFill="0" autoPict="0">
                <anchor moveWithCells="1">
                  <from>
                    <xdr:col>2</xdr:col>
                    <xdr:colOff>6394450</xdr:colOff>
                    <xdr:row>18</xdr:row>
                    <xdr:rowOff>50800</xdr:rowOff>
                  </from>
                  <to>
                    <xdr:col>6</xdr:col>
                    <xdr:colOff>127000</xdr:colOff>
                    <xdr:row>18</xdr:row>
                    <xdr:rowOff>355600</xdr:rowOff>
                  </to>
                </anchor>
              </controlPr>
            </control>
          </mc:Choice>
        </mc:AlternateContent>
        <mc:AlternateContent xmlns:mc="http://schemas.openxmlformats.org/markup-compatibility/2006">
          <mc:Choice Requires="x14">
            <control shapeId="50278" r:id="rId98" name="Group Box 102">
              <controlPr defaultSize="0" autoFill="0" autoPict="0">
                <anchor moveWithCells="1">
                  <from>
                    <xdr:col>3</xdr:col>
                    <xdr:colOff>19050</xdr:colOff>
                    <xdr:row>20</xdr:row>
                    <xdr:rowOff>400050</xdr:rowOff>
                  </from>
                  <to>
                    <xdr:col>6</xdr:col>
                    <xdr:colOff>190500</xdr:colOff>
                    <xdr:row>21</xdr:row>
                    <xdr:rowOff>266700</xdr:rowOff>
                  </to>
                </anchor>
              </controlPr>
            </control>
          </mc:Choice>
        </mc:AlternateContent>
        <mc:AlternateContent xmlns:mc="http://schemas.openxmlformats.org/markup-compatibility/2006">
          <mc:Choice Requires="x14">
            <control shapeId="50279" r:id="rId99" name="Group Box 103">
              <controlPr defaultSize="0" autoFill="0" autoPict="0">
                <anchor moveWithCells="1">
                  <from>
                    <xdr:col>3</xdr:col>
                    <xdr:colOff>12700</xdr:colOff>
                    <xdr:row>22</xdr:row>
                    <xdr:rowOff>19050</xdr:rowOff>
                  </from>
                  <to>
                    <xdr:col>6</xdr:col>
                    <xdr:colOff>184150</xdr:colOff>
                    <xdr:row>23</xdr:row>
                    <xdr:rowOff>0</xdr:rowOff>
                  </to>
                </anchor>
              </controlPr>
            </control>
          </mc:Choice>
        </mc:AlternateContent>
        <mc:AlternateContent xmlns:mc="http://schemas.openxmlformats.org/markup-compatibility/2006">
          <mc:Choice Requires="x14">
            <control shapeId="50280" r:id="rId100" name="Group Box 104">
              <controlPr defaultSize="0" autoFill="0" autoPict="0">
                <anchor moveWithCells="1">
                  <from>
                    <xdr:col>3</xdr:col>
                    <xdr:colOff>19050</xdr:colOff>
                    <xdr:row>23</xdr:row>
                    <xdr:rowOff>38100</xdr:rowOff>
                  </from>
                  <to>
                    <xdr:col>6</xdr:col>
                    <xdr:colOff>133350</xdr:colOff>
                    <xdr:row>23</xdr:row>
                    <xdr:rowOff>457200</xdr:rowOff>
                  </to>
                </anchor>
              </controlPr>
            </control>
          </mc:Choice>
        </mc:AlternateContent>
        <mc:AlternateContent xmlns:mc="http://schemas.openxmlformats.org/markup-compatibility/2006">
          <mc:Choice Requires="x14">
            <control shapeId="50281" r:id="rId101" name="Group Box 105">
              <controlPr defaultSize="0" autoFill="0" autoPict="0">
                <anchor moveWithCells="1">
                  <from>
                    <xdr:col>2</xdr:col>
                    <xdr:colOff>6432550</xdr:colOff>
                    <xdr:row>24</xdr:row>
                    <xdr:rowOff>50800</xdr:rowOff>
                  </from>
                  <to>
                    <xdr:col>6</xdr:col>
                    <xdr:colOff>95250</xdr:colOff>
                    <xdr:row>25</xdr:row>
                    <xdr:rowOff>12700</xdr:rowOff>
                  </to>
                </anchor>
              </controlPr>
            </control>
          </mc:Choice>
        </mc:AlternateContent>
        <mc:AlternateContent xmlns:mc="http://schemas.openxmlformats.org/markup-compatibility/2006">
          <mc:Choice Requires="x14">
            <control shapeId="50282" r:id="rId102" name="Group Box 106">
              <controlPr defaultSize="0" autoFill="0" autoPict="0">
                <anchor moveWithCells="1">
                  <from>
                    <xdr:col>2</xdr:col>
                    <xdr:colOff>6432550</xdr:colOff>
                    <xdr:row>25</xdr:row>
                    <xdr:rowOff>57150</xdr:rowOff>
                  </from>
                  <to>
                    <xdr:col>6</xdr:col>
                    <xdr:colOff>247650</xdr:colOff>
                    <xdr:row>25</xdr:row>
                    <xdr:rowOff>374650</xdr:rowOff>
                  </to>
                </anchor>
              </controlPr>
            </control>
          </mc:Choice>
        </mc:AlternateContent>
        <mc:AlternateContent xmlns:mc="http://schemas.openxmlformats.org/markup-compatibility/2006">
          <mc:Choice Requires="x14">
            <control shapeId="50283" r:id="rId103" name="Group Box 107">
              <controlPr defaultSize="0" autoFill="0" autoPict="0">
                <anchor moveWithCells="1">
                  <from>
                    <xdr:col>2</xdr:col>
                    <xdr:colOff>6337300</xdr:colOff>
                    <xdr:row>26</xdr:row>
                    <xdr:rowOff>50800</xdr:rowOff>
                  </from>
                  <to>
                    <xdr:col>6</xdr:col>
                    <xdr:colOff>323850</xdr:colOff>
                    <xdr:row>26</xdr:row>
                    <xdr:rowOff>361950</xdr:rowOff>
                  </to>
                </anchor>
              </controlPr>
            </control>
          </mc:Choice>
        </mc:AlternateContent>
        <mc:AlternateContent xmlns:mc="http://schemas.openxmlformats.org/markup-compatibility/2006">
          <mc:Choice Requires="x14">
            <control shapeId="50284" r:id="rId104" name="Group Box 108">
              <controlPr defaultSize="0" autoFill="0" autoPict="0">
                <anchor moveWithCells="1">
                  <from>
                    <xdr:col>2</xdr:col>
                    <xdr:colOff>6413500</xdr:colOff>
                    <xdr:row>27</xdr:row>
                    <xdr:rowOff>38100</xdr:rowOff>
                  </from>
                  <to>
                    <xdr:col>6</xdr:col>
                    <xdr:colOff>184150</xdr:colOff>
                    <xdr:row>27</xdr:row>
                    <xdr:rowOff>400050</xdr:rowOff>
                  </to>
                </anchor>
              </controlPr>
            </control>
          </mc:Choice>
        </mc:AlternateContent>
        <mc:AlternateContent xmlns:mc="http://schemas.openxmlformats.org/markup-compatibility/2006">
          <mc:Choice Requires="x14">
            <control shapeId="50285" r:id="rId105" name="Group Box 109">
              <controlPr defaultSize="0" autoFill="0" autoPict="0">
                <anchor moveWithCells="1">
                  <from>
                    <xdr:col>2</xdr:col>
                    <xdr:colOff>6375400</xdr:colOff>
                    <xdr:row>29</xdr:row>
                    <xdr:rowOff>57150</xdr:rowOff>
                  </from>
                  <to>
                    <xdr:col>6</xdr:col>
                    <xdr:colOff>304800</xdr:colOff>
                    <xdr:row>29</xdr:row>
                    <xdr:rowOff>361950</xdr:rowOff>
                  </to>
                </anchor>
              </controlPr>
            </control>
          </mc:Choice>
        </mc:AlternateContent>
        <mc:AlternateContent xmlns:mc="http://schemas.openxmlformats.org/markup-compatibility/2006">
          <mc:Choice Requires="x14">
            <control shapeId="50286" r:id="rId106" name="Group Box 110">
              <controlPr defaultSize="0" autoFill="0" autoPict="0">
                <anchor moveWithCells="1">
                  <from>
                    <xdr:col>2</xdr:col>
                    <xdr:colOff>6381750</xdr:colOff>
                    <xdr:row>30</xdr:row>
                    <xdr:rowOff>57150</xdr:rowOff>
                  </from>
                  <to>
                    <xdr:col>6</xdr:col>
                    <xdr:colOff>241300</xdr:colOff>
                    <xdr:row>30</xdr:row>
                    <xdr:rowOff>336550</xdr:rowOff>
                  </to>
                </anchor>
              </controlPr>
            </control>
          </mc:Choice>
        </mc:AlternateContent>
        <mc:AlternateContent xmlns:mc="http://schemas.openxmlformats.org/markup-compatibility/2006">
          <mc:Choice Requires="x14">
            <control shapeId="50287" r:id="rId107" name="Group Box 111">
              <controlPr defaultSize="0" autoFill="0" autoPict="0">
                <anchor moveWithCells="1">
                  <from>
                    <xdr:col>3</xdr:col>
                    <xdr:colOff>19050</xdr:colOff>
                    <xdr:row>20</xdr:row>
                    <xdr:rowOff>50800</xdr:rowOff>
                  </from>
                  <to>
                    <xdr:col>6</xdr:col>
                    <xdr:colOff>222250</xdr:colOff>
                    <xdr:row>20</xdr:row>
                    <xdr:rowOff>393700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Instructions</vt:lpstr>
      <vt:lpstr>City information</vt:lpstr>
      <vt:lpstr>Air Pollution</vt:lpstr>
      <vt:lpstr>Alcohol</vt:lpstr>
      <vt:lpstr>Overdose</vt:lpstr>
      <vt:lpstr>Diet</vt:lpstr>
      <vt:lpstr>Road Safety</vt:lpstr>
      <vt:lpstr>Walking Cycling</vt:lpstr>
      <vt:lpstr>Tobacco</vt:lpstr>
      <vt:lpstr>Surveillance</vt:lpstr>
      <vt:lpstr>City profile1</vt:lpstr>
      <vt:lpstr>City profile2</vt:lpstr>
      <vt:lpstr>Alcohol!_Toc175222780</vt:lpstr>
      <vt:lpstr>Overdose!_Toc175222792</vt:lpstr>
      <vt:lpstr>Diet!_Toc175222799</vt:lpstr>
      <vt:lpstr>Diet!_Toc175222804</vt:lpstr>
      <vt:lpstr>'Air Pollution'!Print_Area</vt:lpstr>
      <vt:lpstr>Alcohol!Print_Area</vt:lpstr>
      <vt:lpstr>'City profile1'!Print_Area</vt:lpstr>
      <vt:lpstr>'City profile2'!Print_Area</vt:lpstr>
      <vt:lpstr>Data!Print_Area</vt:lpstr>
      <vt:lpstr>Diet!Print_Area</vt:lpstr>
      <vt:lpstr>Instructions!Print_Area</vt:lpstr>
      <vt:lpstr>Overdose!Print_Area</vt:lpstr>
      <vt:lpstr>'Road Safety'!Print_Area</vt:lpstr>
      <vt:lpstr>Surveillance!Print_Area</vt:lpstr>
      <vt:lpstr>Tobacco!Print_Area</vt:lpstr>
      <vt:lpstr>'Walking Cycling'!Print_Area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2024-10-22T06:22:29Z</dcterms:created>
  <dcterms:modified xsi:type="dcterms:W3CDTF">2024-10-23T11:42:44Z</dcterms:modified>
</cp:coreProperties>
</file>