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7"/>
  <workbookPr showInkAnnotation="0" codeName="ThisWorkbook"/>
  <mc:AlternateContent xmlns:mc="http://schemas.openxmlformats.org/markup-compatibility/2006">
    <mc:Choice Requires="x15">
      <x15ac:absPath xmlns:x15ac="http://schemas.microsoft.com/office/spreadsheetml/2010/11/ac" url="H:\VALUE-TB\Costing tools\tool\"/>
    </mc:Choice>
  </mc:AlternateContent>
  <xr:revisionPtr revIDLastSave="0" documentId="13_ncr:1_{B1282746-505B-485A-B4CF-4302AC59055F}" xr6:coauthVersionLast="36" xr6:coauthVersionMax="36" xr10:uidLastSave="{00000000-0000-0000-0000-000000000000}"/>
  <bookViews>
    <workbookView xWindow="19095" yWindow="-105" windowWidth="19425" windowHeight="10425" tabRatio="867" xr2:uid="{00000000-000D-0000-FFFF-FFFF00000000}"/>
  </bookViews>
  <sheets>
    <sheet name="1.Title page" sheetId="15" r:id="rId1"/>
    <sheet name="2.Glossary" sheetId="75" r:id="rId2"/>
    <sheet name="3.Instructions" sheetId="14" r:id="rId3"/>
    <sheet name="4.Data collection planning 1" sheetId="128" r:id="rId4"/>
    <sheet name="5.Data collection planning 2" sheetId="58" r:id="rId5"/>
    <sheet name="6.Facility Characteristics" sheetId="103" r:id="rId6"/>
    <sheet name="7.Building Space" sheetId="111" r:id="rId7"/>
    <sheet name="8.Equipment Inventory" sheetId="136" r:id="rId8"/>
    <sheet name="9.Staff Salaries" sheetId="109" r:id="rId9"/>
    <sheet name="10.Recurrent Expenditure" sheetId="110" r:id="rId10"/>
    <sheet name="11.Transportation" sheetId="9" r:id="rId11"/>
    <sheet name="12.Training" sheetId="119" r:id="rId12"/>
    <sheet name="13.Above Service Level" sheetId="104" r:id="rId13"/>
    <sheet name="14.Service Statistics" sheetId="55" r:id="rId14"/>
    <sheet name="15.Service Description" sheetId="133" r:id="rId15"/>
    <sheet name="16.Drug Services" sheetId="92" r:id="rId16"/>
    <sheet name="17.Supplies" sheetId="135" r:id="rId17"/>
    <sheet name="18.Observations" sheetId="48" r:id="rId18"/>
    <sheet name="19.Interviews" sheetId="134" r:id="rId19"/>
    <sheet name="20.Staff time sheets" sheetId="126" r:id="rId20"/>
    <sheet name="21.Price list-Drugs" sheetId="101" r:id="rId21"/>
    <sheet name="22.Price list-Supplies" sheetId="70" r:id="rId22"/>
    <sheet name="23.Price list-Equipment" sheetId="71" r:id="rId23"/>
    <sheet name="Lists" sheetId="16" r:id="rId24"/>
  </sheets>
  <definedNames>
    <definedName name="_ACF1">'6.Facility Characteristics'!$C$87</definedName>
    <definedName name="_ACF2">'6.Facility Characteristics'!$C$88</definedName>
    <definedName name="_ACF3">'6.Facility Characteristics'!$C$89</definedName>
    <definedName name="_ACF4">'6.Facility Characteristics'!$C$90</definedName>
    <definedName name="_IP1">'6.Facility Characteristics'!$C$62</definedName>
    <definedName name="_IP2">'6.Facility Characteristics'!$C$63</definedName>
    <definedName name="_OP1">'6.Facility Characteristics'!$C$59</definedName>
    <definedName name="_OP2">'6.Facility Characteristics'!$C$60</definedName>
    <definedName name="_OP3">'6.Facility Characteristics'!$C$61</definedName>
    <definedName name="_OT1">'6.Facility Characteristics'!$C$83</definedName>
    <definedName name="_OT2">'6.Facility Characteristics'!$C$84</definedName>
    <definedName name="_r1">'6.Facility Characteristics'!$C$78</definedName>
    <definedName name="_r2">'6.Facility Characteristics'!$C$79</definedName>
    <definedName name="_r3">'6.Facility Characteristics'!$C$80</definedName>
    <definedName name="_t1">'6.Facility Characteristics'!$C$66</definedName>
    <definedName name="_t10">'6.Facility Characteristics'!$C$75</definedName>
    <definedName name="_t2">'6.Facility Characteristics'!$C$67</definedName>
    <definedName name="_t3">'6.Facility Characteristics'!$C$68</definedName>
    <definedName name="_t4">'6.Facility Characteristics'!$C$69</definedName>
    <definedName name="_t5">'6.Facility Characteristics'!$C$70</definedName>
    <definedName name="_t6">'6.Facility Characteristics'!$C$71</definedName>
    <definedName name="_t7">'6.Facility Characteristics'!$C$72</definedName>
    <definedName name="_t8">'6.Facility Characteristics'!$C$73</definedName>
    <definedName name="_t9">'6.Facility Characteristics'!$C$74</definedName>
    <definedName name="ad_ip">'14.Service Statistics'!$C$20</definedName>
    <definedName name="adm_dpt_m2" localSheetId="14">#REF!</definedName>
    <definedName name="adm_dpt_m2" localSheetId="16">#REF!</definedName>
    <definedName name="adm_dpt_m2" localSheetId="18">#REF!</definedName>
    <definedName name="adm_dpt_m2">#REF!</definedName>
    <definedName name="allo_adm_dpt" localSheetId="14">#REF!</definedName>
    <definedName name="allo_adm_dpt" localSheetId="16">#REF!</definedName>
    <definedName name="allo_adm_dpt" localSheetId="18">#REF!</definedName>
    <definedName name="allo_adm_dpt">#REF!</definedName>
    <definedName name="allo_baclab" localSheetId="14">#REF!</definedName>
    <definedName name="allo_baclab" localSheetId="16">#REF!</definedName>
    <definedName name="allo_baclab" localSheetId="18">#REF!</definedName>
    <definedName name="allo_baclab">#REF!</definedName>
    <definedName name="allo_ccc" localSheetId="14">#REF!</definedName>
    <definedName name="allo_ccc" localSheetId="16">#REF!</definedName>
    <definedName name="allo_ccc" localSheetId="18">#REF!</definedName>
    <definedName name="allo_ccc">#REF!</definedName>
    <definedName name="allo_clean" localSheetId="14">#REF!</definedName>
    <definedName name="allo_clean" localSheetId="16">#REF!</definedName>
    <definedName name="allo_clean" localSheetId="18">#REF!</definedName>
    <definedName name="allo_clean">#REF!</definedName>
    <definedName name="allo_cultlab" localSheetId="14">#REF!</definedName>
    <definedName name="allo_cultlab" localSheetId="16">#REF!</definedName>
    <definedName name="allo_cultlab" localSheetId="18">#REF!</definedName>
    <definedName name="allo_cultlab">#REF!</definedName>
    <definedName name="allo_dmclinic" localSheetId="14">#REF!</definedName>
    <definedName name="allo_dmclinic" localSheetId="16">#REF!</definedName>
    <definedName name="allo_dmclinic" localSheetId="18">#REF!</definedName>
    <definedName name="allo_dmclinic">#REF!</definedName>
    <definedName name="allo_dots" localSheetId="14">#REF!</definedName>
    <definedName name="allo_dots" localSheetId="16">#REF!</definedName>
    <definedName name="allo_dots" localSheetId="18">#REF!</definedName>
    <definedName name="allo_dots">#REF!</definedName>
    <definedName name="allo_er" localSheetId="14">#REF!</definedName>
    <definedName name="allo_er" localSheetId="16">#REF!</definedName>
    <definedName name="allo_er" localSheetId="18">#REF!</definedName>
    <definedName name="allo_er">#REF!</definedName>
    <definedName name="allo_hivclinic" localSheetId="14">#REF!</definedName>
    <definedName name="allo_hivclinic" localSheetId="16">#REF!</definedName>
    <definedName name="allo_hivclinic" localSheetId="18">#REF!</definedName>
    <definedName name="allo_hivclinic">#REF!</definedName>
    <definedName name="allo_infdx_ward" localSheetId="14">#REF!</definedName>
    <definedName name="allo_infdx_ward" localSheetId="16">#REF!</definedName>
    <definedName name="allo_infdx_ward" localSheetId="18">#REF!</definedName>
    <definedName name="allo_infdx_ward">#REF!</definedName>
    <definedName name="allo_ipd" localSheetId="14">#REF!</definedName>
    <definedName name="allo_ipd" localSheetId="16">#REF!</definedName>
    <definedName name="allo_ipd" localSheetId="18">#REF!</definedName>
    <definedName name="allo_ipd">#REF!</definedName>
    <definedName name="allo_isolation" localSheetId="14">#REF!</definedName>
    <definedName name="allo_isolation" localSheetId="16">#REF!</definedName>
    <definedName name="allo_isolation" localSheetId="18">#REF!</definedName>
    <definedName name="allo_isolation">#REF!</definedName>
    <definedName name="allo_labbloodcoll" localSheetId="14">#REF!</definedName>
    <definedName name="allo_labbloodcoll" localSheetId="16">#REF!</definedName>
    <definedName name="allo_labbloodcoll" localSheetId="18">#REF!</definedName>
    <definedName name="allo_labbloodcoll">#REF!</definedName>
    <definedName name="allo_labdept" localSheetId="14">#REF!</definedName>
    <definedName name="allo_labdept" localSheetId="16">#REF!</definedName>
    <definedName name="allo_labdept" localSheetId="18">#REF!</definedName>
    <definedName name="allo_labdept">#REF!</definedName>
    <definedName name="allo_labspucoll" localSheetId="14">#REF!</definedName>
    <definedName name="allo_labspucoll" localSheetId="16">#REF!</definedName>
    <definedName name="allo_labspucoll" localSheetId="18">#REF!</definedName>
    <definedName name="allo_labspucoll">#REF!</definedName>
    <definedName name="allo_maint" localSheetId="14">#REF!</definedName>
    <definedName name="allo_maint" localSheetId="16">#REF!</definedName>
    <definedName name="allo_maint" localSheetId="18">#REF!</definedName>
    <definedName name="allo_maint">#REF!</definedName>
    <definedName name="allo_mdrclinic" localSheetId="14">#REF!</definedName>
    <definedName name="allo_mdrclinic" localSheetId="16">#REF!</definedName>
    <definedName name="allo_mdrclinic" localSheetId="18">#REF!</definedName>
    <definedName name="allo_mdrclinic">#REF!</definedName>
    <definedName name="allo_mdrpall" localSheetId="14">#REF!</definedName>
    <definedName name="allo_mdrpall" localSheetId="16">#REF!</definedName>
    <definedName name="allo_mdrpall" localSheetId="18">#REF!</definedName>
    <definedName name="allo_mdrpall">#REF!</definedName>
    <definedName name="allo_micro" localSheetId="14">#REF!</definedName>
    <definedName name="allo_micro" localSheetId="16">#REF!</definedName>
    <definedName name="allo_micro" localSheetId="18">#REF!</definedName>
    <definedName name="allo_micro">#REF!</definedName>
    <definedName name="allo_mnch" localSheetId="14">#REF!</definedName>
    <definedName name="allo_mnch" localSheetId="16">#REF!</definedName>
    <definedName name="allo_mnch" localSheetId="18">#REF!</definedName>
    <definedName name="allo_mnch">#REF!</definedName>
    <definedName name="allo_opd" localSheetId="14">#REF!</definedName>
    <definedName name="allo_opd" localSheetId="16">#REF!</definedName>
    <definedName name="allo_opd" localSheetId="18">#REF!</definedName>
    <definedName name="allo_opd">#REF!</definedName>
    <definedName name="allo_opd_reg" localSheetId="14">#REF!</definedName>
    <definedName name="allo_opd_reg" localSheetId="16">#REF!</definedName>
    <definedName name="allo_opd_reg" localSheetId="18">#REF!</definedName>
    <definedName name="allo_opd_reg">#REF!</definedName>
    <definedName name="allo_paedclinic" localSheetId="14">#REF!</definedName>
    <definedName name="allo_paedclinic" localSheetId="16">#REF!</definedName>
    <definedName name="allo_paedclinic" localSheetId="18">#REF!</definedName>
    <definedName name="allo_paedclinic">#REF!</definedName>
    <definedName name="allo_pharm" localSheetId="14">#REF!</definedName>
    <definedName name="allo_pharm" localSheetId="16">#REF!</definedName>
    <definedName name="allo_pharm" localSheetId="18">#REF!</definedName>
    <definedName name="allo_pharm">#REF!</definedName>
    <definedName name="allo_pth" localSheetId="14">#REF!</definedName>
    <definedName name="allo_pth" localSheetId="16">#REF!</definedName>
    <definedName name="allo_pth" localSheetId="18">#REF!</definedName>
    <definedName name="allo_pth">#REF!</definedName>
    <definedName name="allo_radiology" localSheetId="14">#REF!</definedName>
    <definedName name="allo_radiology" localSheetId="16">#REF!</definedName>
    <definedName name="allo_radiology" localSheetId="18">#REF!</definedName>
    <definedName name="allo_radiology">#REF!</definedName>
    <definedName name="allo_reg" localSheetId="14">#REF!</definedName>
    <definedName name="allo_reg" localSheetId="16">#REF!</definedName>
    <definedName name="allo_reg" localSheetId="18">#REF!</definedName>
    <definedName name="allo_reg">#REF!</definedName>
    <definedName name="allo_spucoll" localSheetId="14">#REF!</definedName>
    <definedName name="allo_spucoll" localSheetId="16">#REF!</definedName>
    <definedName name="allo_spucoll" localSheetId="18">#REF!</definedName>
    <definedName name="allo_spucoll">#REF!</definedName>
    <definedName name="allo_tbadm" localSheetId="14">#REF!</definedName>
    <definedName name="allo_tbadm" localSheetId="16">#REF!</definedName>
    <definedName name="allo_tbadm" localSheetId="18">#REF!</definedName>
    <definedName name="allo_tbadm">#REF!</definedName>
    <definedName name="allo_tbward" localSheetId="14">#REF!</definedName>
    <definedName name="allo_tbward" localSheetId="16">#REF!</definedName>
    <definedName name="allo_tbward" localSheetId="18">#REF!</definedName>
    <definedName name="allo_tbward">#REF!</definedName>
    <definedName name="anne_bldg_ca" localSheetId="14">#REF!</definedName>
    <definedName name="anne_bldg_ca" localSheetId="16">#REF!</definedName>
    <definedName name="anne_bldg_ca" localSheetId="18">#REF!</definedName>
    <definedName name="anne_bldg_ca">#REF!</definedName>
    <definedName name="anne_capitalother_ca" localSheetId="14">#REF!</definedName>
    <definedName name="anne_capitalother_ca" localSheetId="16">#REF!</definedName>
    <definedName name="anne_capitalother_ca" localSheetId="18">#REF!</definedName>
    <definedName name="anne_capitalother_ca">#REF!</definedName>
    <definedName name="anne_comp_ca" localSheetId="14">#REF!</definedName>
    <definedName name="anne_comp_ca" localSheetId="16">#REF!</definedName>
    <definedName name="anne_comp_ca" localSheetId="18">#REF!</definedName>
    <definedName name="anne_comp_ca">#REF!</definedName>
    <definedName name="anne_equiplab_ca" localSheetId="14">#REF!</definedName>
    <definedName name="anne_equiplab_ca" localSheetId="16">#REF!</definedName>
    <definedName name="anne_equiplab_ca" localSheetId="18">#REF!</definedName>
    <definedName name="anne_equiplab_ca">#REF!</definedName>
    <definedName name="anne_equipmed_ca" localSheetId="14">#REF!</definedName>
    <definedName name="anne_equipmed_ca" localSheetId="16">#REF!</definedName>
    <definedName name="anne_equipmed_ca" localSheetId="18">#REF!</definedName>
    <definedName name="anne_equipmed_ca">#REF!</definedName>
    <definedName name="anne_equipnonmed_ca" localSheetId="14">#REF!</definedName>
    <definedName name="anne_equipnonmed_ca" localSheetId="16">#REF!</definedName>
    <definedName name="anne_equipnonmed_ca" localSheetId="18">#REF!</definedName>
    <definedName name="anne_equipnonmed_ca">#REF!</definedName>
    <definedName name="anne_furn_ca" localSheetId="14">#REF!</definedName>
    <definedName name="anne_furn_ca" localSheetId="16">#REF!</definedName>
    <definedName name="anne_furn_ca" localSheetId="18">#REF!</definedName>
    <definedName name="anne_furn_ca">#REF!</definedName>
    <definedName name="anne_land_ca" localSheetId="14">#REF!</definedName>
    <definedName name="anne_land_ca" localSheetId="16">#REF!</definedName>
    <definedName name="anne_land_ca" localSheetId="18">#REF!</definedName>
    <definedName name="anne_land_ca">#REF!</definedName>
    <definedName name="anne_traingen_ca" localSheetId="14">#REF!</definedName>
    <definedName name="anne_traingen_ca" localSheetId="16">#REF!</definedName>
    <definedName name="anne_traingen_ca" localSheetId="18">#REF!</definedName>
    <definedName name="anne_traingen_ca">#REF!</definedName>
    <definedName name="anne_veh_bicycle" localSheetId="14">'11.Transportation'!#REF!</definedName>
    <definedName name="anne_veh_bicycle" localSheetId="16">'11.Transportation'!#REF!</definedName>
    <definedName name="anne_veh_bicycle" localSheetId="18">'11.Transportation'!#REF!</definedName>
    <definedName name="anne_veh_bicycle">'11.Transportation'!#REF!</definedName>
    <definedName name="anne_veh_bus" localSheetId="14">'11.Transportation'!#REF!</definedName>
    <definedName name="anne_veh_bus" localSheetId="16">'11.Transportation'!#REF!</definedName>
    <definedName name="anne_veh_bus" localSheetId="18">'11.Transportation'!#REF!</definedName>
    <definedName name="anne_veh_bus">'11.Transportation'!#REF!</definedName>
    <definedName name="anne_veh_ca" localSheetId="14">#REF!</definedName>
    <definedName name="anne_veh_ca" localSheetId="16">#REF!</definedName>
    <definedName name="anne_veh_ca" localSheetId="18">#REF!</definedName>
    <definedName name="anne_veh_ca">#REF!</definedName>
    <definedName name="anne_veh_car_l" localSheetId="14">'11.Transportation'!#REF!</definedName>
    <definedName name="anne_veh_car_l" localSheetId="16">'11.Transportation'!#REF!</definedName>
    <definedName name="anne_veh_car_l" localSheetId="18">'11.Transportation'!#REF!</definedName>
    <definedName name="anne_veh_car_l">'11.Transportation'!#REF!</definedName>
    <definedName name="anne_veh_car_s" localSheetId="14">'11.Transportation'!#REF!</definedName>
    <definedName name="anne_veh_car_s" localSheetId="16">'11.Transportation'!#REF!</definedName>
    <definedName name="anne_veh_car_s" localSheetId="18">'11.Transportation'!#REF!</definedName>
    <definedName name="anne_veh_car_s">'11.Transportation'!#REF!</definedName>
    <definedName name="anne_veh_minivan" localSheetId="14">'11.Transportation'!#REF!</definedName>
    <definedName name="anne_veh_minivan" localSheetId="16">'11.Transportation'!#REF!</definedName>
    <definedName name="anne_veh_minivan" localSheetId="18">'11.Transportation'!#REF!</definedName>
    <definedName name="anne_veh_minivan">'11.Transportation'!#REF!</definedName>
    <definedName name="anne_veh_mobileclinic" localSheetId="14">'11.Transportation'!#REF!</definedName>
    <definedName name="anne_veh_mobileclinic" localSheetId="16">'11.Transportation'!#REF!</definedName>
    <definedName name="anne_veh_mobileclinic" localSheetId="18">'11.Transportation'!#REF!</definedName>
    <definedName name="anne_veh_mobileclinic">'11.Transportation'!#REF!</definedName>
    <definedName name="anne_veh_motorcycle" localSheetId="14">'11.Transportation'!#REF!</definedName>
    <definedName name="anne_veh_motorcycle" localSheetId="16">'11.Transportation'!#REF!</definedName>
    <definedName name="anne_veh_motorcycle" localSheetId="18">'11.Transportation'!#REF!</definedName>
    <definedName name="anne_veh_motorcycle">'11.Transportation'!#REF!</definedName>
    <definedName name="anne_veh_suv" localSheetId="14">'11.Transportation'!#REF!</definedName>
    <definedName name="anne_veh_suv" localSheetId="16">'11.Transportation'!#REF!</definedName>
    <definedName name="anne_veh_suv" localSheetId="18">'11.Transportation'!#REF!</definedName>
    <definedName name="anne_veh_suv">'11.Transportation'!#REF!</definedName>
    <definedName name="anne_veh_van" localSheetId="14">'11.Transportation'!#REF!</definedName>
    <definedName name="anne_veh_van" localSheetId="16">'11.Transportation'!#REF!</definedName>
    <definedName name="anne_veh_van" localSheetId="18">'11.Transportation'!#REF!</definedName>
    <definedName name="anne_veh_van">'11.Transportation'!#REF!</definedName>
    <definedName name="annf_bldg_ca" localSheetId="14">#REF!</definedName>
    <definedName name="annf_bldg_ca" localSheetId="16">#REF!</definedName>
    <definedName name="annf_bldg_ca" localSheetId="18">#REF!</definedName>
    <definedName name="annf_bldg_ca">#REF!</definedName>
    <definedName name="annf_land_ca" localSheetId="14">#REF!</definedName>
    <definedName name="annf_land_ca" localSheetId="16">#REF!</definedName>
    <definedName name="annf_land_ca" localSheetId="18">#REF!</definedName>
    <definedName name="annf_land_ca">#REF!</definedName>
    <definedName name="annf_veh_bicycle" localSheetId="14">'11.Transportation'!#REF!</definedName>
    <definedName name="annf_veh_bicycle" localSheetId="16">'11.Transportation'!#REF!</definedName>
    <definedName name="annf_veh_bicycle" localSheetId="18">'11.Transportation'!#REF!</definedName>
    <definedName name="annf_veh_bicycle">'11.Transportation'!#REF!</definedName>
    <definedName name="annf_veh_bus" localSheetId="14">'11.Transportation'!#REF!</definedName>
    <definedName name="annf_veh_bus" localSheetId="16">'11.Transportation'!#REF!</definedName>
    <definedName name="annf_veh_bus" localSheetId="18">'11.Transportation'!#REF!</definedName>
    <definedName name="annf_veh_bus">'11.Transportation'!#REF!</definedName>
    <definedName name="annf_veh_car_l" localSheetId="14">'11.Transportation'!#REF!</definedName>
    <definedName name="annf_veh_car_l" localSheetId="16">'11.Transportation'!#REF!</definedName>
    <definedName name="annf_veh_car_l" localSheetId="18">'11.Transportation'!#REF!</definedName>
    <definedName name="annf_veh_car_l">'11.Transportation'!#REF!</definedName>
    <definedName name="annf_veh_car_s" localSheetId="14">'11.Transportation'!#REF!</definedName>
    <definedName name="annf_veh_car_s" localSheetId="16">'11.Transportation'!#REF!</definedName>
    <definedName name="annf_veh_car_s" localSheetId="18">'11.Transportation'!#REF!</definedName>
    <definedName name="annf_veh_car_s">'11.Transportation'!#REF!</definedName>
    <definedName name="annf_veh_minivan" localSheetId="14">'11.Transportation'!#REF!</definedName>
    <definedName name="annf_veh_minivan" localSheetId="16">'11.Transportation'!#REF!</definedName>
    <definedName name="annf_veh_minivan" localSheetId="18">'11.Transportation'!#REF!</definedName>
    <definedName name="annf_veh_minivan">'11.Transportation'!#REF!</definedName>
    <definedName name="annf_veh_mobileclinic" localSheetId="14">'11.Transportation'!#REF!</definedName>
    <definedName name="annf_veh_mobileclinic" localSheetId="16">'11.Transportation'!#REF!</definedName>
    <definedName name="annf_veh_mobileclinic" localSheetId="18">'11.Transportation'!#REF!</definedName>
    <definedName name="annf_veh_mobileclinic">'11.Transportation'!#REF!</definedName>
    <definedName name="annf_veh_motorcycle" localSheetId="14">'11.Transportation'!#REF!</definedName>
    <definedName name="annf_veh_motorcycle" localSheetId="16">'11.Transportation'!#REF!</definedName>
    <definedName name="annf_veh_motorcycle" localSheetId="18">'11.Transportation'!#REF!</definedName>
    <definedName name="annf_veh_motorcycle">'11.Transportation'!#REF!</definedName>
    <definedName name="annf_veh_suv" localSheetId="14">'11.Transportation'!#REF!</definedName>
    <definedName name="annf_veh_suv" localSheetId="16">'11.Transportation'!#REF!</definedName>
    <definedName name="annf_veh_suv" localSheetId="18">'11.Transportation'!#REF!</definedName>
    <definedName name="annf_veh_suv">'11.Transportation'!#REF!</definedName>
    <definedName name="annf_veh_van" localSheetId="14">'11.Transportation'!#REF!</definedName>
    <definedName name="annf_veh_van" localSheetId="16">'11.Transportation'!#REF!</definedName>
    <definedName name="annf_veh_van" localSheetId="18">'11.Transportation'!#REF!</definedName>
    <definedName name="annf_veh_van">'11.Transportation'!#REF!</definedName>
    <definedName name="baclab" localSheetId="14">#REF!</definedName>
    <definedName name="baclab" localSheetId="16">#REF!</definedName>
    <definedName name="baclab" localSheetId="18">#REF!</definedName>
    <definedName name="baclab">#REF!</definedName>
    <definedName name="baclab_m2" localSheetId="14">#REF!</definedName>
    <definedName name="baclab_m2" localSheetId="16">#REF!</definedName>
    <definedName name="baclab_m2" localSheetId="18">#REF!</definedName>
    <definedName name="baclab_m2">#REF!</definedName>
    <definedName name="bcg_avg_platform1" localSheetId="14">#REF!</definedName>
    <definedName name="bcg_avg_platform1" localSheetId="16">#REF!</definedName>
    <definedName name="bcg_avg_platform1" localSheetId="18">#REF!</definedName>
    <definedName name="bcg_avg_platform1">#REF!</definedName>
    <definedName name="bcg_avg_platform2" localSheetId="14">#REF!</definedName>
    <definedName name="bcg_avg_platform2" localSheetId="16">#REF!</definedName>
    <definedName name="bcg_avg_platform2" localSheetId="18">#REF!</definedName>
    <definedName name="bcg_avg_platform2">#REF!</definedName>
    <definedName name="beddays">'14.Service Statistics'!$C$19</definedName>
    <definedName name="ben_facility_ad" localSheetId="14">#REF!</definedName>
    <definedName name="ben_facility_ad" localSheetId="16">#REF!</definedName>
    <definedName name="ben_facility_ad" localSheetId="18">#REF!</definedName>
    <definedName name="ben_facility_ad">#REF!</definedName>
    <definedName name="ben_facility_aux" localSheetId="14">#REF!</definedName>
    <definedName name="ben_facility_aux" localSheetId="16">#REF!</definedName>
    <definedName name="ben_facility_aux" localSheetId="18">#REF!</definedName>
    <definedName name="ben_facility_aux">#REF!</definedName>
    <definedName name="ben_facility_dr" localSheetId="14">#REF!</definedName>
    <definedName name="ben_facility_dr" localSheetId="16">#REF!</definedName>
    <definedName name="ben_facility_dr" localSheetId="18">#REF!</definedName>
    <definedName name="ben_facility_dr">#REF!</definedName>
    <definedName name="ben_facility_ss" localSheetId="14">#REF!</definedName>
    <definedName name="ben_facility_ss" localSheetId="16">#REF!</definedName>
    <definedName name="ben_facility_ss" localSheetId="18">#REF!</definedName>
    <definedName name="ben_facility_ss">#REF!</definedName>
    <definedName name="ben_facility_staff" localSheetId="14">#REF!</definedName>
    <definedName name="ben_facility_staff" localSheetId="16">#REF!</definedName>
    <definedName name="ben_facility_staff" localSheetId="18">#REF!</definedName>
    <definedName name="ben_facility_staff">#REF!</definedName>
    <definedName name="bicycle_le">'11.Transportation'!$D$8</definedName>
    <definedName name="bldg_le" localSheetId="14">#REF!</definedName>
    <definedName name="bldg_le" localSheetId="16">#REF!</definedName>
    <definedName name="bldg_le" localSheetId="18">#REF!</definedName>
    <definedName name="bldg_le">#REF!</definedName>
    <definedName name="bldg_m" localSheetId="14">#REF!</definedName>
    <definedName name="bldg_m" localSheetId="16">#REF!</definedName>
    <definedName name="bldg_m" localSheetId="18">#REF!</definedName>
    <definedName name="bldg_m">#REF!</definedName>
    <definedName name="bldg_pv" localSheetId="14">#REF!</definedName>
    <definedName name="bldg_pv" localSheetId="16">#REF!</definedName>
    <definedName name="bldg_pv" localSheetId="18">#REF!</definedName>
    <definedName name="bldg_pv">#REF!</definedName>
    <definedName name="bldg_pv_yr" localSheetId="14">#REF!</definedName>
    <definedName name="bldg_pv_yr" localSheetId="16">#REF!</definedName>
    <definedName name="bldg_pv_yr" localSheetId="18">#REF!</definedName>
    <definedName name="bldg_pv_yr">#REF!</definedName>
    <definedName name="bldg_r" localSheetId="14">#REF!</definedName>
    <definedName name="bldg_r" localSheetId="16">#REF!</definedName>
    <definedName name="bldg_r" localSheetId="18">#REF!</definedName>
    <definedName name="bldg_r">#REF!</definedName>
    <definedName name="bldg_v" localSheetId="14">#REF!</definedName>
    <definedName name="bldg_v" localSheetId="16">#REF!</definedName>
    <definedName name="bldg_v" localSheetId="18">#REF!</definedName>
    <definedName name="bldg_v">#REF!</definedName>
    <definedName name="bldg_v_yr" localSheetId="14">#REF!</definedName>
    <definedName name="bldg_v_yr" localSheetId="16">#REF!</definedName>
    <definedName name="bldg_v_yr" localSheetId="18">#REF!</definedName>
    <definedName name="bldg_v_yr">#REF!</definedName>
    <definedName name="bus_le">'11.Transportation'!$D$16</definedName>
    <definedName name="c_bedday" localSheetId="14">#REF!</definedName>
    <definedName name="c_bedday" localSheetId="16">#REF!</definedName>
    <definedName name="c_bedday" localSheetId="18">#REF!</definedName>
    <definedName name="c_bedday">#REF!</definedName>
    <definedName name="c_facility_m2" localSheetId="14">#REF!</definedName>
    <definedName name="c_facility_m2" localSheetId="16">#REF!</definedName>
    <definedName name="c_facility_m2" localSheetId="18">#REF!</definedName>
    <definedName name="c_facility_m2">#REF!</definedName>
    <definedName name="c_m2_ca" localSheetId="14">#REF!</definedName>
    <definedName name="c_m2_ca" localSheetId="16">#REF!</definedName>
    <definedName name="c_m2_ca" localSheetId="18">#REF!</definedName>
    <definedName name="c_m2_ca">#REF!</definedName>
    <definedName name="c_m2_facility" localSheetId="14">#REF!</definedName>
    <definedName name="c_m2_facility" localSheetId="16">#REF!</definedName>
    <definedName name="c_m2_facility" localSheetId="18">#REF!</definedName>
    <definedName name="c_m2_facility">#REF!</definedName>
    <definedName name="c_m2_land" localSheetId="14">#REF!</definedName>
    <definedName name="c_m2_land" localSheetId="16">#REF!</definedName>
    <definedName name="c_m2_land" localSheetId="18">#REF!</definedName>
    <definedName name="c_m2_land">#REF!</definedName>
    <definedName name="c_m2_re" localSheetId="14">#REF!</definedName>
    <definedName name="c_m2_re" localSheetId="16">#REF!</definedName>
    <definedName name="c_m2_re" localSheetId="18">#REF!</definedName>
    <definedName name="c_m2_re">#REF!</definedName>
    <definedName name="c_m2_sa" localSheetId="14">#REF!</definedName>
    <definedName name="c_m2_sa" localSheetId="16">#REF!</definedName>
    <definedName name="c_m2_sa" localSheetId="18">#REF!</definedName>
    <definedName name="c_m2_sa">#REF!</definedName>
    <definedName name="c_m2_san" localSheetId="14">#REF!</definedName>
    <definedName name="c_m2_san" localSheetId="16">#REF!</definedName>
    <definedName name="c_m2_san" localSheetId="18">#REF!</definedName>
    <definedName name="c_m2_san">#REF!</definedName>
    <definedName name="c_m2_water" localSheetId="14">#REF!</definedName>
    <definedName name="c_m2_water" localSheetId="16">#REF!</definedName>
    <definedName name="c_m2_water" localSheetId="18">#REF!</definedName>
    <definedName name="c_m2_water">#REF!</definedName>
    <definedName name="capital__r" localSheetId="14">#REF!</definedName>
    <definedName name="capital__r" localSheetId="16">#REF!</definedName>
    <definedName name="capital__r" localSheetId="18">#REF!</definedName>
    <definedName name="capital__r">#REF!</definedName>
    <definedName name="capital_le" localSheetId="14">#REF!</definedName>
    <definedName name="capital_le" localSheetId="16">#REF!</definedName>
    <definedName name="capital_le" localSheetId="18">#REF!</definedName>
    <definedName name="capital_le">#REF!</definedName>
    <definedName name="capital_m" localSheetId="14">#REF!</definedName>
    <definedName name="capital_m" localSheetId="16">#REF!</definedName>
    <definedName name="capital_m" localSheetId="18">#REF!</definedName>
    <definedName name="capital_m">#REF!</definedName>
    <definedName name="capital_pv" localSheetId="14">#REF!</definedName>
    <definedName name="capital_pv" localSheetId="16">#REF!</definedName>
    <definedName name="capital_pv" localSheetId="18">#REF!</definedName>
    <definedName name="capital_pv">#REF!</definedName>
    <definedName name="capital_v" localSheetId="14">#REF!</definedName>
    <definedName name="capital_v" localSheetId="16">#REF!</definedName>
    <definedName name="capital_v" localSheetId="18">#REF!</definedName>
    <definedName name="capital_v">#REF!</definedName>
    <definedName name="capital_v_yr" localSheetId="14">#REF!</definedName>
    <definedName name="capital_v_yr" localSheetId="16">#REF!</definedName>
    <definedName name="capital_v_yr" localSheetId="18">#REF!</definedName>
    <definedName name="capital_v_yr">#REF!</definedName>
    <definedName name="capitalother_le" localSheetId="14">#REF!</definedName>
    <definedName name="capitalother_le" localSheetId="16">#REF!</definedName>
    <definedName name="capitalother_le" localSheetId="18">#REF!</definedName>
    <definedName name="capitalother_le">#REF!</definedName>
    <definedName name="capitalother_m" localSheetId="14">#REF!</definedName>
    <definedName name="capitalother_m" localSheetId="16">#REF!</definedName>
    <definedName name="capitalother_m" localSheetId="18">#REF!</definedName>
    <definedName name="capitalother_m">#REF!</definedName>
    <definedName name="capitalother_pv" localSheetId="14">#REF!</definedName>
    <definedName name="capitalother_pv" localSheetId="16">#REF!</definedName>
    <definedName name="capitalother_pv" localSheetId="18">#REF!</definedName>
    <definedName name="capitalother_pv">#REF!</definedName>
    <definedName name="capitalother_r" localSheetId="14">#REF!</definedName>
    <definedName name="capitalother_r" localSheetId="16">#REF!</definedName>
    <definedName name="capitalother_r" localSheetId="18">#REF!</definedName>
    <definedName name="capitalother_r">#REF!</definedName>
    <definedName name="capitalother_v" localSheetId="14">#REF!</definedName>
    <definedName name="capitalother_v" localSheetId="16">#REF!</definedName>
    <definedName name="capitalother_v" localSheetId="18">#REF!</definedName>
    <definedName name="capitalother_v">#REF!</definedName>
    <definedName name="capitalother_v_yr" localSheetId="14">#REF!</definedName>
    <definedName name="capitalother_v_yr" localSheetId="16">#REF!</definedName>
    <definedName name="capitalother_v_yr" localSheetId="18">#REF!</definedName>
    <definedName name="capitalother_v_yr">#REF!</definedName>
    <definedName name="car_l_le">'11.Transportation'!$D$11</definedName>
    <definedName name="car_s_le">'11.Transportation'!$D$10</definedName>
    <definedName name="catch_pop" localSheetId="14">#REF!</definedName>
    <definedName name="catch_pop" localSheetId="16">#REF!</definedName>
    <definedName name="catch_pop" localSheetId="18">#REF!</definedName>
    <definedName name="catch_pop">#REF!</definedName>
    <definedName name="ccc" localSheetId="14">#REF!</definedName>
    <definedName name="ccc" localSheetId="16">#REF!</definedName>
    <definedName name="ccc" localSheetId="18">#REF!</definedName>
    <definedName name="ccc">#REF!</definedName>
    <definedName name="ccc_m2" localSheetId="14">#REF!</definedName>
    <definedName name="ccc_m2" localSheetId="16">#REF!</definedName>
    <definedName name="ccc_m2" localSheetId="18">#REF!</definedName>
    <definedName name="ccc_m2">#REF!</definedName>
    <definedName name="city" localSheetId="14">#REF!</definedName>
    <definedName name="city" localSheetId="16">#REF!</definedName>
    <definedName name="city" localSheetId="18">#REF!</definedName>
    <definedName name="city">#REF!</definedName>
    <definedName name="clean" localSheetId="14">#REF!</definedName>
    <definedName name="clean" localSheetId="16">#REF!</definedName>
    <definedName name="clean" localSheetId="18">#REF!</definedName>
    <definedName name="clean">#REF!</definedName>
    <definedName name="clean_m2" localSheetId="14">#REF!</definedName>
    <definedName name="clean_m2" localSheetId="16">#REF!</definedName>
    <definedName name="clean_m2" localSheetId="18">#REF!</definedName>
    <definedName name="clean_m2">#REF!</definedName>
    <definedName name="comp_le" localSheetId="14">#REF!</definedName>
    <definedName name="comp_le" localSheetId="16">#REF!</definedName>
    <definedName name="comp_le" localSheetId="18">#REF!</definedName>
    <definedName name="comp_le">#REF!</definedName>
    <definedName name="comp_m" localSheetId="14">#REF!</definedName>
    <definedName name="comp_m" localSheetId="16">#REF!</definedName>
    <definedName name="comp_m" localSheetId="18">#REF!</definedName>
    <definedName name="comp_m">#REF!</definedName>
    <definedName name="comp_pv" localSheetId="14">#REF!</definedName>
    <definedName name="comp_pv" localSheetId="16">#REF!</definedName>
    <definedName name="comp_pv" localSheetId="18">#REF!</definedName>
    <definedName name="comp_pv">#REF!</definedName>
    <definedName name="comp_r" localSheetId="14">#REF!</definedName>
    <definedName name="comp_r" localSheetId="16">#REF!</definedName>
    <definedName name="comp_r" localSheetId="18">#REF!</definedName>
    <definedName name="comp_r">#REF!</definedName>
    <definedName name="comp_v" localSheetId="14">#REF!</definedName>
    <definedName name="comp_v" localSheetId="16">#REF!</definedName>
    <definedName name="comp_v" localSheetId="18">#REF!</definedName>
    <definedName name="comp_v">#REF!</definedName>
    <definedName name="comp_v_yr" localSheetId="14">#REF!</definedName>
    <definedName name="comp_v_yr" localSheetId="16">#REF!</definedName>
    <definedName name="comp_v_yr" localSheetId="18">#REF!</definedName>
    <definedName name="comp_v_yr">#REF!</definedName>
    <definedName name="country" localSheetId="14">#REF!</definedName>
    <definedName name="country" localSheetId="16">#REF!</definedName>
    <definedName name="country" localSheetId="18">#REF!</definedName>
    <definedName name="country">#REF!</definedName>
    <definedName name="cultlab" localSheetId="14">#REF!</definedName>
    <definedName name="cultlab" localSheetId="16">#REF!</definedName>
    <definedName name="cultlab" localSheetId="18">#REF!</definedName>
    <definedName name="cultlab">#REF!</definedName>
    <definedName name="cultlab_m2" localSheetId="14">#REF!</definedName>
    <definedName name="cultlab_m2" localSheetId="16">#REF!</definedName>
    <definedName name="cultlab_m2" localSheetId="18">#REF!</definedName>
    <definedName name="cultlab_m2">#REF!</definedName>
    <definedName name="currency" localSheetId="14">#REF!</definedName>
    <definedName name="currency" localSheetId="16">#REF!</definedName>
    <definedName name="currency" localSheetId="18">#REF!</definedName>
    <definedName name="currency">#REF!</definedName>
    <definedName name="datacoll_type">Lists!#REF!</definedName>
    <definedName name="daymth" localSheetId="14">#REF!</definedName>
    <definedName name="daymth" localSheetId="16">#REF!</definedName>
    <definedName name="daymth" localSheetId="18">#REF!</definedName>
    <definedName name="daymth">#REF!</definedName>
    <definedName name="dayyr" localSheetId="14">#REF!</definedName>
    <definedName name="dayyr" localSheetId="16">#REF!</definedName>
    <definedName name="dayyr" localSheetId="18">#REF!</definedName>
    <definedName name="dayyr">#REF!</definedName>
    <definedName name="diagnosis">Lists!$M$7:$M$39</definedName>
    <definedName name="district" localSheetId="14">#REF!</definedName>
    <definedName name="district" localSheetId="16">#REF!</definedName>
    <definedName name="district" localSheetId="18">#REF!</definedName>
    <definedName name="district">#REF!</definedName>
    <definedName name="dmclinic" localSheetId="14">#REF!</definedName>
    <definedName name="dmclinic" localSheetId="16">#REF!</definedName>
    <definedName name="dmclinic" localSheetId="18">#REF!</definedName>
    <definedName name="dmclinic">#REF!</definedName>
    <definedName name="dmclinic_m2" localSheetId="14">#REF!</definedName>
    <definedName name="dmclinic_m2" localSheetId="16">#REF!</definedName>
    <definedName name="dmclinic_m2" localSheetId="18">#REF!</definedName>
    <definedName name="dmclinic_m2">#REF!</definedName>
    <definedName name="dots" localSheetId="14">#REF!</definedName>
    <definedName name="dots" localSheetId="16">#REF!</definedName>
    <definedName name="dots" localSheetId="18">#REF!</definedName>
    <definedName name="dots">#REF!</definedName>
    <definedName name="dots_m2" localSheetId="14">#REF!</definedName>
    <definedName name="dots_m2" localSheetId="16">#REF!</definedName>
    <definedName name="dots_m2" localSheetId="18">#REF!</definedName>
    <definedName name="dots_m2">#REF!</definedName>
    <definedName name="dots_room_d" localSheetId="14">#REF!</definedName>
    <definedName name="dots_room_d" localSheetId="16">#REF!</definedName>
    <definedName name="dots_room_d" localSheetId="18">#REF!</definedName>
    <definedName name="dots_room_d">#REF!</definedName>
    <definedName name="dots_room_dr" localSheetId="14">#REF!</definedName>
    <definedName name="dots_room_dr" localSheetId="16">#REF!</definedName>
    <definedName name="dots_room_dr" localSheetId="18">#REF!</definedName>
    <definedName name="dots_room_dr">#REF!</definedName>
    <definedName name="dots_room_l" localSheetId="14">#REF!</definedName>
    <definedName name="dots_room_l" localSheetId="16">#REF!</definedName>
    <definedName name="dots_room_l" localSheetId="18">#REF!</definedName>
    <definedName name="dots_room_l">#REF!</definedName>
    <definedName name="dots_room_n" localSheetId="14">#REF!</definedName>
    <definedName name="dots_room_n" localSheetId="16">#REF!</definedName>
    <definedName name="dots_room_n" localSheetId="18">#REF!</definedName>
    <definedName name="dots_room_n">#REF!</definedName>
    <definedName name="dots_room_w" localSheetId="14">#REF!</definedName>
    <definedName name="dots_room_w" localSheetId="16">#REF!</definedName>
    <definedName name="dots_room_w" localSheetId="18">#REF!</definedName>
    <definedName name="dots_room_w">#REF!</definedName>
    <definedName name="dr" localSheetId="14">#REF!</definedName>
    <definedName name="dr" localSheetId="16">#REF!</definedName>
    <definedName name="dr" localSheetId="18">#REF!</definedName>
    <definedName name="dr">#REF!</definedName>
    <definedName name="equiplab_le" localSheetId="14">#REF!</definedName>
    <definedName name="equiplab_le" localSheetId="16">#REF!</definedName>
    <definedName name="equiplab_le" localSheetId="18">#REF!</definedName>
    <definedName name="equiplab_le">#REF!</definedName>
    <definedName name="equiplab_m" localSheetId="14">#REF!</definedName>
    <definedName name="equiplab_m" localSheetId="16">#REF!</definedName>
    <definedName name="equiplab_m" localSheetId="18">#REF!</definedName>
    <definedName name="equiplab_m">#REF!</definedName>
    <definedName name="equiplab_pv" localSheetId="14">#REF!</definedName>
    <definedName name="equiplab_pv" localSheetId="16">#REF!</definedName>
    <definedName name="equiplab_pv" localSheetId="18">#REF!</definedName>
    <definedName name="equiplab_pv">#REF!</definedName>
    <definedName name="equiplab_r" localSheetId="14">#REF!</definedName>
    <definedName name="equiplab_r" localSheetId="16">#REF!</definedName>
    <definedName name="equiplab_r" localSheetId="18">#REF!</definedName>
    <definedName name="equiplab_r">#REF!</definedName>
    <definedName name="equiplab_v" localSheetId="14">#REF!</definedName>
    <definedName name="equiplab_v" localSheetId="16">#REF!</definedName>
    <definedName name="equiplab_v" localSheetId="18">#REF!</definedName>
    <definedName name="equiplab_v">#REF!</definedName>
    <definedName name="equiplab_v_yr" localSheetId="14">#REF!</definedName>
    <definedName name="equiplab_v_yr" localSheetId="16">#REF!</definedName>
    <definedName name="equiplab_v_yr" localSheetId="18">#REF!</definedName>
    <definedName name="equiplab_v_yr">#REF!</definedName>
    <definedName name="equipmed_le" localSheetId="14">#REF!</definedName>
    <definedName name="equipmed_le" localSheetId="16">#REF!</definedName>
    <definedName name="equipmed_le" localSheetId="18">#REF!</definedName>
    <definedName name="equipmed_le">#REF!</definedName>
    <definedName name="equipmed_m" localSheetId="14">#REF!</definedName>
    <definedName name="equipmed_m" localSheetId="16">#REF!</definedName>
    <definedName name="equipmed_m" localSheetId="18">#REF!</definedName>
    <definedName name="equipmed_m">#REF!</definedName>
    <definedName name="equipmed_pv" localSheetId="14">#REF!</definedName>
    <definedName name="equipmed_pv" localSheetId="16">#REF!</definedName>
    <definedName name="equipmed_pv" localSheetId="18">#REF!</definedName>
    <definedName name="equipmed_pv">#REF!</definedName>
    <definedName name="equipmed_r" localSheetId="14">#REF!</definedName>
    <definedName name="equipmed_r" localSheetId="16">#REF!</definedName>
    <definedName name="equipmed_r" localSheetId="18">#REF!</definedName>
    <definedName name="equipmed_r">#REF!</definedName>
    <definedName name="equipmed_v" localSheetId="14">#REF!</definedName>
    <definedName name="equipmed_v" localSheetId="16">#REF!</definedName>
    <definedName name="equipmed_v" localSheetId="18">#REF!</definedName>
    <definedName name="equipmed_v">#REF!</definedName>
    <definedName name="equipmed_v_yr" localSheetId="14">#REF!</definedName>
    <definedName name="equipmed_v_yr" localSheetId="16">#REF!</definedName>
    <definedName name="equipmed_v_yr" localSheetId="18">#REF!</definedName>
    <definedName name="equipmed_v_yr">#REF!</definedName>
    <definedName name="equipother_le" localSheetId="14">#REF!</definedName>
    <definedName name="equipother_le" localSheetId="16">#REF!</definedName>
    <definedName name="equipother_le" localSheetId="18">#REF!</definedName>
    <definedName name="equipother_le">#REF!</definedName>
    <definedName name="equipother_m" localSheetId="14">#REF!</definedName>
    <definedName name="equipother_m" localSheetId="16">#REF!</definedName>
    <definedName name="equipother_m" localSheetId="18">#REF!</definedName>
    <definedName name="equipother_m">#REF!</definedName>
    <definedName name="equipother_pv" localSheetId="14">#REF!</definedName>
    <definedName name="equipother_pv" localSheetId="16">#REF!</definedName>
    <definedName name="equipother_pv" localSheetId="18">#REF!</definedName>
    <definedName name="equipother_pv">#REF!</definedName>
    <definedName name="equipother_r" localSheetId="14">#REF!</definedName>
    <definedName name="equipother_r" localSheetId="16">#REF!</definedName>
    <definedName name="equipother_r" localSheetId="18">#REF!</definedName>
    <definedName name="equipother_r">#REF!</definedName>
    <definedName name="equipother_v" localSheetId="14">#REF!</definedName>
    <definedName name="equipother_v" localSheetId="16">#REF!</definedName>
    <definedName name="equipother_v" localSheetId="18">#REF!</definedName>
    <definedName name="equipother_v">#REF!</definedName>
    <definedName name="equipother_v_yr" localSheetId="14">#REF!</definedName>
    <definedName name="equipother_v_yr" localSheetId="16">#REF!</definedName>
    <definedName name="equipother_v_yr" localSheetId="18">#REF!</definedName>
    <definedName name="equipother_v_yr">#REF!</definedName>
    <definedName name="er" localSheetId="14">#REF!</definedName>
    <definedName name="er" localSheetId="16">#REF!</definedName>
    <definedName name="er" localSheetId="18">#REF!</definedName>
    <definedName name="er">#REF!</definedName>
    <definedName name="er_m2" localSheetId="14">#REF!</definedName>
    <definedName name="er_m2" localSheetId="16">#REF!</definedName>
    <definedName name="er_m2" localSheetId="18">#REF!</definedName>
    <definedName name="er_m2">#REF!</definedName>
    <definedName name="ex_admother" localSheetId="14">#REF!</definedName>
    <definedName name="ex_admother" localSheetId="16">#REF!</definedName>
    <definedName name="ex_admother" localSheetId="18">#REF!</definedName>
    <definedName name="ex_admother">#REF!</definedName>
    <definedName name="ex_bio" localSheetId="14">#REF!</definedName>
    <definedName name="ex_bio" localSheetId="16">#REF!</definedName>
    <definedName name="ex_bio" localSheetId="18">#REF!</definedName>
    <definedName name="ex_bio">#REF!</definedName>
    <definedName name="ex_clean" localSheetId="14">#REF!</definedName>
    <definedName name="ex_clean" localSheetId="16">#REF!</definedName>
    <definedName name="ex_clean" localSheetId="18">#REF!</definedName>
    <definedName name="ex_clean">#REF!</definedName>
    <definedName name="ex_cleancontr" localSheetId="14">#REF!</definedName>
    <definedName name="ex_cleancontr" localSheetId="16">#REF!</definedName>
    <definedName name="ex_cleancontr" localSheetId="18">#REF!</definedName>
    <definedName name="ex_cleancontr">#REF!</definedName>
    <definedName name="ex_cleanother" localSheetId="14">#REF!</definedName>
    <definedName name="ex_cleanother" localSheetId="16">#REF!</definedName>
    <definedName name="ex_cleanother" localSheetId="18">#REF!</definedName>
    <definedName name="ex_cleanother">#REF!</definedName>
    <definedName name="ex_consult" localSheetId="14">#REF!</definedName>
    <definedName name="ex_consult" localSheetId="16">#REF!</definedName>
    <definedName name="ex_consult" localSheetId="18">#REF!</definedName>
    <definedName name="ex_consult">#REF!</definedName>
    <definedName name="ex_copy" localSheetId="14">#REF!</definedName>
    <definedName name="ex_copy" localSheetId="16">#REF!</definedName>
    <definedName name="ex_copy" localSheetId="18">#REF!</definedName>
    <definedName name="ex_copy">#REF!</definedName>
    <definedName name="ex_drugs" localSheetId="14">#REF!</definedName>
    <definedName name="ex_drugs" localSheetId="16">#REF!</definedName>
    <definedName name="ex_drugs" localSheetId="18">#REF!</definedName>
    <definedName name="ex_drugs">#REF!</definedName>
    <definedName name="ex_elec" localSheetId="14">#REF!</definedName>
    <definedName name="ex_elec" localSheetId="16">#REF!</definedName>
    <definedName name="ex_elec" localSheetId="18">#REF!</definedName>
    <definedName name="ex_elec">#REF!</definedName>
    <definedName name="ex_food" localSheetId="14">#REF!</definedName>
    <definedName name="ex_food" localSheetId="16">#REF!</definedName>
    <definedName name="ex_food" localSheetId="18">#REF!</definedName>
    <definedName name="ex_food">#REF!</definedName>
    <definedName name="ex_gas" localSheetId="14">#REF!</definedName>
    <definedName name="ex_gas" localSheetId="16">#REF!</definedName>
    <definedName name="ex_gas" localSheetId="18">#REF!</definedName>
    <definedName name="ex_gas">#REF!</definedName>
    <definedName name="ex_insurance" localSheetId="14">#REF!</definedName>
    <definedName name="ex_insurance" localSheetId="16">#REF!</definedName>
    <definedName name="ex_insurance" localSheetId="18">#REF!</definedName>
    <definedName name="ex_insurance">#REF!</definedName>
    <definedName name="ex_launcontr" localSheetId="14">#REF!</definedName>
    <definedName name="ex_launcontr" localSheetId="16">#REF!</definedName>
    <definedName name="ex_launcontr" localSheetId="18">#REF!</definedName>
    <definedName name="ex_launcontr">#REF!</definedName>
    <definedName name="ex_linen" localSheetId="14">#REF!</definedName>
    <definedName name="ex_linen" localSheetId="16">#REF!</definedName>
    <definedName name="ex_linen" localSheetId="18">#REF!</definedName>
    <definedName name="ex_linen">#REF!</definedName>
    <definedName name="ex_maintother" localSheetId="14">#REF!</definedName>
    <definedName name="ex_maintother" localSheetId="16">#REF!</definedName>
    <definedName name="ex_maintother" localSheetId="18">#REF!</definedName>
    <definedName name="ex_maintother">#REF!</definedName>
    <definedName name="ex_net" localSheetId="14">#REF!</definedName>
    <definedName name="ex_net" localSheetId="16">#REF!</definedName>
    <definedName name="ex_net" localSheetId="18">#REF!</definedName>
    <definedName name="ex_net">#REF!</definedName>
    <definedName name="ex_package" localSheetId="14">#REF!</definedName>
    <definedName name="ex_package" localSheetId="16">#REF!</definedName>
    <definedName name="ex_package" localSheetId="18">#REF!</definedName>
    <definedName name="ex_package">#REF!</definedName>
    <definedName name="ex_phone" localSheetId="14">#REF!</definedName>
    <definedName name="ex_phone" localSheetId="16">#REF!</definedName>
    <definedName name="ex_phone" localSheetId="18">#REF!</definedName>
    <definedName name="ex_phone">#REF!</definedName>
    <definedName name="ex_post" localSheetId="14">#REF!</definedName>
    <definedName name="ex_post" localSheetId="16">#REF!</definedName>
    <definedName name="ex_post" localSheetId="18">#REF!</definedName>
    <definedName name="ex_post">#REF!</definedName>
    <definedName name="ex_print" localSheetId="14">#REF!</definedName>
    <definedName name="ex_print" localSheetId="16">#REF!</definedName>
    <definedName name="ex_print" localSheetId="18">#REF!</definedName>
    <definedName name="ex_print">#REF!</definedName>
    <definedName name="ex_reagent" localSheetId="14">#REF!</definedName>
    <definedName name="ex_reagent" localSheetId="16">#REF!</definedName>
    <definedName name="ex_reagent" localSheetId="18">#REF!</definedName>
    <definedName name="ex_reagent">#REF!</definedName>
    <definedName name="ex_recurrother" localSheetId="14">#REF!</definedName>
    <definedName name="ex_recurrother" localSheetId="16">#REF!</definedName>
    <definedName name="ex_recurrother" localSheetId="18">#REF!</definedName>
    <definedName name="ex_recurrother">#REF!</definedName>
    <definedName name="ex_rent" localSheetId="14">#REF!</definedName>
    <definedName name="ex_rent" localSheetId="16">#REF!</definedName>
    <definedName name="ex_rent" localSheetId="18">#REF!</definedName>
    <definedName name="ex_rent">#REF!</definedName>
    <definedName name="ex_san" localSheetId="14">#REF!</definedName>
    <definedName name="ex_san" localSheetId="16">#REF!</definedName>
    <definedName name="ex_san" localSheetId="18">#REF!</definedName>
    <definedName name="ex_san">#REF!</definedName>
    <definedName name="ex_security" localSheetId="14">#REF!</definedName>
    <definedName name="ex_security" localSheetId="16">#REF!</definedName>
    <definedName name="ex_security" localSheetId="18">#REF!</definedName>
    <definedName name="ex_security">#REF!</definedName>
    <definedName name="ex_softother" localSheetId="14">#REF!</definedName>
    <definedName name="ex_softother" localSheetId="16">#REF!</definedName>
    <definedName name="ex_softother" localSheetId="18">#REF!</definedName>
    <definedName name="ex_softother">#REF!</definedName>
    <definedName name="ex_stercontr" localSheetId="14">#REF!</definedName>
    <definedName name="ex_stercontr" localSheetId="16">#REF!</definedName>
    <definedName name="ex_stercontr" localSheetId="18">#REF!</definedName>
    <definedName name="ex_stercontr">#REF!</definedName>
    <definedName name="ex_subsc" localSheetId="14">#REF!</definedName>
    <definedName name="ex_subsc" localSheetId="16">#REF!</definedName>
    <definedName name="ex_subsc" localSheetId="18">#REF!</definedName>
    <definedName name="ex_subsc">#REF!</definedName>
    <definedName name="ex_supervision" localSheetId="14">#REF!</definedName>
    <definedName name="ex_supervision" localSheetId="16">#REF!</definedName>
    <definedName name="ex_supervision" localSheetId="18">#REF!</definedName>
    <definedName name="ex_supervision">#REF!</definedName>
    <definedName name="ex_suppmed" localSheetId="14">#REF!</definedName>
    <definedName name="ex_suppmed" localSheetId="16">#REF!</definedName>
    <definedName name="ex_suppmed" localSheetId="18">#REF!</definedName>
    <definedName name="ex_suppmed">#REF!</definedName>
    <definedName name="ex_suppnonmed" localSheetId="14">#REF!</definedName>
    <definedName name="ex_suppnonmed" localSheetId="16">#REF!</definedName>
    <definedName name="ex_suppnonmed" localSheetId="18">#REF!</definedName>
    <definedName name="ex_suppnonmed">#REF!</definedName>
    <definedName name="ex_suppoff" localSheetId="14">#REF!</definedName>
    <definedName name="ex_suppoff" localSheetId="16">#REF!</definedName>
    <definedName name="ex_suppoff" localSheetId="18">#REF!</definedName>
    <definedName name="ex_suppoff">#REF!</definedName>
    <definedName name="ex_suppother" localSheetId="14">#REF!</definedName>
    <definedName name="ex_suppother" localSheetId="16">#REF!</definedName>
    <definedName name="ex_suppother" localSheetId="18">#REF!</definedName>
    <definedName name="ex_suppother">#REF!</definedName>
    <definedName name="ex_tax" localSheetId="14">#REF!</definedName>
    <definedName name="ex_tax" localSheetId="16">#REF!</definedName>
    <definedName name="ex_tax" localSheetId="18">#REF!</definedName>
    <definedName name="ex_tax">#REF!</definedName>
    <definedName name="ex_tot_facility" localSheetId="14">#REF!</definedName>
    <definedName name="ex_tot_facility" localSheetId="16">#REF!</definedName>
    <definedName name="ex_tot_facility" localSheetId="18">#REF!</definedName>
    <definedName name="ex_tot_facility">#REF!</definedName>
    <definedName name="ex_tv" localSheetId="14">#REF!</definedName>
    <definedName name="ex_tv" localSheetId="16">#REF!</definedName>
    <definedName name="ex_tv" localSheetId="18">#REF!</definedName>
    <definedName name="ex_tv">#REF!</definedName>
    <definedName name="ex_uniform" localSheetId="14">#REF!</definedName>
    <definedName name="ex_uniform" localSheetId="16">#REF!</definedName>
    <definedName name="ex_uniform" localSheetId="18">#REF!</definedName>
    <definedName name="ex_uniform">#REF!</definedName>
    <definedName name="ex_vehfuel" localSheetId="14">#REF!</definedName>
    <definedName name="ex_vehfuel" localSheetId="16">#REF!</definedName>
    <definedName name="ex_vehfuel" localSheetId="18">#REF!</definedName>
    <definedName name="ex_vehfuel">#REF!</definedName>
    <definedName name="ex_vehinsur" localSheetId="14">#REF!</definedName>
    <definedName name="ex_vehinsur" localSheetId="16">#REF!</definedName>
    <definedName name="ex_vehinsur" localSheetId="18">#REF!</definedName>
    <definedName name="ex_vehinsur">#REF!</definedName>
    <definedName name="ex_vehother" localSheetId="14">#REF!</definedName>
    <definedName name="ex_vehother" localSheetId="16">#REF!</definedName>
    <definedName name="ex_vehother" localSheetId="18">#REF!</definedName>
    <definedName name="ex_vehother">#REF!</definedName>
    <definedName name="ex_water" localSheetId="14">#REF!</definedName>
    <definedName name="ex_water" localSheetId="16">#REF!</definedName>
    <definedName name="ex_water" localSheetId="18">#REF!</definedName>
    <definedName name="ex_water">#REF!</definedName>
    <definedName name="facility" localSheetId="14">#REF!</definedName>
    <definedName name="facility" localSheetId="16">#REF!</definedName>
    <definedName name="facility" localSheetId="18">#REF!</definedName>
    <definedName name="facility">#REF!</definedName>
    <definedName name="facility_g" localSheetId="14">#REF!</definedName>
    <definedName name="facility_g" localSheetId="16">#REF!</definedName>
    <definedName name="facility_g" localSheetId="18">#REF!</definedName>
    <definedName name="facility_g">#REF!</definedName>
    <definedName name="facility_m2" localSheetId="14">#REF!</definedName>
    <definedName name="facility_m2" localSheetId="16">#REF!</definedName>
    <definedName name="facility_m2" localSheetId="18">#REF!</definedName>
    <definedName name="facility_m2">#REF!</definedName>
    <definedName name="facility_o" localSheetId="14">#REF!</definedName>
    <definedName name="facility_o" localSheetId="16">#REF!</definedName>
    <definedName name="facility_o" localSheetId="18">#REF!</definedName>
    <definedName name="facility_o">#REF!</definedName>
    <definedName name="facility_t" localSheetId="14">#REF!</definedName>
    <definedName name="facility_t" localSheetId="16">#REF!</definedName>
    <definedName name="facility_t" localSheetId="18">#REF!</definedName>
    <definedName name="facility_t">#REF!</definedName>
    <definedName name="facility_w" localSheetId="14">#REF!</definedName>
    <definedName name="facility_w" localSheetId="16">#REF!</definedName>
    <definedName name="facility_w" localSheetId="18">#REF!</definedName>
    <definedName name="facility_w">#REF!</definedName>
    <definedName name="facility_w2" localSheetId="14">#REF!</definedName>
    <definedName name="facility_w2" localSheetId="16">#REF!</definedName>
    <definedName name="facility_w2" localSheetId="18">#REF!</definedName>
    <definedName name="facility_w2">#REF!</definedName>
    <definedName name="furniture_le" localSheetId="14">#REF!</definedName>
    <definedName name="furniture_le" localSheetId="16">#REF!</definedName>
    <definedName name="furniture_le" localSheetId="18">#REF!</definedName>
    <definedName name="furniture_le">#REF!</definedName>
    <definedName name="furniture_m" localSheetId="14">#REF!</definedName>
    <definedName name="furniture_m" localSheetId="16">#REF!</definedName>
    <definedName name="furniture_m" localSheetId="18">#REF!</definedName>
    <definedName name="furniture_m">#REF!</definedName>
    <definedName name="furniture_pv" localSheetId="14">#REF!</definedName>
    <definedName name="furniture_pv" localSheetId="16">#REF!</definedName>
    <definedName name="furniture_pv" localSheetId="18">#REF!</definedName>
    <definedName name="furniture_pv">#REF!</definedName>
    <definedName name="furniture_r" localSheetId="14">#REF!</definedName>
    <definedName name="furniture_r" localSheetId="16">#REF!</definedName>
    <definedName name="furniture_r" localSheetId="18">#REF!</definedName>
    <definedName name="furniture_r">#REF!</definedName>
    <definedName name="furniture_v" localSheetId="14">#REF!</definedName>
    <definedName name="furniture_v" localSheetId="16">#REF!</definedName>
    <definedName name="furniture_v" localSheetId="18">#REF!</definedName>
    <definedName name="furniture_v">#REF!</definedName>
    <definedName name="furniture_v_yr" localSheetId="14">#REF!</definedName>
    <definedName name="furniture_v_yr" localSheetId="16">#REF!</definedName>
    <definedName name="furniture_v_yr" localSheetId="18">#REF!</definedName>
    <definedName name="furniture_v_yr">#REF!</definedName>
    <definedName name="fx_lcu_usd" localSheetId="14">#REF!</definedName>
    <definedName name="fx_lcu_usd" localSheetId="16">#REF!</definedName>
    <definedName name="fx_lcu_usd" localSheetId="18">#REF!</definedName>
    <definedName name="fx_lcu_usd">#REF!</definedName>
    <definedName name="fx_usd_lcu" localSheetId="14">#REF!</definedName>
    <definedName name="fx_usd_lcu" localSheetId="16">#REF!</definedName>
    <definedName name="fx_usd_lcu" localSheetId="18">#REF!</definedName>
    <definedName name="fx_usd_lcu">#REF!</definedName>
    <definedName name="geography">Lists!$C$4:$C$7</definedName>
    <definedName name="hivclinic" localSheetId="14">#REF!</definedName>
    <definedName name="hivclinic" localSheetId="16">#REF!</definedName>
    <definedName name="hivclinic" localSheetId="18">#REF!</definedName>
    <definedName name="hivclinic">#REF!</definedName>
    <definedName name="hivclinic_m2" localSheetId="14">#REF!</definedName>
    <definedName name="hivclinic_m2" localSheetId="16">#REF!</definedName>
    <definedName name="hivclinic_m2" localSheetId="18">#REF!</definedName>
    <definedName name="hivclinic_m2">#REF!</definedName>
    <definedName name="hospbed_mdr" localSheetId="14">#REF!</definedName>
    <definedName name="hospbed_mdr" localSheetId="16">#REF!</definedName>
    <definedName name="hospbed_mdr" localSheetId="18">#REF!</definedName>
    <definedName name="hospbed_mdr">#REF!</definedName>
    <definedName name="hospbed_tb" localSheetId="14">#REF!</definedName>
    <definedName name="hospbed_tb" localSheetId="16">#REF!</definedName>
    <definedName name="hospbed_tb" localSheetId="18">#REF!</definedName>
    <definedName name="hospbed_tb">#REF!</definedName>
    <definedName name="hospbed_tbhiv" localSheetId="14">#REF!</definedName>
    <definedName name="hospbed_tbhiv" localSheetId="16">#REF!</definedName>
    <definedName name="hospbed_tbhiv" localSheetId="18">#REF!</definedName>
    <definedName name="hospbed_tbhiv">#REF!</definedName>
    <definedName name="hospbed_tot" localSheetId="14">#REF!</definedName>
    <definedName name="hospbed_tot" localSheetId="16">#REF!</definedName>
    <definedName name="hospbed_tot" localSheetId="18">#REF!</definedName>
    <definedName name="hospbed_tot">#REF!</definedName>
    <definedName name="hospOPbed_tot" localSheetId="14">#REF!</definedName>
    <definedName name="hospOPbed_tot" localSheetId="16">#REF!</definedName>
    <definedName name="hospOPbed_tot" localSheetId="18">#REF!</definedName>
    <definedName name="hospOPbed_tot">#REF!</definedName>
    <definedName name="infdx_ward" localSheetId="14">#REF!</definedName>
    <definedName name="infdx_ward" localSheetId="16">#REF!</definedName>
    <definedName name="infdx_ward" localSheetId="18">#REF!</definedName>
    <definedName name="infdx_ward">#REF!</definedName>
    <definedName name="infdx_ward_m2" localSheetId="14">#REF!</definedName>
    <definedName name="infdx_ward_m2" localSheetId="16">#REF!</definedName>
    <definedName name="infdx_ward_m2" localSheetId="18">#REF!</definedName>
    <definedName name="infdx_ward_m2">#REF!</definedName>
    <definedName name="intmed" localSheetId="14">#REF!</definedName>
    <definedName name="intmed" localSheetId="16">#REF!</definedName>
    <definedName name="intmed" localSheetId="18">#REF!</definedName>
    <definedName name="intmed">#REF!</definedName>
    <definedName name="ipd" localSheetId="14">#REF!</definedName>
    <definedName name="ipd" localSheetId="16">#REF!</definedName>
    <definedName name="ipd" localSheetId="18">#REF!</definedName>
    <definedName name="ipd">#REF!</definedName>
    <definedName name="ipd_m2" localSheetId="14">#REF!</definedName>
    <definedName name="ipd_m2" localSheetId="16">#REF!</definedName>
    <definedName name="ipd_m2" localSheetId="18">#REF!</definedName>
    <definedName name="ipd_m2">#REF!</definedName>
    <definedName name="isolation" localSheetId="14">#REF!</definedName>
    <definedName name="isolation" localSheetId="16">#REF!</definedName>
    <definedName name="isolation" localSheetId="18">#REF!</definedName>
    <definedName name="isolation">#REF!</definedName>
    <definedName name="isolation_m2" localSheetId="14">#REF!</definedName>
    <definedName name="isolation_m2" localSheetId="16">#REF!</definedName>
    <definedName name="isolation_m2" localSheetId="18">#REF!</definedName>
    <definedName name="isolation_m2">#REF!</definedName>
    <definedName name="labbloodcoll_m2" localSheetId="14">#REF!</definedName>
    <definedName name="labbloodcoll_m2" localSheetId="16">#REF!</definedName>
    <definedName name="labbloodcoll_m2" localSheetId="18">#REF!</definedName>
    <definedName name="labbloodcoll_m2">#REF!</definedName>
    <definedName name="labdept" localSheetId="14">#REF!</definedName>
    <definedName name="labdept" localSheetId="16">#REF!</definedName>
    <definedName name="labdept" localSheetId="18">#REF!</definedName>
    <definedName name="labdept">#REF!</definedName>
    <definedName name="labdept_m2" localSheetId="14">#REF!</definedName>
    <definedName name="labdept_m2" localSheetId="16">#REF!</definedName>
    <definedName name="labdept_m2" localSheetId="18">#REF!</definedName>
    <definedName name="labdept_m2">#REF!</definedName>
    <definedName name="labspucoll" localSheetId="14">#REF!</definedName>
    <definedName name="labspucoll" localSheetId="16">#REF!</definedName>
    <definedName name="labspucoll" localSheetId="18">#REF!</definedName>
    <definedName name="labspucoll">#REF!</definedName>
    <definedName name="labspucoll_m2" localSheetId="14">#REF!</definedName>
    <definedName name="labspucoll_m2" localSheetId="16">#REF!</definedName>
    <definedName name="labspucoll_m2" localSheetId="18">#REF!</definedName>
    <definedName name="labspucoll_m2">#REF!</definedName>
    <definedName name="land_le" localSheetId="14">#REF!</definedName>
    <definedName name="land_le" localSheetId="16">#REF!</definedName>
    <definedName name="land_le" localSheetId="18">#REF!</definedName>
    <definedName name="land_le">#REF!</definedName>
    <definedName name="land_m" localSheetId="14">#REF!</definedName>
    <definedName name="land_m" localSheetId="16">#REF!</definedName>
    <definedName name="land_m" localSheetId="18">#REF!</definedName>
    <definedName name="land_m">#REF!</definedName>
    <definedName name="land_m2" localSheetId="14">#REF!</definedName>
    <definedName name="land_m2" localSheetId="16">#REF!</definedName>
    <definedName name="land_m2" localSheetId="18">#REF!</definedName>
    <definedName name="land_m2">#REF!</definedName>
    <definedName name="land_pv" localSheetId="14">#REF!</definedName>
    <definedName name="land_pv" localSheetId="16">#REF!</definedName>
    <definedName name="land_pv" localSheetId="18">#REF!</definedName>
    <definedName name="land_pv">#REF!</definedName>
    <definedName name="land_pv_yr" localSheetId="14">#REF!</definedName>
    <definedName name="land_pv_yr" localSheetId="16">#REF!</definedName>
    <definedName name="land_pv_yr" localSheetId="18">#REF!</definedName>
    <definedName name="land_pv_yr">#REF!</definedName>
    <definedName name="land_r" localSheetId="14">#REF!</definedName>
    <definedName name="land_r" localSheetId="16">#REF!</definedName>
    <definedName name="land_r" localSheetId="18">#REF!</definedName>
    <definedName name="land_r">#REF!</definedName>
    <definedName name="land_v" localSheetId="14">#REF!</definedName>
    <definedName name="land_v" localSheetId="16">#REF!</definedName>
    <definedName name="land_v" localSheetId="18">#REF!</definedName>
    <definedName name="land_v">#REF!</definedName>
    <definedName name="land_v_yr" localSheetId="14">#REF!</definedName>
    <definedName name="land_v_yr" localSheetId="16">#REF!</definedName>
    <definedName name="land_v_yr" localSheetId="18">#REF!</definedName>
    <definedName name="land_v_yr">#REF!</definedName>
    <definedName name="maint" localSheetId="14">#REF!</definedName>
    <definedName name="maint" localSheetId="16">#REF!</definedName>
    <definedName name="maint" localSheetId="18">#REF!</definedName>
    <definedName name="maint">#REF!</definedName>
    <definedName name="maint_m2" localSheetId="14">#REF!</definedName>
    <definedName name="maint_m2" localSheetId="16">#REF!</definedName>
    <definedName name="maint_m2" localSheetId="18">#REF!</definedName>
    <definedName name="maint_m2">#REF!</definedName>
    <definedName name="mdrclinic" localSheetId="14">#REF!</definedName>
    <definedName name="mdrclinic" localSheetId="16">#REF!</definedName>
    <definedName name="mdrclinic" localSheetId="18">#REF!</definedName>
    <definedName name="mdrclinic">#REF!</definedName>
    <definedName name="mdrclinic_m2" localSheetId="14">#REF!</definedName>
    <definedName name="mdrclinic_m2" localSheetId="16">#REF!</definedName>
    <definedName name="mdrclinic_m2" localSheetId="18">#REF!</definedName>
    <definedName name="mdrclinic_m2">#REF!</definedName>
    <definedName name="mdrclinic_room_d" localSheetId="14">#REF!</definedName>
    <definedName name="mdrclinic_room_d" localSheetId="16">#REF!</definedName>
    <definedName name="mdrclinic_room_d" localSheetId="18">#REF!</definedName>
    <definedName name="mdrclinic_room_d">#REF!</definedName>
    <definedName name="mdrclinic_room_dr" localSheetId="14">#REF!</definedName>
    <definedName name="mdrclinic_room_dr" localSheetId="16">#REF!</definedName>
    <definedName name="mdrclinic_room_dr" localSheetId="18">#REF!</definedName>
    <definedName name="mdrclinic_room_dr">#REF!</definedName>
    <definedName name="mdrclinic_room_l" localSheetId="14">#REF!</definedName>
    <definedName name="mdrclinic_room_l" localSheetId="16">#REF!</definedName>
    <definedName name="mdrclinic_room_l" localSheetId="18">#REF!</definedName>
    <definedName name="mdrclinic_room_l">#REF!</definedName>
    <definedName name="mdrclinic_room_n" localSheetId="14">#REF!</definedName>
    <definedName name="mdrclinic_room_n" localSheetId="16">#REF!</definedName>
    <definedName name="mdrclinic_room_n" localSheetId="18">#REF!</definedName>
    <definedName name="mdrclinic_room_n">#REF!</definedName>
    <definedName name="mdrclinic_room_w" localSheetId="14">#REF!</definedName>
    <definedName name="mdrclinic_room_w" localSheetId="16">#REF!</definedName>
    <definedName name="mdrclinic_room_w" localSheetId="18">#REF!</definedName>
    <definedName name="mdrclinic_room_w">#REF!</definedName>
    <definedName name="mdrpall_m2" localSheetId="14">#REF!</definedName>
    <definedName name="mdrpall_m2" localSheetId="16">#REF!</definedName>
    <definedName name="mdrpall_m2" localSheetId="18">#REF!</definedName>
    <definedName name="mdrpall_m2">#REF!</definedName>
    <definedName name="micro" localSheetId="14">#REF!</definedName>
    <definedName name="micro" localSheetId="16">#REF!</definedName>
    <definedName name="micro" localSheetId="18">#REF!</definedName>
    <definedName name="micro">#REF!</definedName>
    <definedName name="micro_m2" localSheetId="14">#REF!</definedName>
    <definedName name="micro_m2" localSheetId="16">#REF!</definedName>
    <definedName name="micro_m2" localSheetId="18">#REF!</definedName>
    <definedName name="micro_m2">#REF!</definedName>
    <definedName name="microscopy">Lists!$M$9:$M$10</definedName>
    <definedName name="minhour" localSheetId="14">#REF!</definedName>
    <definedName name="minhour" localSheetId="16">#REF!</definedName>
    <definedName name="minhour" localSheetId="18">#REF!</definedName>
    <definedName name="minhour">#REF!</definedName>
    <definedName name="minivan_le">'11.Transportation'!$D$13</definedName>
    <definedName name="mnch" localSheetId="14">#REF!</definedName>
    <definedName name="mnch" localSheetId="16">#REF!</definedName>
    <definedName name="mnch" localSheetId="18">#REF!</definedName>
    <definedName name="mnch">#REF!</definedName>
    <definedName name="mnch_m2" localSheetId="14">#REF!</definedName>
    <definedName name="mnch_m2" localSheetId="16">#REF!</definedName>
    <definedName name="mnch_m2" localSheetId="18">#REF!</definedName>
    <definedName name="mnch_m2">#REF!</definedName>
    <definedName name="mobileclinic_le">'11.Transportation'!$D$15</definedName>
    <definedName name="monitoring">Lists!$M$40:$M$57</definedName>
    <definedName name="month" localSheetId="14">#REF!</definedName>
    <definedName name="month" localSheetId="16">#REF!</definedName>
    <definedName name="month" localSheetId="18">#REF!</definedName>
    <definedName name="month">#REF!</definedName>
    <definedName name="motorcycle_le">'11.Transportation'!$D$9</definedName>
    <definedName name="oh_adm_dpt_c" localSheetId="14">#REF!</definedName>
    <definedName name="oh_adm_dpt_c" localSheetId="16">#REF!</definedName>
    <definedName name="oh_adm_dpt_c" localSheetId="18">#REF!</definedName>
    <definedName name="oh_adm_dpt_c">#REF!</definedName>
    <definedName name="oh_baclab_c" localSheetId="14">#REF!</definedName>
    <definedName name="oh_baclab_c" localSheetId="16">#REF!</definedName>
    <definedName name="oh_baclab_c" localSheetId="18">#REF!</definedName>
    <definedName name="oh_baclab_c">#REF!</definedName>
    <definedName name="oh_ccc_c" localSheetId="14">#REF!</definedName>
    <definedName name="oh_ccc_c" localSheetId="16">#REF!</definedName>
    <definedName name="oh_ccc_c" localSheetId="18">#REF!</definedName>
    <definedName name="oh_ccc_c">#REF!</definedName>
    <definedName name="oh_clean_ca" localSheetId="14">#REF!</definedName>
    <definedName name="oh_clean_ca" localSheetId="16">#REF!</definedName>
    <definedName name="oh_clean_ca" localSheetId="18">#REF!</definedName>
    <definedName name="oh_clean_ca">#REF!</definedName>
    <definedName name="oh_cultlab_c" localSheetId="14">#REF!</definedName>
    <definedName name="oh_cultlab_c" localSheetId="16">#REF!</definedName>
    <definedName name="oh_cultlab_c" localSheetId="18">#REF!</definedName>
    <definedName name="oh_cultlab_c">#REF!</definedName>
    <definedName name="oh_dmclinic_c" localSheetId="14">#REF!</definedName>
    <definedName name="oh_dmclinic_c" localSheetId="16">#REF!</definedName>
    <definedName name="oh_dmclinic_c" localSheetId="18">#REF!</definedName>
    <definedName name="oh_dmclinic_c">#REF!</definedName>
    <definedName name="oh_dots_c" localSheetId="14">#REF!</definedName>
    <definedName name="oh_dots_c" localSheetId="16">#REF!</definedName>
    <definedName name="oh_dots_c" localSheetId="18">#REF!</definedName>
    <definedName name="oh_dots_c">#REF!</definedName>
    <definedName name="oh_dots_ca" localSheetId="14">#REF!</definedName>
    <definedName name="oh_dots_ca" localSheetId="16">#REF!</definedName>
    <definedName name="oh_dots_ca" localSheetId="18">#REF!</definedName>
    <definedName name="oh_dots_ca">#REF!</definedName>
    <definedName name="oh_er_c" localSheetId="14">#REF!</definedName>
    <definedName name="oh_er_c" localSheetId="16">#REF!</definedName>
    <definedName name="oh_er_c" localSheetId="18">#REF!</definedName>
    <definedName name="oh_er_c">#REF!</definedName>
    <definedName name="oh_facility" localSheetId="14">#REF!</definedName>
    <definedName name="oh_facility" localSheetId="16">#REF!</definedName>
    <definedName name="oh_facility" localSheetId="18">#REF!</definedName>
    <definedName name="oh_facility">#REF!</definedName>
    <definedName name="oh_facility_ca" localSheetId="14">#REF!</definedName>
    <definedName name="oh_facility_ca" localSheetId="16">#REF!</definedName>
    <definedName name="oh_facility_ca" localSheetId="18">#REF!</definedName>
    <definedName name="oh_facility_ca">#REF!</definedName>
    <definedName name="oh_facility_m2" localSheetId="14">#REF!</definedName>
    <definedName name="oh_facility_m2" localSheetId="16">#REF!</definedName>
    <definedName name="oh_facility_m2" localSheetId="18">#REF!</definedName>
    <definedName name="oh_facility_m2">#REF!</definedName>
    <definedName name="oh_facility_re" localSheetId="14">#REF!</definedName>
    <definedName name="oh_facility_re" localSheetId="16">#REF!</definedName>
    <definedName name="oh_facility_re" localSheetId="18">#REF!</definedName>
    <definedName name="oh_facility_re">#REF!</definedName>
    <definedName name="oh_facility_sa" localSheetId="14">#REF!</definedName>
    <definedName name="oh_facility_sa" localSheetId="16">#REF!</definedName>
    <definedName name="oh_facility_sa" localSheetId="18">#REF!</definedName>
    <definedName name="oh_facility_sa">#REF!</definedName>
    <definedName name="oh_hivclinic_c" localSheetId="14">#REF!</definedName>
    <definedName name="oh_hivclinic_c" localSheetId="16">#REF!</definedName>
    <definedName name="oh_hivclinic_c" localSheetId="18">#REF!</definedName>
    <definedName name="oh_hivclinic_c">#REF!</definedName>
    <definedName name="oh_infdx_ward_c" localSheetId="14">#REF!</definedName>
    <definedName name="oh_infdx_ward_c" localSheetId="16">#REF!</definedName>
    <definedName name="oh_infdx_ward_c" localSheetId="18">#REF!</definedName>
    <definedName name="oh_infdx_ward_c">#REF!</definedName>
    <definedName name="oh_ipd_c" localSheetId="14">#REF!</definedName>
    <definedName name="oh_ipd_c" localSheetId="16">#REF!</definedName>
    <definedName name="oh_ipd_c" localSheetId="18">#REF!</definedName>
    <definedName name="oh_ipd_c">#REF!</definedName>
    <definedName name="oh_isolation_c" localSheetId="14">#REF!</definedName>
    <definedName name="oh_isolation_c" localSheetId="16">#REF!</definedName>
    <definedName name="oh_isolation_c" localSheetId="18">#REF!</definedName>
    <definedName name="oh_isolation_c">#REF!</definedName>
    <definedName name="oh_labbloodcoll_c" localSheetId="14">#REF!</definedName>
    <definedName name="oh_labbloodcoll_c" localSheetId="16">#REF!</definedName>
    <definedName name="oh_labbloodcoll_c" localSheetId="18">#REF!</definedName>
    <definedName name="oh_labbloodcoll_c">#REF!</definedName>
    <definedName name="oh_labdept_c" localSheetId="14">#REF!</definedName>
    <definedName name="oh_labdept_c" localSheetId="16">#REF!</definedName>
    <definedName name="oh_labdept_c" localSheetId="18">#REF!</definedName>
    <definedName name="oh_labdept_c">#REF!</definedName>
    <definedName name="oh_labspucoll_c" localSheetId="14">#REF!</definedName>
    <definedName name="oh_labspucoll_c" localSheetId="16">#REF!</definedName>
    <definedName name="oh_labspucoll_c" localSheetId="18">#REF!</definedName>
    <definedName name="oh_labspucoll_c">#REF!</definedName>
    <definedName name="oh_maint_ca" localSheetId="14">#REF!</definedName>
    <definedName name="oh_maint_ca" localSheetId="16">#REF!</definedName>
    <definedName name="oh_maint_ca" localSheetId="18">#REF!</definedName>
    <definedName name="oh_maint_ca">#REF!</definedName>
    <definedName name="oh_mdrclinic_c" localSheetId="14">#REF!</definedName>
    <definedName name="oh_mdrclinic_c" localSheetId="16">#REF!</definedName>
    <definedName name="oh_mdrclinic_c" localSheetId="18">#REF!</definedName>
    <definedName name="oh_mdrclinic_c">#REF!</definedName>
    <definedName name="oh_mdrpall_c" localSheetId="14">#REF!</definedName>
    <definedName name="oh_mdrpall_c" localSheetId="16">#REF!</definedName>
    <definedName name="oh_mdrpall_c" localSheetId="18">#REF!</definedName>
    <definedName name="oh_mdrpall_c">#REF!</definedName>
    <definedName name="oh_micro_c" localSheetId="14">#REF!</definedName>
    <definedName name="oh_micro_c" localSheetId="16">#REF!</definedName>
    <definedName name="oh_micro_c" localSheetId="18">#REF!</definedName>
    <definedName name="oh_micro_c">#REF!</definedName>
    <definedName name="oh_mnch_c" localSheetId="14">#REF!</definedName>
    <definedName name="oh_mnch_c" localSheetId="16">#REF!</definedName>
    <definedName name="oh_mnch_c" localSheetId="18">#REF!</definedName>
    <definedName name="oh_mnch_c">#REF!</definedName>
    <definedName name="oh_opd_c" localSheetId="14">#REF!</definedName>
    <definedName name="oh_opd_c" localSheetId="16">#REF!</definedName>
    <definedName name="oh_opd_c" localSheetId="18">#REF!</definedName>
    <definedName name="oh_opd_c">#REF!</definedName>
    <definedName name="oh_opd_reg_c" localSheetId="14">#REF!</definedName>
    <definedName name="oh_opd_reg_c" localSheetId="16">#REF!</definedName>
    <definedName name="oh_opd_reg_c" localSheetId="18">#REF!</definedName>
    <definedName name="oh_opd_reg_c">#REF!</definedName>
    <definedName name="oh_paedclinic_c" localSheetId="14">#REF!</definedName>
    <definedName name="oh_paedclinic_c" localSheetId="16">#REF!</definedName>
    <definedName name="oh_paedclinic_c" localSheetId="18">#REF!</definedName>
    <definedName name="oh_paedclinic_c">#REF!</definedName>
    <definedName name="oh_pharm_c" localSheetId="14">#REF!</definedName>
    <definedName name="oh_pharm_c" localSheetId="16">#REF!</definedName>
    <definedName name="oh_pharm_c" localSheetId="18">#REF!</definedName>
    <definedName name="oh_pharm_c">#REF!</definedName>
    <definedName name="oh_pth_c" localSheetId="14">#REF!</definedName>
    <definedName name="oh_pth_c" localSheetId="16">#REF!</definedName>
    <definedName name="oh_pth_c" localSheetId="18">#REF!</definedName>
    <definedName name="oh_pth_c">#REF!</definedName>
    <definedName name="oh_radiology_c" localSheetId="14">#REF!</definedName>
    <definedName name="oh_radiology_c" localSheetId="16">#REF!</definedName>
    <definedName name="oh_radiology_c" localSheetId="18">#REF!</definedName>
    <definedName name="oh_radiology_c">#REF!</definedName>
    <definedName name="oh_reg_c" localSheetId="14">#REF!</definedName>
    <definedName name="oh_reg_c" localSheetId="16">#REF!</definedName>
    <definedName name="oh_reg_c" localSheetId="18">#REF!</definedName>
    <definedName name="oh_reg_c">#REF!</definedName>
    <definedName name="oh_spucoll_c" localSheetId="14">#REF!</definedName>
    <definedName name="oh_spucoll_c" localSheetId="16">#REF!</definedName>
    <definedName name="oh_spucoll_c" localSheetId="18">#REF!</definedName>
    <definedName name="oh_spucoll_c">#REF!</definedName>
    <definedName name="oh_tbadm_c" localSheetId="14">#REF!</definedName>
    <definedName name="oh_tbadm_c" localSheetId="16">#REF!</definedName>
    <definedName name="oh_tbadm_c" localSheetId="18">#REF!</definedName>
    <definedName name="oh_tbadm_c">#REF!</definedName>
    <definedName name="oh_tbward_c" localSheetId="14">#REF!</definedName>
    <definedName name="oh_tbward_c" localSheetId="16">#REF!</definedName>
    <definedName name="oh_tbward_c" localSheetId="18">#REF!</definedName>
    <definedName name="oh_tbward_c">#REF!</definedName>
    <definedName name="opd" localSheetId="14">#REF!</definedName>
    <definedName name="opd" localSheetId="16">#REF!</definedName>
    <definedName name="opd" localSheetId="18">#REF!</definedName>
    <definedName name="opd">#REF!</definedName>
    <definedName name="opd_m2" localSheetId="14">#REF!</definedName>
    <definedName name="opd_m2" localSheetId="16">#REF!</definedName>
    <definedName name="opd_m2" localSheetId="18">#REF!</definedName>
    <definedName name="opd_m2">#REF!</definedName>
    <definedName name="opd_reg" localSheetId="14">#REF!</definedName>
    <definedName name="opd_reg" localSheetId="16">#REF!</definedName>
    <definedName name="opd_reg" localSheetId="18">#REF!</definedName>
    <definedName name="opd_reg">#REF!</definedName>
    <definedName name="opd_reg_m2" localSheetId="14">#REF!</definedName>
    <definedName name="opd_reg_m2" localSheetId="16">#REF!</definedName>
    <definedName name="opd_reg_m2" localSheetId="18">#REF!</definedName>
    <definedName name="opd_reg_m2">#REF!</definedName>
    <definedName name="outputs">Lists!$G$4:$G$28</definedName>
    <definedName name="own_rent">Lists!$H$4:$H$6</definedName>
    <definedName name="ownership">Lists!$D$4:$D$8</definedName>
    <definedName name="paedclinic" localSheetId="14">#REF!</definedName>
    <definedName name="paedclinic" localSheetId="16">#REF!</definedName>
    <definedName name="paedclinic" localSheetId="18">#REF!</definedName>
    <definedName name="paedclinic">#REF!</definedName>
    <definedName name="paedclinic_m2" localSheetId="14">#REF!</definedName>
    <definedName name="paedclinic_m2" localSheetId="16">#REF!</definedName>
    <definedName name="paedclinic_m2" localSheetId="18">#REF!</definedName>
    <definedName name="paedclinic_m2">#REF!</definedName>
    <definedName name="paedward" localSheetId="14">#REF!</definedName>
    <definedName name="paedward" localSheetId="16">#REF!</definedName>
    <definedName name="paedward" localSheetId="18">#REF!</definedName>
    <definedName name="paedward">#REF!</definedName>
    <definedName name="paedward_m2" localSheetId="14">#REF!</definedName>
    <definedName name="paedward_m2" localSheetId="16">#REF!</definedName>
    <definedName name="paedward_m2" localSheetId="18">#REF!</definedName>
    <definedName name="paedward_m2">#REF!</definedName>
    <definedName name="pct_bldg" localSheetId="14">#REF!</definedName>
    <definedName name="pct_bldg" localSheetId="16">#REF!</definedName>
    <definedName name="pct_bldg" localSheetId="18">#REF!</definedName>
    <definedName name="pct_bldg">#REF!</definedName>
    <definedName name="pct_capital" localSheetId="14">#REF!</definedName>
    <definedName name="pct_capital" localSheetId="16">#REF!</definedName>
    <definedName name="pct_capital" localSheetId="18">#REF!</definedName>
    <definedName name="pct_capital">#REF!</definedName>
    <definedName name="pct_recurrent" localSheetId="14">#REF!</definedName>
    <definedName name="pct_recurrent" localSheetId="16">#REF!</definedName>
    <definedName name="pct_recurrent" localSheetId="18">#REF!</definedName>
    <definedName name="pct_recurrent">#REF!</definedName>
    <definedName name="pct_staff" localSheetId="14">#REF!</definedName>
    <definedName name="pct_staff" localSheetId="16">#REF!</definedName>
    <definedName name="pct_staff" localSheetId="18">#REF!</definedName>
    <definedName name="pct_staff">#REF!</definedName>
    <definedName name="pharm" localSheetId="14">#REF!</definedName>
    <definedName name="pharm" localSheetId="16">#REF!</definedName>
    <definedName name="pharm" localSheetId="18">#REF!</definedName>
    <definedName name="pharm">#REF!</definedName>
    <definedName name="pharm_m2" localSheetId="14">#REF!</definedName>
    <definedName name="pharm_m2" localSheetId="16">#REF!</definedName>
    <definedName name="pharm_m2" localSheetId="18">#REF!</definedName>
    <definedName name="pharm_m2">#REF!</definedName>
    <definedName name="platform">Lists!$K$4:$K$19</definedName>
    <definedName name="platform_nonfacility">Lists!$K$4:$K$12</definedName>
    <definedName name="_xlnm.Print_Area" localSheetId="0">'1.Title page'!$A$1:$M$23</definedName>
    <definedName name="_xlnm.Print_Area" localSheetId="9">'10.Recurrent Expenditure'!$A$1:$F$54</definedName>
    <definedName name="_xlnm.Print_Area" localSheetId="10">'11.Transportation'!$A$1:$R$70</definedName>
    <definedName name="_xlnm.Print_Area" localSheetId="13">'14.Service Statistics'!$A$1:$F$126</definedName>
    <definedName name="_xlnm.Print_Area" localSheetId="14">'15.Service Description'!$A$1:$CE$84</definedName>
    <definedName name="_xlnm.Print_Area" localSheetId="15">'16.Drug Services'!$A$1:$BQ$168</definedName>
    <definedName name="_xlnm.Print_Area" localSheetId="17">'18.Observations'!$A$1:$M$811</definedName>
    <definedName name="_xlnm.Print_Area" localSheetId="1">'2.Glossary'!$A$1:$C$86</definedName>
    <definedName name="_xlnm.Print_Area" localSheetId="19">'20.Staff time sheets'!$A$2:$KN$246</definedName>
    <definedName name="_xlnm.Print_Area" localSheetId="22">'23.Price list-Equipment'!$A$1:$H$710</definedName>
    <definedName name="_xlnm.Print_Area" localSheetId="2">'3.Instructions'!$A$1:$E$25</definedName>
    <definedName name="_xlnm.Print_Area" localSheetId="3">'4.Data collection planning 1'!$A$1:$M$25</definedName>
    <definedName name="_xlnm.Print_Area" localSheetId="4">'5.Data collection planning 2'!$A$1:$I$140</definedName>
    <definedName name="_xlnm.Print_Area" localSheetId="5">'6.Facility Characteristics'!$A$1:$J$86</definedName>
    <definedName name="_xlnm.Print_Titles" localSheetId="9">'10.Recurrent Expenditure'!$A:$B,'10.Recurrent Expenditure'!$10:$10</definedName>
    <definedName name="_xlnm.Print_Titles" localSheetId="10">'11.Transportation'!$B:$B,'11.Transportation'!$21:$21</definedName>
    <definedName name="_xlnm.Print_Titles" localSheetId="11">'12.Training'!$A:$A</definedName>
    <definedName name="_xlnm.Print_Titles" localSheetId="13">'14.Service Statistics'!$33:$33</definedName>
    <definedName name="_xlnm.Print_Titles" localSheetId="14">'15.Service Description'!$A:$B,'15.Service Description'!$5:$11</definedName>
    <definedName name="_xlnm.Print_Titles" localSheetId="15">'16.Drug Services'!$A:$D,'16.Drug Services'!$4:$10</definedName>
    <definedName name="_xlnm.Print_Titles" localSheetId="16">'17.Supplies'!$A:$A,'17.Supplies'!$5:$5</definedName>
    <definedName name="_xlnm.Print_Titles" localSheetId="20">'21.Price list-Drugs'!$B:$B,'21.Price list-Drugs'!$7:$7</definedName>
    <definedName name="_xlnm.Print_Titles" localSheetId="21">'22.Price list-Supplies'!$A:$A,'22.Price list-Supplies'!$4:$4</definedName>
    <definedName name="_xlnm.Print_Titles" localSheetId="22">'23.Price list-Equipment'!$B:$B,'23.Price list-Equipment'!$4:$4</definedName>
    <definedName name="_xlnm.Print_Titles" localSheetId="3">'4.Data collection planning 1'!$10:$11</definedName>
    <definedName name="_xlnm.Print_Titles" localSheetId="4">'5.Data collection planning 2'!$4:$4</definedName>
    <definedName name="_xlnm.Print_Titles" localSheetId="6">'7.Building Space'!$B:$B,'7.Building Space'!$13:$13</definedName>
    <definedName name="_xlnm.Print_Titles" localSheetId="7">'8.Equipment Inventory'!$A:$B,'8.Equipment Inventory'!$4:$4</definedName>
    <definedName name="_xlnm.Print_Titles" localSheetId="8">'9.Staff Salaries'!$16:$16</definedName>
    <definedName name="pt_ip" localSheetId="14">'14.Service Statistics'!#REF!</definedName>
    <definedName name="pt_ip" localSheetId="16">'14.Service Statistics'!#REF!</definedName>
    <definedName name="pt_ip" localSheetId="18">'14.Service Statistics'!#REF!</definedName>
    <definedName name="pt_ip">'14.Service Statistics'!#REF!</definedName>
    <definedName name="pt_op">'14.Service Statistics'!$C$12</definedName>
    <definedName name="pth" localSheetId="14">#REF!</definedName>
    <definedName name="pth" localSheetId="16">#REF!</definedName>
    <definedName name="pth" localSheetId="18">#REF!</definedName>
    <definedName name="pth">#REF!</definedName>
    <definedName name="pth_m2" localSheetId="14">#REF!</definedName>
    <definedName name="pth_m2" localSheetId="16">#REF!</definedName>
    <definedName name="pth_m2" localSheetId="18">#REF!</definedName>
    <definedName name="pth_m2">#REF!</definedName>
    <definedName name="q_facility_ad" localSheetId="14">#REF!</definedName>
    <definedName name="q_facility_ad" localSheetId="16">#REF!</definedName>
    <definedName name="q_facility_ad" localSheetId="18">#REF!</definedName>
    <definedName name="q_facility_ad">#REF!</definedName>
    <definedName name="q_facility_aux" localSheetId="14">#REF!</definedName>
    <definedName name="q_facility_aux" localSheetId="16">#REF!</definedName>
    <definedName name="q_facility_aux" localSheetId="18">#REF!</definedName>
    <definedName name="q_facility_aux">#REF!</definedName>
    <definedName name="q_facility_dr" localSheetId="14">#REF!</definedName>
    <definedName name="q_facility_dr" localSheetId="16">#REF!</definedName>
    <definedName name="q_facility_dr" localSheetId="18">#REF!</definedName>
    <definedName name="q_facility_dr">#REF!</definedName>
    <definedName name="q_facility_ss" localSheetId="14">#REF!</definedName>
    <definedName name="q_facility_ss" localSheetId="16">#REF!</definedName>
    <definedName name="q_facility_ss" localSheetId="18">#REF!</definedName>
    <definedName name="q_facility_ss">#REF!</definedName>
    <definedName name="q_facility_staff" localSheetId="14">#REF!</definedName>
    <definedName name="q_facility_staff" localSheetId="16">#REF!</definedName>
    <definedName name="q_facility_staff" localSheetId="18">#REF!</definedName>
    <definedName name="q_facility_staff">#REF!</definedName>
    <definedName name="radiology" localSheetId="14">#REF!</definedName>
    <definedName name="radiology" localSheetId="16">#REF!</definedName>
    <definedName name="radiology" localSheetId="18">#REF!</definedName>
    <definedName name="radiology">#REF!</definedName>
    <definedName name="radiology_m2" localSheetId="14">#REF!</definedName>
    <definedName name="radiology_m2" localSheetId="16">#REF!</definedName>
    <definedName name="radiology_m2" localSheetId="18">#REF!</definedName>
    <definedName name="radiology_m2">#REF!</definedName>
    <definedName name="reg_m2" localSheetId="14">#REF!</definedName>
    <definedName name="reg_m2" localSheetId="16">#REF!</definedName>
    <definedName name="reg_m2" localSheetId="18">#REF!</definedName>
    <definedName name="reg_m2">#REF!</definedName>
    <definedName name="registration" localSheetId="14">#REF!</definedName>
    <definedName name="registration" localSheetId="16">#REF!</definedName>
    <definedName name="registration" localSheetId="18">#REF!</definedName>
    <definedName name="registration">#REF!</definedName>
    <definedName name="response">Lists!$I$4:$I$7</definedName>
    <definedName name="rooms">Lists!$J$4:$J$51</definedName>
    <definedName name="sal_facility_ad" localSheetId="14">#REF!</definedName>
    <definedName name="sal_facility_ad" localSheetId="16">#REF!</definedName>
    <definedName name="sal_facility_ad" localSheetId="18">#REF!</definedName>
    <definedName name="sal_facility_ad">#REF!</definedName>
    <definedName name="sal_facility_aux" localSheetId="14">#REF!</definedName>
    <definedName name="sal_facility_aux" localSheetId="16">#REF!</definedName>
    <definedName name="sal_facility_aux" localSheetId="18">#REF!</definedName>
    <definedName name="sal_facility_aux">#REF!</definedName>
    <definedName name="sal_facility_dr" localSheetId="14">#REF!</definedName>
    <definedName name="sal_facility_dr" localSheetId="16">#REF!</definedName>
    <definedName name="sal_facility_dr" localSheetId="18">#REF!</definedName>
    <definedName name="sal_facility_dr">#REF!</definedName>
    <definedName name="sal_facility_ss" localSheetId="14">#REF!</definedName>
    <definedName name="sal_facility_ss" localSheetId="16">#REF!</definedName>
    <definedName name="sal_facility_ss" localSheetId="18">#REF!</definedName>
    <definedName name="sal_facility_ss">#REF!</definedName>
    <definedName name="sal_facility_staff" localSheetId="14">#REF!</definedName>
    <definedName name="sal_facility_staff" localSheetId="16">#REF!</definedName>
    <definedName name="sal_facility_staff" localSheetId="18">#REF!</definedName>
    <definedName name="sal_facility_staff">#REF!</definedName>
    <definedName name="sample_coll">Lists!#REF!</definedName>
    <definedName name="screen">Lists!$M$4:$M$6</definedName>
    <definedName name="secure" localSheetId="14">#REF!</definedName>
    <definedName name="secure" localSheetId="16">#REF!</definedName>
    <definedName name="secure" localSheetId="18">#REF!</definedName>
    <definedName name="secure">#REF!</definedName>
    <definedName name="secure_m2" localSheetId="14">#REF!</definedName>
    <definedName name="secure_m2" localSheetId="16">#REF!</definedName>
    <definedName name="secure_m2" localSheetId="18">#REF!</definedName>
    <definedName name="secure_m2">#REF!</definedName>
    <definedName name="sex">Lists!$E$4:$E$5</definedName>
    <definedName name="spucoll" localSheetId="14">#REF!</definedName>
    <definedName name="spucoll" localSheetId="16">#REF!</definedName>
    <definedName name="spucoll" localSheetId="18">#REF!</definedName>
    <definedName name="spucoll">#REF!</definedName>
    <definedName name="spucoll_m2" localSheetId="14">#REF!</definedName>
    <definedName name="spucoll_m2" localSheetId="16">#REF!</definedName>
    <definedName name="spucoll_m2" localSheetId="18">#REF!</definedName>
    <definedName name="spucoll_m2">#REF!</definedName>
    <definedName name="status">Lists!$N$4:$N$7</definedName>
    <definedName name="suv_le">'11.Transportation'!$D$12</definedName>
    <definedName name="t_yr_facility_ad" localSheetId="14">#REF!</definedName>
    <definedName name="t_yr_facility_ad" localSheetId="16">#REF!</definedName>
    <definedName name="t_yr_facility_ad" localSheetId="18">#REF!</definedName>
    <definedName name="t_yr_facility_ad">#REF!</definedName>
    <definedName name="t_yr_facility_aux" localSheetId="14">#REF!</definedName>
    <definedName name="t_yr_facility_aux" localSheetId="16">#REF!</definedName>
    <definedName name="t_yr_facility_aux" localSheetId="18">#REF!</definedName>
    <definedName name="t_yr_facility_aux">#REF!</definedName>
    <definedName name="t_yr_facility_dr" localSheetId="14">#REF!</definedName>
    <definedName name="t_yr_facility_dr" localSheetId="16">#REF!</definedName>
    <definedName name="t_yr_facility_dr" localSheetId="18">#REF!</definedName>
    <definedName name="t_yr_facility_dr">#REF!</definedName>
    <definedName name="t_yr_facility_ss" localSheetId="14">#REF!</definedName>
    <definedName name="t_yr_facility_ss" localSheetId="16">#REF!</definedName>
    <definedName name="t_yr_facility_ss" localSheetId="18">#REF!</definedName>
    <definedName name="t_yr_facility_ss">#REF!</definedName>
    <definedName name="t_yr_facility_staff" localSheetId="14">#REF!</definedName>
    <definedName name="t_yr_facility_staff" localSheetId="16">#REF!</definedName>
    <definedName name="t_yr_facility_staff" localSheetId="18">#REF!</definedName>
    <definedName name="t_yr_facility_staff">#REF!</definedName>
    <definedName name="tbadm_m2" localSheetId="14">#REF!</definedName>
    <definedName name="tbadm_m2" localSheetId="16">#REF!</definedName>
    <definedName name="tbadm_m2" localSheetId="18">#REF!</definedName>
    <definedName name="tbadm_m2">#REF!</definedName>
    <definedName name="tbward_m2" localSheetId="14">#REF!</definedName>
    <definedName name="tbward_m2" localSheetId="16">#REF!</definedName>
    <definedName name="tbward_m2" localSheetId="18">#REF!</definedName>
    <definedName name="tbward_m2">#REF!</definedName>
    <definedName name="test_all">'14.Service Statistics'!$C$21</definedName>
    <definedName name="test_bact_all" localSheetId="14">'14.Service Statistics'!#REF!</definedName>
    <definedName name="test_bact_all" localSheetId="16">'14.Service Statistics'!#REF!</definedName>
    <definedName name="test_bact_all" localSheetId="18">'14.Service Statistics'!#REF!</definedName>
    <definedName name="test_bact_all">'14.Service Statistics'!#REF!</definedName>
    <definedName name="test_bact_tb" localSheetId="14">'14.Service Statistics'!#REF!</definedName>
    <definedName name="test_bact_tb" localSheetId="16">'14.Service Statistics'!#REF!</definedName>
    <definedName name="test_bact_tb" localSheetId="18">'14.Service Statistics'!#REF!</definedName>
    <definedName name="test_bact_tb">'14.Service Statistics'!#REF!</definedName>
    <definedName name="test_chem_all" localSheetId="14">'14.Service Statistics'!#REF!</definedName>
    <definedName name="test_chem_all" localSheetId="16">'14.Service Statistics'!#REF!</definedName>
    <definedName name="test_chem_all" localSheetId="18">'14.Service Statistics'!#REF!</definedName>
    <definedName name="test_chem_all">'14.Service Statistics'!#REF!</definedName>
    <definedName name="test_chem_tb" localSheetId="14">'14.Service Statistics'!#REF!</definedName>
    <definedName name="test_chem_tb" localSheetId="16">'14.Service Statistics'!#REF!</definedName>
    <definedName name="test_chem_tb" localSheetId="18">'14.Service Statistics'!#REF!</definedName>
    <definedName name="test_chem_tb">'14.Service Statistics'!#REF!</definedName>
    <definedName name="test_other_all" localSheetId="14">'14.Service Statistics'!#REF!</definedName>
    <definedName name="test_other_all" localSheetId="16">'14.Service Statistics'!#REF!</definedName>
    <definedName name="test_other_all" localSheetId="18">'14.Service Statistics'!#REF!</definedName>
    <definedName name="test_other_all">'14.Service Statistics'!#REF!</definedName>
    <definedName name="test_other_tb" localSheetId="14">'14.Service Statistics'!#REF!</definedName>
    <definedName name="test_other_tb" localSheetId="16">'14.Service Statistics'!#REF!</definedName>
    <definedName name="test_other_tb" localSheetId="18">'14.Service Statistics'!#REF!</definedName>
    <definedName name="test_other_tb">'14.Service Statistics'!#REF!</definedName>
    <definedName name="test_rad_all" localSheetId="14">'14.Service Statistics'!#REF!</definedName>
    <definedName name="test_rad_all" localSheetId="16">'14.Service Statistics'!#REF!</definedName>
    <definedName name="test_rad_all" localSheetId="18">'14.Service Statistics'!#REF!</definedName>
    <definedName name="test_rad_all">'14.Service Statistics'!#REF!</definedName>
    <definedName name="test_rad_tb" localSheetId="14">'14.Service Statistics'!#REF!</definedName>
    <definedName name="test_rad_tb" localSheetId="16">'14.Service Statistics'!#REF!</definedName>
    <definedName name="test_rad_tb" localSheetId="18">'14.Service Statistics'!#REF!</definedName>
    <definedName name="test_rad_tb">'14.Service Statistics'!#REF!</definedName>
    <definedName name="test_tb" localSheetId="16">'14.Service Statistics'!#REF!</definedName>
    <definedName name="test_tb">'14.Service Statistics'!#REF!</definedName>
    <definedName name="tests">Lists!$M$4:$M$57</definedName>
    <definedName name="tot_anne_asset_ca" localSheetId="14">#REF!</definedName>
    <definedName name="tot_anne_asset_ca" localSheetId="16">#REF!</definedName>
    <definedName name="tot_anne_asset_ca" localSheetId="18">#REF!</definedName>
    <definedName name="tot_anne_asset_ca">#REF!</definedName>
    <definedName name="tot_anne_bldg_c" localSheetId="14">#REF!</definedName>
    <definedName name="tot_anne_bldg_c" localSheetId="16">#REF!</definedName>
    <definedName name="tot_anne_bldg_c" localSheetId="18">#REF!</definedName>
    <definedName name="tot_anne_bldg_c">#REF!</definedName>
    <definedName name="tot_anne_ca" localSheetId="14">#REF!</definedName>
    <definedName name="tot_anne_ca" localSheetId="16">#REF!</definedName>
    <definedName name="tot_anne_ca" localSheetId="18">#REF!</definedName>
    <definedName name="tot_anne_ca">#REF!</definedName>
    <definedName name="tot_anne_capitalother_ca" localSheetId="14">#REF!</definedName>
    <definedName name="tot_anne_capitalother_ca" localSheetId="16">#REF!</definedName>
    <definedName name="tot_anne_capitalother_ca" localSheetId="18">#REF!</definedName>
    <definedName name="tot_anne_capitalother_ca">#REF!</definedName>
    <definedName name="tot_anne_comp_ca" localSheetId="14">#REF!</definedName>
    <definedName name="tot_anne_comp_ca" localSheetId="16">#REF!</definedName>
    <definedName name="tot_anne_comp_ca" localSheetId="18">#REF!</definedName>
    <definedName name="tot_anne_comp_ca">#REF!</definedName>
    <definedName name="tot_anne_equiplab_ca" localSheetId="14">#REF!</definedName>
    <definedName name="tot_anne_equiplab_ca" localSheetId="16">#REF!</definedName>
    <definedName name="tot_anne_equiplab_ca" localSheetId="18">#REF!</definedName>
    <definedName name="tot_anne_equiplab_ca">#REF!</definedName>
    <definedName name="tot_anne_equipmed_ca" localSheetId="14">#REF!</definedName>
    <definedName name="tot_anne_equipmed_ca" localSheetId="16">#REF!</definedName>
    <definedName name="tot_anne_equipmed_ca" localSheetId="18">#REF!</definedName>
    <definedName name="tot_anne_equipmed_ca">#REF!</definedName>
    <definedName name="tot_anne_equipnonmed_ca" localSheetId="14">#REF!</definedName>
    <definedName name="tot_anne_equipnonmed_ca" localSheetId="16">#REF!</definedName>
    <definedName name="tot_anne_equipnonmed_ca" localSheetId="18">#REF!</definedName>
    <definedName name="tot_anne_equipnonmed_ca">#REF!</definedName>
    <definedName name="tot_anne_furn_ca" localSheetId="14">#REF!</definedName>
    <definedName name="tot_anne_furn_ca" localSheetId="16">#REF!</definedName>
    <definedName name="tot_anne_furn_ca" localSheetId="18">#REF!</definedName>
    <definedName name="tot_anne_furn_ca">#REF!</definedName>
    <definedName name="tot_anne_land_ca" localSheetId="14">#REF!</definedName>
    <definedName name="tot_anne_land_ca" localSheetId="16">#REF!</definedName>
    <definedName name="tot_anne_land_ca" localSheetId="18">#REF!</definedName>
    <definedName name="tot_anne_land_ca">#REF!</definedName>
    <definedName name="tot_anne_traingen_ca" localSheetId="14">#REF!</definedName>
    <definedName name="tot_anne_traingen_ca" localSheetId="16">#REF!</definedName>
    <definedName name="tot_anne_traingen_ca" localSheetId="18">#REF!</definedName>
    <definedName name="tot_anne_traingen_ca">#REF!</definedName>
    <definedName name="tot_anne_trainTB_ca" localSheetId="14">#REF!</definedName>
    <definedName name="tot_anne_trainTB_ca" localSheetId="16">#REF!</definedName>
    <definedName name="tot_anne_trainTB_ca" localSheetId="18">#REF!</definedName>
    <definedName name="tot_anne_trainTB_ca">#REF!</definedName>
    <definedName name="tot_anne_veh_bicycle" localSheetId="14">'11.Transportation'!#REF!</definedName>
    <definedName name="tot_anne_veh_bicycle" localSheetId="16">'11.Transportation'!#REF!</definedName>
    <definedName name="tot_anne_veh_bicycle" localSheetId="18">'11.Transportation'!#REF!</definedName>
    <definedName name="tot_anne_veh_bicycle">'11.Transportation'!#REF!</definedName>
    <definedName name="tot_anne_veh_bus" localSheetId="14">'11.Transportation'!#REF!</definedName>
    <definedName name="tot_anne_veh_bus" localSheetId="16">'11.Transportation'!#REF!</definedName>
    <definedName name="tot_anne_veh_bus" localSheetId="18">'11.Transportation'!#REF!</definedName>
    <definedName name="tot_anne_veh_bus">'11.Transportation'!#REF!</definedName>
    <definedName name="tot_anne_veh_ca" localSheetId="14">#REF!</definedName>
    <definedName name="tot_anne_veh_ca" localSheetId="16">#REF!</definedName>
    <definedName name="tot_anne_veh_ca" localSheetId="18">#REF!</definedName>
    <definedName name="tot_anne_veh_ca">#REF!</definedName>
    <definedName name="tot_anne_veh_car_l" localSheetId="14">'11.Transportation'!#REF!</definedName>
    <definedName name="tot_anne_veh_car_l" localSheetId="16">'11.Transportation'!#REF!</definedName>
    <definedName name="tot_anne_veh_car_l" localSheetId="18">'11.Transportation'!#REF!</definedName>
    <definedName name="tot_anne_veh_car_l">'11.Transportation'!#REF!</definedName>
    <definedName name="tot_anne_veh_car_s" localSheetId="14">'11.Transportation'!#REF!</definedName>
    <definedName name="tot_anne_veh_car_s" localSheetId="16">'11.Transportation'!#REF!</definedName>
    <definedName name="tot_anne_veh_car_s" localSheetId="18">'11.Transportation'!#REF!</definedName>
    <definedName name="tot_anne_veh_car_s">'11.Transportation'!#REF!</definedName>
    <definedName name="tot_anne_veh_minivan" localSheetId="14">'11.Transportation'!#REF!</definedName>
    <definedName name="tot_anne_veh_minivan" localSheetId="16">'11.Transportation'!#REF!</definedName>
    <definedName name="tot_anne_veh_minivan" localSheetId="18">'11.Transportation'!#REF!</definedName>
    <definedName name="tot_anne_veh_minivan">'11.Transportation'!#REF!</definedName>
    <definedName name="tot_anne_veh_mobileclinic" localSheetId="14">'11.Transportation'!#REF!</definedName>
    <definedName name="tot_anne_veh_mobileclinic" localSheetId="16">'11.Transportation'!#REF!</definedName>
    <definedName name="tot_anne_veh_mobileclinic" localSheetId="18">'11.Transportation'!#REF!</definedName>
    <definedName name="tot_anne_veh_mobileclinic">'11.Transportation'!#REF!</definedName>
    <definedName name="tot_anne_veh_motorcycle" localSheetId="14">'11.Transportation'!#REF!</definedName>
    <definedName name="tot_anne_veh_motorcycle" localSheetId="16">'11.Transportation'!#REF!</definedName>
    <definedName name="tot_anne_veh_motorcycle" localSheetId="18">'11.Transportation'!#REF!</definedName>
    <definedName name="tot_anne_veh_motorcycle">'11.Transportation'!#REF!</definedName>
    <definedName name="tot_anne_veh_suv" localSheetId="14">'11.Transportation'!#REF!</definedName>
    <definedName name="tot_anne_veh_suv" localSheetId="16">'11.Transportation'!#REF!</definedName>
    <definedName name="tot_anne_veh_suv" localSheetId="18">'11.Transportation'!#REF!</definedName>
    <definedName name="tot_anne_veh_suv">'11.Transportation'!#REF!</definedName>
    <definedName name="tot_anne_veh_van" localSheetId="14">'11.Transportation'!#REF!</definedName>
    <definedName name="tot_anne_veh_van" localSheetId="16">'11.Transportation'!#REF!</definedName>
    <definedName name="tot_anne_veh_van" localSheetId="18">'11.Transportation'!#REF!</definedName>
    <definedName name="tot_anne_veh_van">'11.Transportation'!#REF!</definedName>
    <definedName name="tot_capital_m" localSheetId="14">#REF!</definedName>
    <definedName name="tot_capital_m" localSheetId="16">#REF!</definedName>
    <definedName name="tot_capital_m" localSheetId="18">#REF!</definedName>
    <definedName name="tot_capital_m">#REF!</definedName>
    <definedName name="tot_capital_r" localSheetId="14">#REF!</definedName>
    <definedName name="tot_capital_r" localSheetId="16">#REF!</definedName>
    <definedName name="tot_capital_r" localSheetId="18">#REF!</definedName>
    <definedName name="tot_capital_r">#REF!</definedName>
    <definedName name="tot_capother" localSheetId="14">#REF!</definedName>
    <definedName name="tot_capother" localSheetId="16">#REF!</definedName>
    <definedName name="tot_capother" localSheetId="18">#REF!</definedName>
    <definedName name="tot_capother">#REF!</definedName>
    <definedName name="tot_drugs" localSheetId="14">#REF!</definedName>
    <definedName name="tot_drugs" localSheetId="16">#REF!</definedName>
    <definedName name="tot_drugs" localSheetId="18">#REF!</definedName>
    <definedName name="tot_drugs">#REF!</definedName>
    <definedName name="tot_equiplab" localSheetId="14">#REF!</definedName>
    <definedName name="tot_equiplab" localSheetId="16">#REF!</definedName>
    <definedName name="tot_equiplab" localSheetId="18">#REF!</definedName>
    <definedName name="tot_equiplab">#REF!</definedName>
    <definedName name="tot_equipmed" localSheetId="14">#REF!</definedName>
    <definedName name="tot_equipmed" localSheetId="16">#REF!</definedName>
    <definedName name="tot_equipmed" localSheetId="18">#REF!</definedName>
    <definedName name="tot_equipmed">#REF!</definedName>
    <definedName name="tot_equipnonmed" localSheetId="14">#REF!</definedName>
    <definedName name="tot_equipnonmed" localSheetId="16">#REF!</definedName>
    <definedName name="tot_equipnonmed" localSheetId="18">#REF!</definedName>
    <definedName name="tot_equipnonmed">#REF!</definedName>
    <definedName name="tot_equipother" localSheetId="14">#REF!</definedName>
    <definedName name="tot_equipother" localSheetId="16">#REF!</definedName>
    <definedName name="tot_equipother" localSheetId="18">#REF!</definedName>
    <definedName name="tot_equipother">#REF!</definedName>
    <definedName name="tot_facility_ca" localSheetId="14">#REF!</definedName>
    <definedName name="tot_facility_ca" localSheetId="16">#REF!</definedName>
    <definedName name="tot_facility_ca" localSheetId="18">#REF!</definedName>
    <definedName name="tot_facility_ca">#REF!</definedName>
    <definedName name="tot_facility_r" localSheetId="14">#REF!</definedName>
    <definedName name="tot_facility_r" localSheetId="16">#REF!</definedName>
    <definedName name="tot_facility_r" localSheetId="18">#REF!</definedName>
    <definedName name="tot_facility_r">#REF!</definedName>
    <definedName name="tot_food" localSheetId="14">#REF!</definedName>
    <definedName name="tot_food" localSheetId="16">#REF!</definedName>
    <definedName name="tot_food" localSheetId="18">#REF!</definedName>
    <definedName name="tot_food">#REF!</definedName>
    <definedName name="tot_fuel_veh_bicycle" localSheetId="14">'11.Transportation'!#REF!</definedName>
    <definedName name="tot_fuel_veh_bicycle" localSheetId="16">'11.Transportation'!#REF!</definedName>
    <definedName name="tot_fuel_veh_bicycle" localSheetId="18">'11.Transportation'!#REF!</definedName>
    <definedName name="tot_fuel_veh_bicycle">'11.Transportation'!#REF!</definedName>
    <definedName name="tot_fuel_veh_bus" localSheetId="14">'11.Transportation'!#REF!</definedName>
    <definedName name="tot_fuel_veh_bus" localSheetId="16">'11.Transportation'!#REF!</definedName>
    <definedName name="tot_fuel_veh_bus" localSheetId="18">'11.Transportation'!#REF!</definedName>
    <definedName name="tot_fuel_veh_bus">'11.Transportation'!#REF!</definedName>
    <definedName name="tot_fuel_veh_car_l" localSheetId="14">'11.Transportation'!#REF!</definedName>
    <definedName name="tot_fuel_veh_car_l" localSheetId="16">'11.Transportation'!#REF!</definedName>
    <definedName name="tot_fuel_veh_car_l" localSheetId="18">'11.Transportation'!#REF!</definedName>
    <definedName name="tot_fuel_veh_car_l">'11.Transportation'!#REF!</definedName>
    <definedName name="tot_fuel_veh_car_s" localSheetId="14">'11.Transportation'!#REF!</definedName>
    <definedName name="tot_fuel_veh_car_s" localSheetId="16">'11.Transportation'!#REF!</definedName>
    <definedName name="tot_fuel_veh_car_s" localSheetId="18">'11.Transportation'!#REF!</definedName>
    <definedName name="tot_fuel_veh_car_s">'11.Transportation'!#REF!</definedName>
    <definedName name="tot_fuel_veh_minivan" localSheetId="14">'11.Transportation'!#REF!</definedName>
    <definedName name="tot_fuel_veh_minivan" localSheetId="16">'11.Transportation'!#REF!</definedName>
    <definedName name="tot_fuel_veh_minivan" localSheetId="18">'11.Transportation'!#REF!</definedName>
    <definedName name="tot_fuel_veh_minivan">'11.Transportation'!#REF!</definedName>
    <definedName name="tot_fuel_veh_mobileclinic" localSheetId="14">'11.Transportation'!#REF!</definedName>
    <definedName name="tot_fuel_veh_mobileclinic" localSheetId="16">'11.Transportation'!#REF!</definedName>
    <definedName name="tot_fuel_veh_mobileclinic" localSheetId="18">'11.Transportation'!#REF!</definedName>
    <definedName name="tot_fuel_veh_mobileclinic">'11.Transportation'!#REF!</definedName>
    <definedName name="tot_fuel_veh_motorcycle" localSheetId="14">'11.Transportation'!#REF!</definedName>
    <definedName name="tot_fuel_veh_motorcycle" localSheetId="16">'11.Transportation'!#REF!</definedName>
    <definedName name="tot_fuel_veh_motorcycle" localSheetId="18">'11.Transportation'!#REF!</definedName>
    <definedName name="tot_fuel_veh_motorcycle">'11.Transportation'!#REF!</definedName>
    <definedName name="tot_fuel_veh_suv" localSheetId="14">'11.Transportation'!#REF!</definedName>
    <definedName name="tot_fuel_veh_suv" localSheetId="16">'11.Transportation'!#REF!</definedName>
    <definedName name="tot_fuel_veh_suv" localSheetId="18">'11.Transportation'!#REF!</definedName>
    <definedName name="tot_fuel_veh_suv">'11.Transportation'!#REF!</definedName>
    <definedName name="tot_fuel_veh_van" localSheetId="14">'11.Transportation'!#REF!</definedName>
    <definedName name="tot_fuel_veh_van" localSheetId="16">'11.Transportation'!#REF!</definedName>
    <definedName name="tot_fuel_veh_van" localSheetId="18">'11.Transportation'!#REF!</definedName>
    <definedName name="tot_fuel_veh_van">'11.Transportation'!#REF!</definedName>
    <definedName name="tot_main_ca" localSheetId="14">#REF!</definedName>
    <definedName name="tot_main_ca" localSheetId="16">#REF!</definedName>
    <definedName name="tot_main_ca" localSheetId="18">#REF!</definedName>
    <definedName name="tot_main_ca">#REF!</definedName>
    <definedName name="tot_recother" localSheetId="14">#REF!</definedName>
    <definedName name="tot_recother" localSheetId="16">#REF!</definedName>
    <definedName name="tot_recother" localSheetId="18">#REF!</definedName>
    <definedName name="tot_recother">#REF!</definedName>
    <definedName name="tot_sal_ad" localSheetId="14">#REF!</definedName>
    <definedName name="tot_sal_ad" localSheetId="16">#REF!</definedName>
    <definedName name="tot_sal_ad" localSheetId="18">#REF!</definedName>
    <definedName name="tot_sal_ad">#REF!</definedName>
    <definedName name="tot_sal_aux" localSheetId="14">#REF!</definedName>
    <definedName name="tot_sal_aux" localSheetId="16">#REF!</definedName>
    <definedName name="tot_sal_aux" localSheetId="18">#REF!</definedName>
    <definedName name="tot_sal_aux">#REF!</definedName>
    <definedName name="tot_sal_dr" localSheetId="14">#REF!</definedName>
    <definedName name="tot_sal_dr" localSheetId="16">#REF!</definedName>
    <definedName name="tot_sal_dr" localSheetId="18">#REF!</definedName>
    <definedName name="tot_sal_dr">#REF!</definedName>
    <definedName name="tot_sal_facility" localSheetId="14">#REF!</definedName>
    <definedName name="tot_sal_facility" localSheetId="16">#REF!</definedName>
    <definedName name="tot_sal_facility" localSheetId="18">#REF!</definedName>
    <definedName name="tot_sal_facility">#REF!</definedName>
    <definedName name="tot_sal_ss" localSheetId="14">#REF!</definedName>
    <definedName name="tot_sal_ss" localSheetId="16">#REF!</definedName>
    <definedName name="tot_sal_ss" localSheetId="18">#REF!</definedName>
    <definedName name="tot_sal_ss">#REF!</definedName>
    <definedName name="tot_space" localSheetId="14">#REF!</definedName>
    <definedName name="tot_space" localSheetId="16">#REF!</definedName>
    <definedName name="tot_space" localSheetId="18">#REF!</definedName>
    <definedName name="tot_space">#REF!</definedName>
    <definedName name="tot_staffdirect" localSheetId="14">#REF!</definedName>
    <definedName name="tot_staffdirect" localSheetId="16">#REF!</definedName>
    <definedName name="tot_staffdirect" localSheetId="18">#REF!</definedName>
    <definedName name="tot_staffdirect">#REF!</definedName>
    <definedName name="tot_staffsupp" localSheetId="14">#REF!</definedName>
    <definedName name="tot_staffsupp" localSheetId="16">#REF!</definedName>
    <definedName name="tot_staffsupp" localSheetId="18">#REF!</definedName>
    <definedName name="tot_staffsupp">#REF!</definedName>
    <definedName name="tot_suppmed" localSheetId="14">#REF!</definedName>
    <definedName name="tot_suppmed" localSheetId="16">#REF!</definedName>
    <definedName name="tot_suppmed" localSheetId="18">#REF!</definedName>
    <definedName name="tot_suppmed">#REF!</definedName>
    <definedName name="tot_suppnonmed" localSheetId="14">#REF!</definedName>
    <definedName name="tot_suppnonmed" localSheetId="16">#REF!</definedName>
    <definedName name="tot_suppnonmed" localSheetId="18">#REF!</definedName>
    <definedName name="tot_suppnonmed">#REF!</definedName>
    <definedName name="tot_suppother" localSheetId="14">#REF!</definedName>
    <definedName name="tot_suppother" localSheetId="16">#REF!</definedName>
    <definedName name="tot_suppother" localSheetId="18">#REF!</definedName>
    <definedName name="tot_suppother">#REF!</definedName>
    <definedName name="tot_trainTB_ca" localSheetId="14">#REF!</definedName>
    <definedName name="tot_trainTB_ca" localSheetId="16">#REF!</definedName>
    <definedName name="tot_trainTB_ca" localSheetId="18">#REF!</definedName>
    <definedName name="tot_trainTB_ca">#REF!</definedName>
    <definedName name="tot_transport" localSheetId="14">#REF!</definedName>
    <definedName name="tot_transport" localSheetId="16">#REF!</definedName>
    <definedName name="tot_transport" localSheetId="18">#REF!</definedName>
    <definedName name="tot_transport">#REF!</definedName>
    <definedName name="tot_utilities" localSheetId="14">#REF!</definedName>
    <definedName name="tot_utilities" localSheetId="16">#REF!</definedName>
    <definedName name="tot_utilities" localSheetId="18">#REF!</definedName>
    <definedName name="tot_utilities">#REF!</definedName>
    <definedName name="tot_vehicle" localSheetId="14">#REF!</definedName>
    <definedName name="tot_vehicle" localSheetId="16">#REF!</definedName>
    <definedName name="tot_vehicle" localSheetId="18">#REF!</definedName>
    <definedName name="tot_vehicle">#REF!</definedName>
    <definedName name="traingen_le" localSheetId="14">#REF!</definedName>
    <definedName name="traingen_le" localSheetId="16">#REF!</definedName>
    <definedName name="traingen_le" localSheetId="18">#REF!</definedName>
    <definedName name="traingen_le">#REF!</definedName>
    <definedName name="traingen_m" localSheetId="14">#REF!</definedName>
    <definedName name="traingen_m" localSheetId="16">#REF!</definedName>
    <definedName name="traingen_m" localSheetId="18">#REF!</definedName>
    <definedName name="traingen_m">#REF!</definedName>
    <definedName name="traingen_pv" localSheetId="14">#REF!</definedName>
    <definedName name="traingen_pv" localSheetId="16">#REF!</definedName>
    <definedName name="traingen_pv" localSheetId="18">#REF!</definedName>
    <definedName name="traingen_pv">#REF!</definedName>
    <definedName name="traingen_r" localSheetId="14">#REF!</definedName>
    <definedName name="traingen_r" localSheetId="16">#REF!</definedName>
    <definedName name="traingen_r" localSheetId="18">#REF!</definedName>
    <definedName name="traingen_r">#REF!</definedName>
    <definedName name="traingen_v" localSheetId="14">#REF!</definedName>
    <definedName name="traingen_v" localSheetId="16">#REF!</definedName>
    <definedName name="traingen_v" localSheetId="18">#REF!</definedName>
    <definedName name="traingen_v">#REF!</definedName>
    <definedName name="traingen_v_yr" localSheetId="14">#REF!</definedName>
    <definedName name="traingen_v_yr" localSheetId="16">#REF!</definedName>
    <definedName name="traingen_v_yr" localSheetId="18">#REF!</definedName>
    <definedName name="traingen_v_yr">#REF!</definedName>
    <definedName name="trainTB_le" localSheetId="14">#REF!</definedName>
    <definedName name="trainTB_le" localSheetId="16">#REF!</definedName>
    <definedName name="trainTB_le" localSheetId="18">#REF!</definedName>
    <definedName name="trainTB_le">#REF!</definedName>
    <definedName name="v_op" localSheetId="14">'14.Service Statistics'!#REF!</definedName>
    <definedName name="v_op" localSheetId="16">'14.Service Statistics'!#REF!</definedName>
    <definedName name="v_op" localSheetId="18">'14.Service Statistics'!#REF!</definedName>
    <definedName name="v_op">'14.Service Statistics'!#REF!</definedName>
    <definedName name="wage_mnth_lcu" localSheetId="14">#REF!</definedName>
    <definedName name="wage_mnth_lcu" localSheetId="16">#REF!</definedName>
    <definedName name="wage_mnth_lcu" localSheetId="18">#REF!</definedName>
    <definedName name="wage_mnth_lcu">#REF!</definedName>
    <definedName name="wkmnth" localSheetId="14">#REF!</definedName>
    <definedName name="wkmnth" localSheetId="16">#REF!</definedName>
    <definedName name="wkmnth" localSheetId="18">#REF!</definedName>
    <definedName name="wkmnth">#REF!</definedName>
    <definedName name="wkyr" localSheetId="14">#REF!</definedName>
    <definedName name="wkyr" localSheetId="16">#REF!</definedName>
    <definedName name="wkyr" localSheetId="18">#REF!</definedName>
    <definedName name="wkyr">#REF!</definedName>
    <definedName name="wminyr" localSheetId="14">#REF!</definedName>
    <definedName name="wminyr" localSheetId="16">#REF!</definedName>
    <definedName name="wminyr" localSheetId="18">#REF!</definedName>
    <definedName name="wminyr">#REF!</definedName>
    <definedName name="workdays_mnth" localSheetId="14">#REF!</definedName>
    <definedName name="workdays_mnth" localSheetId="16">#REF!</definedName>
    <definedName name="workdays_mnth" localSheetId="18">#REF!</definedName>
    <definedName name="workdays_mnth">#REF!</definedName>
    <definedName name="workdays_yr" localSheetId="14">#REF!</definedName>
    <definedName name="workdays_yr" localSheetId="16">#REF!</definedName>
    <definedName name="workdays_yr" localSheetId="18">#REF!</definedName>
    <definedName name="workdays_yr">#REF!</definedName>
    <definedName name="workhr_day" localSheetId="14">#REF!</definedName>
    <definedName name="workhr_day" localSheetId="16">#REF!</definedName>
    <definedName name="workhr_day" localSheetId="18">#REF!</definedName>
    <definedName name="workhr_day">#REF!</definedName>
    <definedName name="year" localSheetId="14">#REF!</definedName>
    <definedName name="year" localSheetId="16">#REF!</definedName>
    <definedName name="year" localSheetId="18">#REF!</definedName>
    <definedName name="year">#REF!</definedName>
    <definedName name="YN">Lists!$I$4:$I$5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15" l="1"/>
  <c r="S7" i="133"/>
  <c r="R7" i="133"/>
  <c r="Q7" i="133"/>
  <c r="P7" i="133"/>
  <c r="G19" i="126" l="1"/>
  <c r="AZ247" i="126" l="1"/>
  <c r="DH247" i="126"/>
  <c r="KJ217" i="126"/>
  <c r="IX217" i="126"/>
  <c r="HH217" i="126"/>
  <c r="HP217" i="126"/>
  <c r="IE217" i="126"/>
  <c r="GD217" i="126"/>
  <c r="HA217" i="126"/>
  <c r="HB217" i="126"/>
  <c r="FK217" i="126"/>
  <c r="FT217" i="126"/>
  <c r="EC217" i="126"/>
  <c r="EH217" i="126"/>
  <c r="CQ217" i="126"/>
  <c r="DD217" i="126"/>
  <c r="DK217" i="126"/>
  <c r="CK217" i="126"/>
  <c r="BC217" i="126"/>
  <c r="D217" i="126"/>
  <c r="E217" i="126"/>
  <c r="F217" i="126"/>
  <c r="L217" i="126"/>
  <c r="M217" i="126"/>
  <c r="N217" i="126"/>
  <c r="O217" i="126"/>
  <c r="P217" i="126"/>
  <c r="Q217" i="126"/>
  <c r="R217" i="126"/>
  <c r="S217" i="126"/>
  <c r="T217" i="126"/>
  <c r="W217" i="126"/>
  <c r="X217" i="126"/>
  <c r="Y217" i="126"/>
  <c r="Z217" i="126"/>
  <c r="AA217" i="126"/>
  <c r="AB217" i="126"/>
  <c r="AC217" i="126"/>
  <c r="AD217" i="126"/>
  <c r="JN19" i="126"/>
  <c r="JN217" i="126" s="1"/>
  <c r="JO19" i="126"/>
  <c r="JO217" i="126" s="1"/>
  <c r="JP19" i="126"/>
  <c r="JP217" i="126" s="1"/>
  <c r="JQ19" i="126"/>
  <c r="JQ217" i="126" s="1"/>
  <c r="JV19" i="126"/>
  <c r="JV217" i="126" s="1"/>
  <c r="JW19" i="126"/>
  <c r="JW217" i="126" s="1"/>
  <c r="JX19" i="126"/>
  <c r="JX217" i="126" s="1"/>
  <c r="JY19" i="126"/>
  <c r="JY217" i="126" s="1"/>
  <c r="JZ19" i="126"/>
  <c r="JZ217" i="126" s="1"/>
  <c r="KA19" i="126"/>
  <c r="KA217" i="126" s="1"/>
  <c r="KB19" i="126"/>
  <c r="KB217" i="126" s="1"/>
  <c r="KC19" i="126"/>
  <c r="KC217" i="126" s="1"/>
  <c r="KD19" i="126"/>
  <c r="KD217" i="126" s="1"/>
  <c r="KG19" i="126"/>
  <c r="KG217" i="126" s="1"/>
  <c r="KH19" i="126"/>
  <c r="KH217" i="126" s="1"/>
  <c r="KI19" i="126"/>
  <c r="KI217" i="126" s="1"/>
  <c r="KJ19" i="126"/>
  <c r="KK19" i="126"/>
  <c r="KK217" i="126" s="1"/>
  <c r="KL19" i="126"/>
  <c r="KL217" i="126" s="1"/>
  <c r="KM19" i="126"/>
  <c r="KM217" i="126" s="1"/>
  <c r="KN19" i="126"/>
  <c r="KN217" i="126" s="1"/>
  <c r="KE243" i="126"/>
  <c r="KE210" i="126"/>
  <c r="KE177" i="126"/>
  <c r="KE144" i="126"/>
  <c r="KE111" i="126"/>
  <c r="KE78" i="126"/>
  <c r="KE45" i="126"/>
  <c r="IJ19" i="126"/>
  <c r="IJ217" i="126" s="1"/>
  <c r="IK19" i="126"/>
  <c r="IK217" i="126" s="1"/>
  <c r="IL19" i="126"/>
  <c r="IL217" i="126" s="1"/>
  <c r="IR19" i="126"/>
  <c r="IR217" i="126" s="1"/>
  <c r="IS19" i="126"/>
  <c r="IS217" i="126" s="1"/>
  <c r="IT19" i="126"/>
  <c r="IT217" i="126" s="1"/>
  <c r="IU19" i="126"/>
  <c r="IU217" i="126" s="1"/>
  <c r="IV19" i="126"/>
  <c r="IV217" i="126" s="1"/>
  <c r="IW19" i="126"/>
  <c r="IW217" i="126" s="1"/>
  <c r="IX19" i="126"/>
  <c r="IY19" i="126"/>
  <c r="IY217" i="126" s="1"/>
  <c r="IZ19" i="126"/>
  <c r="IZ217" i="126" s="1"/>
  <c r="JC19" i="126"/>
  <c r="JC217" i="126" s="1"/>
  <c r="JD19" i="126"/>
  <c r="JD217" i="126" s="1"/>
  <c r="JE19" i="126"/>
  <c r="JE217" i="126" s="1"/>
  <c r="JF19" i="126"/>
  <c r="JF217" i="126" s="1"/>
  <c r="JG19" i="126"/>
  <c r="JG217" i="126" s="1"/>
  <c r="JH19" i="126"/>
  <c r="JH217" i="126" s="1"/>
  <c r="JI19" i="126"/>
  <c r="JI217" i="126" s="1"/>
  <c r="JJ19" i="126"/>
  <c r="JJ217" i="126" s="1"/>
  <c r="JA243" i="126"/>
  <c r="JA210" i="126"/>
  <c r="JA177" i="126"/>
  <c r="JA144" i="126"/>
  <c r="JA111" i="126"/>
  <c r="JA78" i="126"/>
  <c r="JA45" i="126"/>
  <c r="HF19" i="126"/>
  <c r="HF217" i="126" s="1"/>
  <c r="HG19" i="126"/>
  <c r="HG217" i="126" s="1"/>
  <c r="HH19" i="126"/>
  <c r="HN19" i="126"/>
  <c r="HN217" i="126" s="1"/>
  <c r="HO19" i="126"/>
  <c r="HO217" i="126" s="1"/>
  <c r="HP19" i="126"/>
  <c r="HQ19" i="126"/>
  <c r="HQ217" i="126" s="1"/>
  <c r="HR19" i="126"/>
  <c r="HR217" i="126" s="1"/>
  <c r="HS19" i="126"/>
  <c r="HS217" i="126" s="1"/>
  <c r="HT19" i="126"/>
  <c r="HT217" i="126" s="1"/>
  <c r="HU19" i="126"/>
  <c r="HU217" i="126" s="1"/>
  <c r="HV19" i="126"/>
  <c r="HV217" i="126" s="1"/>
  <c r="HY19" i="126"/>
  <c r="HY217" i="126" s="1"/>
  <c r="HZ19" i="126"/>
  <c r="HZ217" i="126" s="1"/>
  <c r="IA19" i="126"/>
  <c r="IA217" i="126" s="1"/>
  <c r="IB19" i="126"/>
  <c r="IB217" i="126" s="1"/>
  <c r="IC19" i="126"/>
  <c r="IC217" i="126" s="1"/>
  <c r="ID19" i="126"/>
  <c r="ID217" i="126" s="1"/>
  <c r="IE19" i="126"/>
  <c r="IF19" i="126"/>
  <c r="IF217" i="126" s="1"/>
  <c r="HW243" i="126"/>
  <c r="HW210" i="126"/>
  <c r="HW177" i="126"/>
  <c r="HW144" i="126"/>
  <c r="HW111" i="126"/>
  <c r="HW78" i="126"/>
  <c r="HW45" i="126"/>
  <c r="GB19" i="126"/>
  <c r="GB217" i="126" s="1"/>
  <c r="GC19" i="126"/>
  <c r="GC217" i="126" s="1"/>
  <c r="GD19" i="126"/>
  <c r="GJ19" i="126"/>
  <c r="GJ217" i="126" s="1"/>
  <c r="GK19" i="126"/>
  <c r="GK217" i="126" s="1"/>
  <c r="GL19" i="126"/>
  <c r="GL217" i="126" s="1"/>
  <c r="GM19" i="126"/>
  <c r="GM217" i="126" s="1"/>
  <c r="GN19" i="126"/>
  <c r="GN217" i="126" s="1"/>
  <c r="GO19" i="126"/>
  <c r="GO217" i="126" s="1"/>
  <c r="GP19" i="126"/>
  <c r="GP217" i="126" s="1"/>
  <c r="GQ19" i="126"/>
  <c r="GQ217" i="126" s="1"/>
  <c r="GR19" i="126"/>
  <c r="GR217" i="126" s="1"/>
  <c r="GU19" i="126"/>
  <c r="GU217" i="126" s="1"/>
  <c r="GV19" i="126"/>
  <c r="GV217" i="126" s="1"/>
  <c r="GW19" i="126"/>
  <c r="GW217" i="126" s="1"/>
  <c r="GX19" i="126"/>
  <c r="GX217" i="126" s="1"/>
  <c r="GY19" i="126"/>
  <c r="GY217" i="126" s="1"/>
  <c r="GZ19" i="126"/>
  <c r="GZ217" i="126" s="1"/>
  <c r="HA19" i="126"/>
  <c r="HB19" i="126"/>
  <c r="GS243" i="126"/>
  <c r="GS210" i="126"/>
  <c r="GS177" i="126"/>
  <c r="GS144" i="126"/>
  <c r="GS111" i="126"/>
  <c r="GS78" i="126"/>
  <c r="GS45" i="126"/>
  <c r="GS247" i="126" s="1"/>
  <c r="EX19" i="126"/>
  <c r="EX217" i="126" s="1"/>
  <c r="EY19" i="126"/>
  <c r="EY217" i="126" s="1"/>
  <c r="EZ19" i="126"/>
  <c r="EZ217" i="126" s="1"/>
  <c r="FF19" i="126"/>
  <c r="FF217" i="126" s="1"/>
  <c r="FG19" i="126"/>
  <c r="FG217" i="126" s="1"/>
  <c r="FH19" i="126"/>
  <c r="FH217" i="126" s="1"/>
  <c r="FI19" i="126"/>
  <c r="FI217" i="126" s="1"/>
  <c r="FJ19" i="126"/>
  <c r="FJ217" i="126" s="1"/>
  <c r="FK19" i="126"/>
  <c r="FL19" i="126"/>
  <c r="FL217" i="126" s="1"/>
  <c r="FM19" i="126"/>
  <c r="FM217" i="126" s="1"/>
  <c r="FN19" i="126"/>
  <c r="FN217" i="126" s="1"/>
  <c r="FQ19" i="126"/>
  <c r="FQ217" i="126" s="1"/>
  <c r="FR19" i="126"/>
  <c r="FR217" i="126" s="1"/>
  <c r="FS19" i="126"/>
  <c r="FS217" i="126" s="1"/>
  <c r="FT19" i="126"/>
  <c r="FU19" i="126"/>
  <c r="FU217" i="126" s="1"/>
  <c r="FV19" i="126"/>
  <c r="FV217" i="126" s="1"/>
  <c r="FW19" i="126"/>
  <c r="FW217" i="126" s="1"/>
  <c r="FX19" i="126"/>
  <c r="FX217" i="126" s="1"/>
  <c r="FO243" i="126"/>
  <c r="FO210" i="126"/>
  <c r="FO177" i="126"/>
  <c r="FO144" i="126"/>
  <c r="FO111" i="126"/>
  <c r="FO78" i="126"/>
  <c r="FO45" i="126"/>
  <c r="FO247" i="126" s="1"/>
  <c r="DT19" i="126"/>
  <c r="DT217" i="126" s="1"/>
  <c r="DU19" i="126"/>
  <c r="DU217" i="126" s="1"/>
  <c r="DV19" i="126"/>
  <c r="DV217" i="126" s="1"/>
  <c r="EB19" i="126"/>
  <c r="EB217" i="126" s="1"/>
  <c r="EC19" i="126"/>
  <c r="ED19" i="126"/>
  <c r="ED217" i="126" s="1"/>
  <c r="EE19" i="126"/>
  <c r="EE217" i="126" s="1"/>
  <c r="EF19" i="126"/>
  <c r="EF217" i="126" s="1"/>
  <c r="EG19" i="126"/>
  <c r="EG217" i="126" s="1"/>
  <c r="EH19" i="126"/>
  <c r="EI19" i="126"/>
  <c r="EI217" i="126" s="1"/>
  <c r="EJ19" i="126"/>
  <c r="EJ217" i="126" s="1"/>
  <c r="EM19" i="126"/>
  <c r="EM217" i="126" s="1"/>
  <c r="EN19" i="126"/>
  <c r="EN217" i="126" s="1"/>
  <c r="EO19" i="126"/>
  <c r="EO217" i="126" s="1"/>
  <c r="EP19" i="126"/>
  <c r="EP217" i="126" s="1"/>
  <c r="EQ19" i="126"/>
  <c r="EQ217" i="126" s="1"/>
  <c r="ER19" i="126"/>
  <c r="ER217" i="126" s="1"/>
  <c r="ES19" i="126"/>
  <c r="ES217" i="126" s="1"/>
  <c r="ET19" i="126"/>
  <c r="ET217" i="126" s="1"/>
  <c r="EK243" i="126"/>
  <c r="EK210" i="126"/>
  <c r="EK177" i="126"/>
  <c r="EK144" i="126"/>
  <c r="EK111" i="126"/>
  <c r="EK78" i="126"/>
  <c r="EK45" i="126"/>
  <c r="CP19" i="126"/>
  <c r="CP217" i="126" s="1"/>
  <c r="CQ19" i="126"/>
  <c r="CR19" i="126"/>
  <c r="CR217" i="126" s="1"/>
  <c r="CX19" i="126"/>
  <c r="CX217" i="126" s="1"/>
  <c r="CY19" i="126"/>
  <c r="CY217" i="126" s="1"/>
  <c r="CZ19" i="126"/>
  <c r="CZ217" i="126" s="1"/>
  <c r="DA19" i="126"/>
  <c r="DA217" i="126" s="1"/>
  <c r="DB19" i="126"/>
  <c r="DB217" i="126" s="1"/>
  <c r="DC19" i="126"/>
  <c r="DC217" i="126" s="1"/>
  <c r="DD19" i="126"/>
  <c r="DE19" i="126"/>
  <c r="DE217" i="126" s="1"/>
  <c r="DF19" i="126"/>
  <c r="DF217" i="126" s="1"/>
  <c r="DI19" i="126"/>
  <c r="DI217" i="126" s="1"/>
  <c r="DJ19" i="126"/>
  <c r="DJ217" i="126" s="1"/>
  <c r="DK19" i="126"/>
  <c r="DL19" i="126"/>
  <c r="DL217" i="126" s="1"/>
  <c r="DM19" i="126"/>
  <c r="DM217" i="126" s="1"/>
  <c r="DN19" i="126"/>
  <c r="DN217" i="126" s="1"/>
  <c r="DO19" i="126"/>
  <c r="DO217" i="126" s="1"/>
  <c r="DP19" i="126"/>
  <c r="DP217" i="126" s="1"/>
  <c r="DH243" i="126"/>
  <c r="DH210" i="126"/>
  <c r="DH177" i="126"/>
  <c r="DH144" i="126"/>
  <c r="DH111" i="126"/>
  <c r="DH78" i="126"/>
  <c r="DH45" i="126"/>
  <c r="CB19" i="126"/>
  <c r="CB217" i="126" s="1"/>
  <c r="CE19" i="126"/>
  <c r="CE217" i="126" s="1"/>
  <c r="CF19" i="126"/>
  <c r="CF217" i="126" s="1"/>
  <c r="CG19" i="126"/>
  <c r="CG217" i="126" s="1"/>
  <c r="CH19" i="126"/>
  <c r="CH217" i="126" s="1"/>
  <c r="CI19" i="126"/>
  <c r="CI217" i="126" s="1"/>
  <c r="CJ19" i="126"/>
  <c r="CJ217" i="126" s="1"/>
  <c r="CK19" i="126"/>
  <c r="CL19" i="126"/>
  <c r="CL217" i="126" s="1"/>
  <c r="CC243" i="126"/>
  <c r="CC210" i="126"/>
  <c r="CC177" i="126"/>
  <c r="CC144" i="126"/>
  <c r="CC111" i="126"/>
  <c r="CC78" i="126"/>
  <c r="CC45" i="126"/>
  <c r="BD19" i="126"/>
  <c r="BD217" i="126" s="1"/>
  <c r="BE19" i="126"/>
  <c r="BE217" i="126" s="1"/>
  <c r="BF19" i="126"/>
  <c r="BF217" i="126" s="1"/>
  <c r="BG19" i="126"/>
  <c r="BG217" i="126" s="1"/>
  <c r="BH19" i="126"/>
  <c r="BH217" i="126" s="1"/>
  <c r="BB19" i="126"/>
  <c r="BB217" i="126" s="1"/>
  <c r="BC19" i="126"/>
  <c r="BA19" i="126"/>
  <c r="BA217" i="126" s="1"/>
  <c r="AZ243" i="126"/>
  <c r="AY243" i="126"/>
  <c r="AZ210" i="126"/>
  <c r="AY210" i="126"/>
  <c r="AZ177" i="126"/>
  <c r="AY177" i="126"/>
  <c r="AZ144" i="126"/>
  <c r="AY144" i="126"/>
  <c r="AZ111" i="126"/>
  <c r="AY111" i="126"/>
  <c r="AZ78" i="126"/>
  <c r="AY78" i="126"/>
  <c r="AZ45" i="126"/>
  <c r="AY45" i="126"/>
  <c r="AY247" i="126" s="1"/>
  <c r="V19" i="126"/>
  <c r="V217" i="126" s="1"/>
  <c r="U19" i="126"/>
  <c r="KE19" i="126" s="1"/>
  <c r="V243" i="126"/>
  <c r="U243" i="126"/>
  <c r="V210" i="126"/>
  <c r="U210" i="126"/>
  <c r="V177" i="126"/>
  <c r="U177" i="126"/>
  <c r="V144" i="126"/>
  <c r="U144" i="126"/>
  <c r="V111" i="126"/>
  <c r="U111" i="126"/>
  <c r="V78" i="126"/>
  <c r="U78" i="126"/>
  <c r="V45" i="126"/>
  <c r="V247" i="126" s="1"/>
  <c r="U45" i="126"/>
  <c r="U247" i="126" s="1"/>
  <c r="K19" i="126"/>
  <c r="CW19" i="126" s="1"/>
  <c r="CW217" i="126" s="1"/>
  <c r="J19" i="126"/>
  <c r="DZ19" i="126" s="1"/>
  <c r="DZ217" i="126" s="1"/>
  <c r="I19" i="126"/>
  <c r="H19" i="126"/>
  <c r="CS19" i="126"/>
  <c r="CS217" i="126" s="1"/>
  <c r="G815" i="48"/>
  <c r="G814" i="48"/>
  <c r="G813" i="48"/>
  <c r="G812" i="48"/>
  <c r="G811" i="48"/>
  <c r="G810" i="48"/>
  <c r="G809" i="48"/>
  <c r="G808" i="48"/>
  <c r="G807" i="48"/>
  <c r="G806" i="48"/>
  <c r="G805" i="48"/>
  <c r="G804" i="48"/>
  <c r="G803" i="48"/>
  <c r="G802" i="48"/>
  <c r="G801" i="48"/>
  <c r="G800" i="48"/>
  <c r="G799" i="48"/>
  <c r="G798" i="48"/>
  <c r="G797" i="48"/>
  <c r="G796" i="48"/>
  <c r="G795" i="48"/>
  <c r="G794" i="48"/>
  <c r="G793" i="48"/>
  <c r="G792" i="48"/>
  <c r="G791" i="48"/>
  <c r="G790" i="48"/>
  <c r="G789" i="48"/>
  <c r="G788" i="48"/>
  <c r="G783" i="48"/>
  <c r="G782" i="48"/>
  <c r="G781" i="48"/>
  <c r="G780" i="48"/>
  <c r="G779" i="48"/>
  <c r="G778" i="48"/>
  <c r="G777" i="48"/>
  <c r="G776" i="48"/>
  <c r="G775" i="48"/>
  <c r="G774" i="48"/>
  <c r="G773" i="48"/>
  <c r="G772" i="48"/>
  <c r="G771" i="48"/>
  <c r="G770" i="48"/>
  <c r="G769" i="48"/>
  <c r="G768" i="48"/>
  <c r="G767" i="48"/>
  <c r="G766" i="48"/>
  <c r="G765" i="48"/>
  <c r="G764" i="48"/>
  <c r="G763" i="48"/>
  <c r="G762" i="48"/>
  <c r="G761" i="48"/>
  <c r="G760" i="48"/>
  <c r="G759" i="48"/>
  <c r="G758" i="48"/>
  <c r="G757" i="48"/>
  <c r="G756" i="48"/>
  <c r="G751" i="48"/>
  <c r="G750" i="48"/>
  <c r="G749" i="48"/>
  <c r="G748" i="48"/>
  <c r="G747" i="48"/>
  <c r="G746" i="48"/>
  <c r="G745" i="48"/>
  <c r="G744" i="48"/>
  <c r="G743" i="48"/>
  <c r="G742" i="48"/>
  <c r="G741" i="48"/>
  <c r="G740" i="48"/>
  <c r="G739" i="48"/>
  <c r="G738" i="48"/>
  <c r="G737" i="48"/>
  <c r="G736" i="48"/>
  <c r="G735" i="48"/>
  <c r="G734" i="48"/>
  <c r="G733" i="48"/>
  <c r="G732" i="48"/>
  <c r="G731" i="48"/>
  <c r="G730" i="48"/>
  <c r="G729" i="48"/>
  <c r="G728" i="48"/>
  <c r="G727" i="48"/>
  <c r="G726" i="48"/>
  <c r="G725" i="48"/>
  <c r="G724" i="48"/>
  <c r="G719" i="48"/>
  <c r="G718" i="48"/>
  <c r="G717" i="48"/>
  <c r="G716" i="48"/>
  <c r="G715" i="48"/>
  <c r="G714" i="48"/>
  <c r="G713" i="48"/>
  <c r="G712" i="48"/>
  <c r="G711" i="48"/>
  <c r="G710" i="48"/>
  <c r="G709" i="48"/>
  <c r="G708" i="48"/>
  <c r="G707" i="48"/>
  <c r="G706" i="48"/>
  <c r="G705" i="48"/>
  <c r="G704" i="48"/>
  <c r="G703" i="48"/>
  <c r="G702" i="48"/>
  <c r="G701" i="48"/>
  <c r="G700" i="48"/>
  <c r="G699" i="48"/>
  <c r="G698" i="48"/>
  <c r="G697" i="48"/>
  <c r="G696" i="48"/>
  <c r="G695" i="48"/>
  <c r="G694" i="48"/>
  <c r="G689" i="48"/>
  <c r="G688" i="48"/>
  <c r="G687" i="48"/>
  <c r="G686" i="48"/>
  <c r="G685" i="48"/>
  <c r="G684" i="48"/>
  <c r="G683" i="48"/>
  <c r="G682" i="48"/>
  <c r="G681" i="48"/>
  <c r="G680" i="48"/>
  <c r="G679" i="48"/>
  <c r="G678" i="48"/>
  <c r="G677" i="48"/>
  <c r="G676" i="48"/>
  <c r="G675" i="48"/>
  <c r="G674" i="48"/>
  <c r="G673" i="48"/>
  <c r="G672" i="48"/>
  <c r="G671" i="48"/>
  <c r="G670" i="48"/>
  <c r="G669" i="48"/>
  <c r="G668" i="48"/>
  <c r="G667" i="48"/>
  <c r="G666" i="48"/>
  <c r="G665" i="48"/>
  <c r="G664" i="48"/>
  <c r="G658" i="48"/>
  <c r="G657" i="48"/>
  <c r="G656" i="48"/>
  <c r="G655" i="48"/>
  <c r="G654" i="48"/>
  <c r="G653" i="48"/>
  <c r="G652" i="48"/>
  <c r="G651" i="48"/>
  <c r="G650" i="48"/>
  <c r="G649" i="48"/>
  <c r="G648" i="48"/>
  <c r="G647" i="48"/>
  <c r="G646" i="48"/>
  <c r="G645" i="48"/>
  <c r="G644" i="48"/>
  <c r="G643" i="48"/>
  <c r="G642" i="48"/>
  <c r="G641" i="48"/>
  <c r="G640" i="48"/>
  <c r="G639" i="48"/>
  <c r="G638" i="48"/>
  <c r="G637" i="48"/>
  <c r="G636" i="48"/>
  <c r="G635" i="48"/>
  <c r="G634" i="48"/>
  <c r="G633" i="48"/>
  <c r="G632" i="48"/>
  <c r="G631" i="48"/>
  <c r="G626" i="48"/>
  <c r="G625" i="48"/>
  <c r="G624" i="48"/>
  <c r="G623" i="48"/>
  <c r="G622" i="48"/>
  <c r="G621" i="48"/>
  <c r="G620" i="48"/>
  <c r="G619" i="48"/>
  <c r="G618" i="48"/>
  <c r="G617" i="48"/>
  <c r="G616" i="48"/>
  <c r="G615" i="48"/>
  <c r="G614" i="48"/>
  <c r="G613" i="48"/>
  <c r="G612" i="48"/>
  <c r="G611" i="48"/>
  <c r="G610" i="48"/>
  <c r="G609" i="48"/>
  <c r="G608" i="48"/>
  <c r="G607" i="48"/>
  <c r="G606" i="48"/>
  <c r="G605" i="48"/>
  <c r="G604" i="48"/>
  <c r="G603" i="48"/>
  <c r="G602" i="48"/>
  <c r="G601" i="48"/>
  <c r="G600" i="48"/>
  <c r="G599" i="48"/>
  <c r="G594" i="48"/>
  <c r="G593" i="48"/>
  <c r="G592" i="48"/>
  <c r="G591" i="48"/>
  <c r="G590" i="48"/>
  <c r="G589" i="48"/>
  <c r="G588" i="48"/>
  <c r="G587" i="48"/>
  <c r="G586" i="48"/>
  <c r="G585" i="48"/>
  <c r="G584" i="48"/>
  <c r="G583" i="48"/>
  <c r="G582" i="48"/>
  <c r="G581" i="48"/>
  <c r="G580" i="48"/>
  <c r="G579" i="48"/>
  <c r="G578" i="48"/>
  <c r="G577" i="48"/>
  <c r="G576" i="48"/>
  <c r="G575" i="48"/>
  <c r="G574" i="48"/>
  <c r="G573" i="48"/>
  <c r="G572" i="48"/>
  <c r="G571" i="48"/>
  <c r="G570" i="48"/>
  <c r="G569" i="48"/>
  <c r="G568" i="48"/>
  <c r="G567" i="48"/>
  <c r="G562" i="48"/>
  <c r="G561" i="48"/>
  <c r="G560" i="48"/>
  <c r="G559" i="48"/>
  <c r="G558" i="48"/>
  <c r="G557" i="48"/>
  <c r="G556" i="48"/>
  <c r="G555" i="48"/>
  <c r="G554" i="48"/>
  <c r="G553" i="48"/>
  <c r="G552" i="48"/>
  <c r="G551" i="48"/>
  <c r="G550" i="48"/>
  <c r="G549" i="48"/>
  <c r="G548" i="48"/>
  <c r="G547" i="48"/>
  <c r="G546" i="48"/>
  <c r="G545" i="48"/>
  <c r="G544" i="48"/>
  <c r="G543" i="48"/>
  <c r="G542" i="48"/>
  <c r="G541" i="48"/>
  <c r="G540" i="48"/>
  <c r="G539" i="48"/>
  <c r="G538" i="48"/>
  <c r="G537" i="48"/>
  <c r="G532" i="48"/>
  <c r="G531" i="48"/>
  <c r="G530" i="48"/>
  <c r="G529" i="48"/>
  <c r="G528" i="48"/>
  <c r="G527" i="48"/>
  <c r="G526" i="48"/>
  <c r="G525" i="48"/>
  <c r="G524" i="48"/>
  <c r="G523" i="48"/>
  <c r="G522" i="48"/>
  <c r="G521" i="48"/>
  <c r="G520" i="48"/>
  <c r="G519" i="48"/>
  <c r="G518" i="48"/>
  <c r="G517" i="48"/>
  <c r="G516" i="48"/>
  <c r="G515" i="48"/>
  <c r="G514" i="48"/>
  <c r="G513" i="48"/>
  <c r="G512" i="48"/>
  <c r="G511" i="48"/>
  <c r="G510" i="48"/>
  <c r="G509" i="48"/>
  <c r="G508" i="48"/>
  <c r="G507" i="48"/>
  <c r="G501" i="48"/>
  <c r="G500" i="48"/>
  <c r="G499" i="48"/>
  <c r="G498" i="48"/>
  <c r="G497" i="48"/>
  <c r="G496" i="48"/>
  <c r="G495" i="48"/>
  <c r="G494" i="48"/>
  <c r="G493" i="48"/>
  <c r="G492" i="48"/>
  <c r="G491" i="48"/>
  <c r="G490" i="48"/>
  <c r="G489" i="48"/>
  <c r="G488" i="48"/>
  <c r="G487" i="48"/>
  <c r="G486" i="48"/>
  <c r="G485" i="48"/>
  <c r="G484" i="48"/>
  <c r="G483" i="48"/>
  <c r="G482" i="48"/>
  <c r="G481" i="48"/>
  <c r="G480" i="48"/>
  <c r="G479" i="48"/>
  <c r="G478" i="48"/>
  <c r="G477" i="48"/>
  <c r="G476" i="48"/>
  <c r="G475" i="48"/>
  <c r="G474" i="48"/>
  <c r="G469" i="48"/>
  <c r="G468" i="48"/>
  <c r="G467" i="48"/>
  <c r="G466" i="48"/>
  <c r="G465" i="48"/>
  <c r="G464" i="48"/>
  <c r="G463" i="48"/>
  <c r="G462" i="48"/>
  <c r="G461" i="48"/>
  <c r="G460" i="48"/>
  <c r="G459" i="48"/>
  <c r="G458" i="48"/>
  <c r="G457" i="48"/>
  <c r="G456" i="48"/>
  <c r="G455" i="48"/>
  <c r="G454" i="48"/>
  <c r="G453" i="48"/>
  <c r="G452" i="48"/>
  <c r="G451" i="48"/>
  <c r="G450" i="48"/>
  <c r="G449" i="48"/>
  <c r="G448" i="48"/>
  <c r="G447" i="48"/>
  <c r="G446" i="48"/>
  <c r="G445" i="48"/>
  <c r="G444" i="48"/>
  <c r="G443" i="48"/>
  <c r="G442" i="48"/>
  <c r="G437" i="48"/>
  <c r="G436" i="48"/>
  <c r="G435" i="48"/>
  <c r="G434" i="48"/>
  <c r="G433" i="48"/>
  <c r="G432" i="48"/>
  <c r="G431" i="48"/>
  <c r="G430" i="48"/>
  <c r="G429" i="48"/>
  <c r="G428" i="48"/>
  <c r="G427" i="48"/>
  <c r="G426" i="48"/>
  <c r="G425" i="48"/>
  <c r="G424" i="48"/>
  <c r="G423" i="48"/>
  <c r="G422" i="48"/>
  <c r="G421" i="48"/>
  <c r="G420" i="48"/>
  <c r="G419" i="48"/>
  <c r="G418" i="48"/>
  <c r="G417" i="48"/>
  <c r="G416" i="48"/>
  <c r="G415" i="48"/>
  <c r="G414" i="48"/>
  <c r="G413" i="48"/>
  <c r="G412" i="48"/>
  <c r="G411" i="48"/>
  <c r="G410" i="48"/>
  <c r="G405" i="48"/>
  <c r="G404" i="48"/>
  <c r="G403" i="48"/>
  <c r="G402" i="48"/>
  <c r="G401" i="48"/>
  <c r="G400" i="48"/>
  <c r="G399" i="48"/>
  <c r="G398" i="48"/>
  <c r="G397" i="48"/>
  <c r="G396" i="48"/>
  <c r="G395" i="48"/>
  <c r="G394" i="48"/>
  <c r="G393" i="48"/>
  <c r="G392" i="48"/>
  <c r="G391" i="48"/>
  <c r="G390" i="48"/>
  <c r="G389" i="48"/>
  <c r="G388" i="48"/>
  <c r="G387" i="48"/>
  <c r="G386" i="48"/>
  <c r="G385" i="48"/>
  <c r="G384" i="48"/>
  <c r="G383" i="48"/>
  <c r="G382" i="48"/>
  <c r="G381" i="48"/>
  <c r="G380" i="48"/>
  <c r="G375" i="48"/>
  <c r="G374" i="48"/>
  <c r="G373" i="48"/>
  <c r="G372" i="48"/>
  <c r="G371" i="48"/>
  <c r="G370" i="48"/>
  <c r="G369" i="48"/>
  <c r="G368" i="48"/>
  <c r="G367" i="48"/>
  <c r="G366" i="48"/>
  <c r="G365" i="48"/>
  <c r="G364" i="48"/>
  <c r="G363" i="48"/>
  <c r="G362" i="48"/>
  <c r="G361" i="48"/>
  <c r="G360" i="48"/>
  <c r="G359" i="48"/>
  <c r="G358" i="48"/>
  <c r="G357" i="48"/>
  <c r="G356" i="48"/>
  <c r="G355" i="48"/>
  <c r="G354" i="48"/>
  <c r="G353" i="48"/>
  <c r="G352" i="48"/>
  <c r="G351" i="48"/>
  <c r="G350" i="48"/>
  <c r="G344" i="48"/>
  <c r="G343" i="48"/>
  <c r="G342" i="48"/>
  <c r="G341" i="48"/>
  <c r="G340" i="48"/>
  <c r="G339" i="48"/>
  <c r="G338" i="48"/>
  <c r="G337" i="48"/>
  <c r="G336" i="48"/>
  <c r="G335" i="48"/>
  <c r="G334" i="48"/>
  <c r="G333" i="48"/>
  <c r="G332" i="48"/>
  <c r="G331" i="48"/>
  <c r="G330" i="48"/>
  <c r="G329" i="48"/>
  <c r="G328" i="48"/>
  <c r="G327" i="48"/>
  <c r="G326" i="48"/>
  <c r="G325" i="48"/>
  <c r="G324" i="48"/>
  <c r="G323" i="48"/>
  <c r="G322" i="48"/>
  <c r="G321" i="48"/>
  <c r="G320" i="48"/>
  <c r="G319" i="48"/>
  <c r="G318" i="48"/>
  <c r="G317" i="48"/>
  <c r="G312" i="48"/>
  <c r="G311" i="48"/>
  <c r="G310" i="48"/>
  <c r="G309" i="48"/>
  <c r="G308" i="48"/>
  <c r="G307" i="48"/>
  <c r="G306" i="48"/>
  <c r="G305" i="48"/>
  <c r="G304" i="48"/>
  <c r="G303" i="48"/>
  <c r="G302" i="48"/>
  <c r="G301" i="48"/>
  <c r="G300" i="48"/>
  <c r="G299" i="48"/>
  <c r="G298" i="48"/>
  <c r="G297" i="48"/>
  <c r="G296" i="48"/>
  <c r="G295" i="48"/>
  <c r="G294" i="48"/>
  <c r="G293" i="48"/>
  <c r="G292" i="48"/>
  <c r="G291" i="48"/>
  <c r="G290" i="48"/>
  <c r="G289" i="48"/>
  <c r="G288" i="48"/>
  <c r="G287" i="48"/>
  <c r="G286" i="48"/>
  <c r="G285" i="48"/>
  <c r="G280" i="48"/>
  <c r="G279" i="48"/>
  <c r="G278" i="48"/>
  <c r="G277" i="48"/>
  <c r="G276" i="48"/>
  <c r="G275" i="48"/>
  <c r="G274" i="48"/>
  <c r="G273" i="48"/>
  <c r="G272" i="48"/>
  <c r="G271" i="48"/>
  <c r="G270" i="48"/>
  <c r="G269" i="48"/>
  <c r="G268" i="48"/>
  <c r="G267" i="48"/>
  <c r="G266" i="48"/>
  <c r="G265" i="48"/>
  <c r="G264" i="48"/>
  <c r="G263" i="48"/>
  <c r="G262" i="48"/>
  <c r="G261" i="48"/>
  <c r="G260" i="48"/>
  <c r="G259" i="48"/>
  <c r="G258" i="48"/>
  <c r="G257" i="48"/>
  <c r="G256" i="48"/>
  <c r="G255" i="48"/>
  <c r="G254" i="48"/>
  <c r="G253" i="48"/>
  <c r="G248" i="48"/>
  <c r="G247" i="48"/>
  <c r="G246" i="48"/>
  <c r="G245" i="48"/>
  <c r="G244" i="48"/>
  <c r="G243" i="48"/>
  <c r="G242" i="48"/>
  <c r="G241" i="48"/>
  <c r="G240" i="48"/>
  <c r="G239" i="48"/>
  <c r="G238" i="48"/>
  <c r="G237" i="48"/>
  <c r="G236" i="48"/>
  <c r="G235" i="48"/>
  <c r="G234" i="48"/>
  <c r="G233" i="48"/>
  <c r="G232" i="48"/>
  <c r="G231" i="48"/>
  <c r="G230" i="48"/>
  <c r="G229" i="48"/>
  <c r="G228" i="48"/>
  <c r="G227" i="48"/>
  <c r="G226" i="48"/>
  <c r="G225" i="48"/>
  <c r="G224" i="48"/>
  <c r="G223" i="48"/>
  <c r="G218" i="48"/>
  <c r="G217" i="48"/>
  <c r="G216" i="48"/>
  <c r="G215" i="48"/>
  <c r="G214" i="48"/>
  <c r="G213" i="48"/>
  <c r="G212" i="48"/>
  <c r="G211" i="48"/>
  <c r="G210" i="48"/>
  <c r="G209" i="48"/>
  <c r="G208" i="48"/>
  <c r="G207" i="48"/>
  <c r="G206" i="48"/>
  <c r="G205" i="48"/>
  <c r="G204" i="48"/>
  <c r="G203" i="48"/>
  <c r="G202" i="48"/>
  <c r="G201" i="48"/>
  <c r="G200" i="48"/>
  <c r="G199" i="48"/>
  <c r="G198" i="48"/>
  <c r="G197" i="48"/>
  <c r="G196" i="48"/>
  <c r="G195" i="48"/>
  <c r="G194" i="48"/>
  <c r="G193" i="48"/>
  <c r="G187" i="48"/>
  <c r="G186" i="48"/>
  <c r="G185" i="48"/>
  <c r="G184" i="48"/>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G129" i="48"/>
  <c r="G128" i="48"/>
  <c r="G121" i="48"/>
  <c r="G120" i="48"/>
  <c r="G119" i="48"/>
  <c r="G118" i="48"/>
  <c r="G117" i="48"/>
  <c r="G116" i="48"/>
  <c r="G115" i="48"/>
  <c r="G114" i="48"/>
  <c r="G113" i="48"/>
  <c r="G112" i="48"/>
  <c r="G111" i="48"/>
  <c r="G110" i="48"/>
  <c r="G109" i="48"/>
  <c r="G108" i="48"/>
  <c r="G107" i="48"/>
  <c r="G106" i="48"/>
  <c r="G105" i="48"/>
  <c r="G104" i="48"/>
  <c r="G103" i="48"/>
  <c r="G102" i="48"/>
  <c r="G101" i="48"/>
  <c r="G100" i="48"/>
  <c r="G99" i="48"/>
  <c r="G98" i="48"/>
  <c r="G97" i="48"/>
  <c r="G96" i="48"/>
  <c r="G91" i="48"/>
  <c r="G90" i="48"/>
  <c r="G89" i="48"/>
  <c r="G88" i="48"/>
  <c r="G87" i="48"/>
  <c r="G86" i="48"/>
  <c r="G85" i="48"/>
  <c r="G84" i="48"/>
  <c r="G83" i="48"/>
  <c r="G82" i="48"/>
  <c r="G81" i="48"/>
  <c r="G80" i="48"/>
  <c r="G79" i="48"/>
  <c r="G78" i="48"/>
  <c r="G77" i="48"/>
  <c r="G76" i="48"/>
  <c r="G75" i="48"/>
  <c r="G74" i="48"/>
  <c r="G73" i="48"/>
  <c r="G72" i="48"/>
  <c r="G71" i="48"/>
  <c r="G70" i="48"/>
  <c r="G69" i="48"/>
  <c r="G68" i="48"/>
  <c r="G67" i="48"/>
  <c r="G66" i="48"/>
  <c r="JB19" i="126" l="1"/>
  <c r="JB217" i="126" s="1"/>
  <c r="KF19" i="126"/>
  <c r="KF217" i="126" s="1"/>
  <c r="U217" i="126"/>
  <c r="JA247" i="126"/>
  <c r="KE247" i="126"/>
  <c r="EK247" i="126"/>
  <c r="CC247" i="126"/>
  <c r="HW247" i="126"/>
  <c r="JU19" i="126"/>
  <c r="JU217" i="126" s="1"/>
  <c r="JT19" i="126"/>
  <c r="JT217" i="126" s="1"/>
  <c r="J217" i="126"/>
  <c r="CU19" i="126"/>
  <c r="CU217" i="126" s="1"/>
  <c r="JS19" i="126"/>
  <c r="JS217" i="126" s="1"/>
  <c r="CT19" i="126"/>
  <c r="CT217" i="126" s="1"/>
  <c r="H217" i="126"/>
  <c r="JR19" i="126"/>
  <c r="JR217" i="126" s="1"/>
  <c r="I217" i="126"/>
  <c r="KE151" i="126"/>
  <c r="KE217" i="126"/>
  <c r="K217" i="126"/>
  <c r="G217" i="126"/>
  <c r="IP19" i="126"/>
  <c r="IP217" i="126" s="1"/>
  <c r="HL19" i="126"/>
  <c r="HL217" i="126" s="1"/>
  <c r="JA19" i="126"/>
  <c r="JA52" i="126" s="1"/>
  <c r="IO19" i="126"/>
  <c r="IO217" i="126" s="1"/>
  <c r="KE52" i="126"/>
  <c r="KE118" i="126"/>
  <c r="KE184" i="126"/>
  <c r="IN19" i="126"/>
  <c r="IN217" i="126" s="1"/>
  <c r="IQ19" i="126"/>
  <c r="IQ217" i="126" s="1"/>
  <c r="IM19" i="126"/>
  <c r="IM217" i="126" s="1"/>
  <c r="KE85" i="126"/>
  <c r="HX19" i="126"/>
  <c r="HX217" i="126" s="1"/>
  <c r="GH19" i="126"/>
  <c r="GH217" i="126" s="1"/>
  <c r="HW19" i="126"/>
  <c r="HW85" i="126" s="1"/>
  <c r="HK19" i="126"/>
  <c r="HK217" i="126" s="1"/>
  <c r="HJ19" i="126"/>
  <c r="HJ217" i="126" s="1"/>
  <c r="GT19" i="126"/>
  <c r="GT217" i="126" s="1"/>
  <c r="HM19" i="126"/>
  <c r="HM217" i="126" s="1"/>
  <c r="HI19" i="126"/>
  <c r="HI217" i="126" s="1"/>
  <c r="DY19" i="126"/>
  <c r="DY217" i="126" s="1"/>
  <c r="FB19" i="126"/>
  <c r="FB217" i="126" s="1"/>
  <c r="GS19" i="126"/>
  <c r="GS184" i="126" s="1"/>
  <c r="GG19" i="126"/>
  <c r="GG217" i="126" s="1"/>
  <c r="HW52" i="126"/>
  <c r="GF19" i="126"/>
  <c r="GF217" i="126" s="1"/>
  <c r="FP19" i="126"/>
  <c r="FP217" i="126" s="1"/>
  <c r="GI19" i="126"/>
  <c r="GI217" i="126" s="1"/>
  <c r="GE19" i="126"/>
  <c r="GE217" i="126" s="1"/>
  <c r="EK19" i="126"/>
  <c r="FD19" i="126"/>
  <c r="FD217" i="126" s="1"/>
  <c r="FO19" i="126"/>
  <c r="FC19" i="126"/>
  <c r="FC217" i="126" s="1"/>
  <c r="FE19" i="126"/>
  <c r="FE217" i="126" s="1"/>
  <c r="FA19" i="126"/>
  <c r="FA217" i="126" s="1"/>
  <c r="CV19" i="126"/>
  <c r="CV217" i="126" s="1"/>
  <c r="EL19" i="126"/>
  <c r="EL217" i="126" s="1"/>
  <c r="DH19" i="126"/>
  <c r="DX19" i="126"/>
  <c r="DX217" i="126" s="1"/>
  <c r="EA19" i="126"/>
  <c r="EA217" i="126" s="1"/>
  <c r="DW19" i="126"/>
  <c r="DW217" i="126" s="1"/>
  <c r="DG19" i="126"/>
  <c r="DG217" i="126" s="1"/>
  <c r="CD19" i="126"/>
  <c r="CD217" i="126" s="1"/>
  <c r="CC19" i="126"/>
  <c r="V151" i="126"/>
  <c r="AY19" i="126"/>
  <c r="AY217" i="126" s="1"/>
  <c r="V118" i="126"/>
  <c r="AZ19" i="126"/>
  <c r="AZ217" i="126" s="1"/>
  <c r="V52" i="126"/>
  <c r="V184" i="126"/>
  <c r="V85" i="126"/>
  <c r="U52" i="126"/>
  <c r="U85" i="126"/>
  <c r="U118" i="126"/>
  <c r="U151" i="126"/>
  <c r="U184" i="126"/>
  <c r="JA85" i="126" l="1"/>
  <c r="CC151" i="126"/>
  <c r="CC217" i="126"/>
  <c r="GS151" i="126"/>
  <c r="GS217" i="126"/>
  <c r="DH52" i="126"/>
  <c r="DH217" i="126"/>
  <c r="HW151" i="126"/>
  <c r="HW217" i="126"/>
  <c r="EK151" i="126"/>
  <c r="EK217" i="126"/>
  <c r="FO85" i="126"/>
  <c r="FO217" i="126"/>
  <c r="HW184" i="126"/>
  <c r="JA151" i="126"/>
  <c r="JA217" i="126"/>
  <c r="JA184" i="126"/>
  <c r="HW118" i="126"/>
  <c r="JA118" i="126"/>
  <c r="DH85" i="126"/>
  <c r="EK85" i="126"/>
  <c r="EK118" i="126"/>
  <c r="GS85" i="126"/>
  <c r="GS118" i="126"/>
  <c r="GS52" i="126"/>
  <c r="EK184" i="126"/>
  <c r="EK52" i="126"/>
  <c r="FO118" i="126"/>
  <c r="FO151" i="126"/>
  <c r="FO184" i="126"/>
  <c r="FO52" i="126"/>
  <c r="DH118" i="126"/>
  <c r="DH184" i="126"/>
  <c r="CC184" i="126"/>
  <c r="DH151" i="126"/>
  <c r="AY184" i="126"/>
  <c r="AY85" i="126"/>
  <c r="AY118" i="126"/>
  <c r="CC118" i="126"/>
  <c r="CC52" i="126"/>
  <c r="AZ118" i="126"/>
  <c r="AY52" i="126"/>
  <c r="CC85" i="126"/>
  <c r="AY151" i="126"/>
  <c r="AZ85" i="126"/>
  <c r="AZ151" i="126"/>
  <c r="AZ184" i="126"/>
  <c r="AZ52" i="126"/>
  <c r="F31" i="9" l="1"/>
  <c r="F30" i="9"/>
  <c r="F29" i="9"/>
  <c r="F28" i="9"/>
  <c r="F27" i="9"/>
  <c r="B69" i="9"/>
  <c r="B68" i="9"/>
  <c r="B67" i="9"/>
  <c r="B66" i="9"/>
  <c r="B65" i="9"/>
  <c r="B64" i="9"/>
  <c r="B63" i="9"/>
  <c r="B62" i="9"/>
  <c r="B61" i="9"/>
  <c r="B60" i="9"/>
  <c r="G5" i="16"/>
  <c r="G6" i="16"/>
  <c r="G7" i="16"/>
  <c r="G13" i="16"/>
  <c r="G14" i="16"/>
  <c r="G15" i="16"/>
  <c r="G16" i="16"/>
  <c r="G17" i="16"/>
  <c r="G18" i="16"/>
  <c r="G19" i="16"/>
  <c r="G20" i="16"/>
  <c r="G21"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70" i="16"/>
  <c r="G71" i="16"/>
  <c r="G72"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50" i="16"/>
  <c r="M51" i="16"/>
  <c r="M52" i="16"/>
  <c r="M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B84" i="133"/>
  <c r="M55" i="16" s="1"/>
  <c r="B83" i="133"/>
  <c r="G74" i="16" s="1"/>
  <c r="B82" i="133"/>
  <c r="M53" i="16" s="1"/>
  <c r="B78" i="133"/>
  <c r="M49" i="16" s="1"/>
  <c r="B77" i="133"/>
  <c r="M48" i="16" s="1"/>
  <c r="B76" i="133"/>
  <c r="M47" i="16" s="1"/>
  <c r="B75" i="133"/>
  <c r="G66" i="16" s="1"/>
  <c r="B74" i="133"/>
  <c r="M45" i="16" s="1"/>
  <c r="B73" i="133"/>
  <c r="M44" i="16" s="1"/>
  <c r="B72" i="133"/>
  <c r="M43" i="16" s="1"/>
  <c r="B71" i="133"/>
  <c r="G62" i="16" s="1"/>
  <c r="B70" i="133"/>
  <c r="M41" i="16" s="1"/>
  <c r="B69" i="133"/>
  <c r="M40" i="16" s="1"/>
  <c r="B32" i="133"/>
  <c r="G23" i="16" s="1"/>
  <c r="B31" i="133"/>
  <c r="G22" i="16" s="1"/>
  <c r="B21" i="133"/>
  <c r="G12" i="16" s="1"/>
  <c r="B20" i="133"/>
  <c r="G11" i="16" s="1"/>
  <c r="B19" i="133"/>
  <c r="G10" i="16" s="1"/>
  <c r="B18" i="133"/>
  <c r="G9" i="16" s="1"/>
  <c r="B17" i="133"/>
  <c r="G8" i="16" s="1"/>
  <c r="M46" i="16" l="1"/>
  <c r="M42" i="16"/>
  <c r="G73" i="16"/>
  <c r="G69" i="16"/>
  <c r="G65" i="16"/>
  <c r="M54" i="16"/>
  <c r="G61" i="16"/>
  <c r="G68" i="16"/>
  <c r="G64" i="16"/>
  <c r="G60" i="16"/>
  <c r="G75" i="16"/>
  <c r="G67" i="16"/>
  <c r="G63" i="16"/>
  <c r="I21" i="55"/>
  <c r="I22" i="55"/>
  <c r="I27" i="55"/>
  <c r="K17" i="55" s="1"/>
  <c r="I26" i="55"/>
  <c r="K16" i="55" s="1"/>
  <c r="I25" i="55"/>
  <c r="I24" i="55"/>
  <c r="I23" i="55"/>
  <c r="I20" i="55"/>
  <c r="I19" i="55"/>
  <c r="K15" i="55" s="1"/>
  <c r="I18" i="55"/>
  <c r="K14" i="55" s="1"/>
  <c r="I14" i="55"/>
  <c r="I13" i="55"/>
  <c r="B125" i="55"/>
  <c r="B124" i="55"/>
  <c r="B123" i="55"/>
  <c r="B117" i="55"/>
  <c r="B116" i="55"/>
  <c r="B115" i="55"/>
  <c r="B114" i="55"/>
  <c r="B113" i="55"/>
  <c r="B112" i="55"/>
  <c r="B111" i="55"/>
  <c r="B110" i="55"/>
  <c r="B109" i="55"/>
  <c r="B108" i="55"/>
  <c r="B69" i="55"/>
  <c r="B68" i="55"/>
  <c r="B56" i="55"/>
  <c r="B55" i="55"/>
  <c r="B53" i="55"/>
  <c r="B52" i="55"/>
  <c r="B51" i="55"/>
  <c r="D126" i="55"/>
  <c r="D118" i="55"/>
  <c r="D70" i="55"/>
  <c r="D64" i="55"/>
  <c r="D57" i="55"/>
  <c r="D54" i="55"/>
  <c r="G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J60" i="16"/>
  <c r="J58" i="16"/>
  <c r="J59" i="16"/>
  <c r="J57"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IC52" i="126" l="1"/>
  <c r="HY118" i="126"/>
  <c r="HT184" i="126"/>
  <c r="HP52" i="126"/>
  <c r="HL184" i="126"/>
  <c r="JI184" i="126"/>
  <c r="JH52" i="126"/>
  <c r="JF184" i="126"/>
  <c r="JE184" i="126"/>
  <c r="JD52" i="126"/>
  <c r="IZ118" i="126"/>
  <c r="IY52" i="126"/>
  <c r="IV85" i="126"/>
  <c r="IU52" i="126"/>
  <c r="IR184" i="126"/>
  <c r="IQ52" i="126"/>
  <c r="IN52" i="126"/>
  <c r="IM52" i="126"/>
  <c r="IJ184" i="126"/>
  <c r="II19" i="126"/>
  <c r="II118" i="126" s="1"/>
  <c r="KL118" i="126"/>
  <c r="KH118" i="126"/>
  <c r="KC118" i="126"/>
  <c r="JY118" i="126"/>
  <c r="JU118" i="126"/>
  <c r="JT184" i="126"/>
  <c r="JQ52" i="126"/>
  <c r="JM19" i="126"/>
  <c r="JM217" i="126" s="1"/>
  <c r="JT243" i="126"/>
  <c r="JT210" i="126"/>
  <c r="JT177" i="126"/>
  <c r="JT151" i="126"/>
  <c r="JT144" i="126"/>
  <c r="JT111" i="126"/>
  <c r="JT78" i="126"/>
  <c r="JT45" i="126"/>
  <c r="JT247" i="126" s="1"/>
  <c r="IP243" i="126"/>
  <c r="IP210" i="126"/>
  <c r="IP184" i="126"/>
  <c r="IP177" i="126"/>
  <c r="IP151" i="126"/>
  <c r="IP144" i="126"/>
  <c r="IP118" i="126"/>
  <c r="IP111" i="126"/>
  <c r="IP85" i="126"/>
  <c r="IP78" i="126"/>
  <c r="IP52" i="126"/>
  <c r="IP45" i="126"/>
  <c r="IP247" i="126" s="1"/>
  <c r="HL243" i="126"/>
  <c r="HL210" i="126"/>
  <c r="HL177" i="126"/>
  <c r="HL144" i="126"/>
  <c r="HL111" i="126"/>
  <c r="HL78" i="126"/>
  <c r="HL45" i="126"/>
  <c r="HE19" i="126"/>
  <c r="HE118" i="126" s="1"/>
  <c r="HB85" i="126"/>
  <c r="HA52" i="126"/>
  <c r="GX151" i="126"/>
  <c r="GW151" i="126"/>
  <c r="GV118" i="126"/>
  <c r="GT52" i="126"/>
  <c r="GR151" i="126"/>
  <c r="GQ118" i="126"/>
  <c r="GO118" i="126"/>
  <c r="GM118" i="126"/>
  <c r="GK85" i="126"/>
  <c r="GJ52" i="126"/>
  <c r="GG118" i="126"/>
  <c r="GF184" i="126"/>
  <c r="GC52" i="126"/>
  <c r="GB184" i="126"/>
  <c r="GA19" i="126"/>
  <c r="GH243" i="126"/>
  <c r="GH210" i="126"/>
  <c r="GH184" i="126"/>
  <c r="GH177" i="126"/>
  <c r="GH151" i="126"/>
  <c r="GH144" i="126"/>
  <c r="GH118" i="126"/>
  <c r="GH111" i="126"/>
  <c r="GH85" i="126"/>
  <c r="GH78" i="126"/>
  <c r="GH52" i="126"/>
  <c r="GH45" i="126"/>
  <c r="FW151" i="126"/>
  <c r="FV184" i="126"/>
  <c r="FU85" i="126"/>
  <c r="FS151" i="126"/>
  <c r="FR184" i="126"/>
  <c r="FQ184" i="126"/>
  <c r="FN151" i="126"/>
  <c r="FM184" i="126"/>
  <c r="FJ151" i="126"/>
  <c r="FI151" i="126"/>
  <c r="FH184" i="126"/>
  <c r="FF151" i="126"/>
  <c r="FE85" i="126"/>
  <c r="FD85" i="126"/>
  <c r="FB52" i="126"/>
  <c r="FA118" i="126"/>
  <c r="EZ52" i="126"/>
  <c r="EX52" i="126"/>
  <c r="EW19" i="126"/>
  <c r="FD243" i="126"/>
  <c r="FD210" i="126"/>
  <c r="FD177" i="126"/>
  <c r="FD144" i="126"/>
  <c r="FD111" i="126"/>
  <c r="FD78" i="126"/>
  <c r="FD45" i="126"/>
  <c r="ET118" i="126"/>
  <c r="ES52" i="126"/>
  <c r="EO52" i="126"/>
  <c r="EJ52" i="126"/>
  <c r="EF52" i="126"/>
  <c r="EB52" i="126"/>
  <c r="EA184" i="126"/>
  <c r="DZ85" i="126"/>
  <c r="DY52" i="126"/>
  <c r="DX85" i="126"/>
  <c r="DV85" i="126"/>
  <c r="DU151" i="126"/>
  <c r="DT52" i="126"/>
  <c r="DS19" i="126"/>
  <c r="DS217" i="126" s="1"/>
  <c r="EA243" i="126"/>
  <c r="EA210" i="126"/>
  <c r="EA177" i="126"/>
  <c r="EA151" i="126"/>
  <c r="EA144" i="126"/>
  <c r="EA111" i="126"/>
  <c r="EA85" i="126"/>
  <c r="EA78" i="126"/>
  <c r="EA52" i="126"/>
  <c r="EA45" i="126"/>
  <c r="DP118" i="126"/>
  <c r="DN52" i="126"/>
  <c r="DM52" i="126"/>
  <c r="DL85" i="126"/>
  <c r="DJ52" i="126"/>
  <c r="DI118" i="126"/>
  <c r="DG118" i="126"/>
  <c r="DE52" i="126"/>
  <c r="DD52" i="126"/>
  <c r="DC118" i="126"/>
  <c r="DB118" i="126"/>
  <c r="DA52" i="126"/>
  <c r="CZ85" i="126"/>
  <c r="CY184" i="126"/>
  <c r="CW52" i="126"/>
  <c r="CV151" i="126"/>
  <c r="CU118" i="126"/>
  <c r="CS52" i="126"/>
  <c r="CR52" i="126"/>
  <c r="CQ118" i="126"/>
  <c r="CV243" i="126"/>
  <c r="CV210" i="126"/>
  <c r="CV177" i="126"/>
  <c r="CV144" i="126"/>
  <c r="CV111" i="126"/>
  <c r="CV78" i="126"/>
  <c r="CV45" i="126"/>
  <c r="CO19" i="126"/>
  <c r="KN52" i="126"/>
  <c r="KK52" i="126"/>
  <c r="KJ52" i="126"/>
  <c r="KG52" i="126"/>
  <c r="KF52" i="126"/>
  <c r="KB52" i="126"/>
  <c r="KA52" i="126"/>
  <c r="JX52" i="126"/>
  <c r="JW52" i="126"/>
  <c r="JS52" i="126"/>
  <c r="JP52" i="126"/>
  <c r="JO52" i="126"/>
  <c r="JG52" i="126"/>
  <c r="JC52" i="126"/>
  <c r="IX52" i="126"/>
  <c r="IT52" i="126"/>
  <c r="IL52" i="126"/>
  <c r="IF52" i="126"/>
  <c r="IE52" i="126"/>
  <c r="IB52" i="126"/>
  <c r="IA52" i="126"/>
  <c r="HX52" i="126"/>
  <c r="HV52" i="126"/>
  <c r="HS52" i="126"/>
  <c r="HR52" i="126"/>
  <c r="HO52" i="126"/>
  <c r="HN52" i="126"/>
  <c r="HK52" i="126"/>
  <c r="HJ52" i="126"/>
  <c r="HG52" i="126"/>
  <c r="HF52" i="126"/>
  <c r="HB52" i="126"/>
  <c r="GY52" i="126"/>
  <c r="GX52" i="126"/>
  <c r="GU52" i="126"/>
  <c r="GP52" i="126"/>
  <c r="GO52" i="126"/>
  <c r="GN52" i="126"/>
  <c r="GL52" i="126"/>
  <c r="GG52" i="126"/>
  <c r="GD52" i="126"/>
  <c r="FX52" i="126"/>
  <c r="FW52" i="126"/>
  <c r="FT52" i="126"/>
  <c r="FP52" i="126"/>
  <c r="FN52" i="126"/>
  <c r="FK52" i="126"/>
  <c r="FG52" i="126"/>
  <c r="FF52" i="126"/>
  <c r="FC52" i="126"/>
  <c r="EY52" i="126"/>
  <c r="ER52" i="126"/>
  <c r="EN52" i="126"/>
  <c r="EI52" i="126"/>
  <c r="EE52" i="126"/>
  <c r="DX52" i="126"/>
  <c r="DW52" i="126"/>
  <c r="DS52" i="126"/>
  <c r="DG52" i="126"/>
  <c r="DF52" i="126"/>
  <c r="DB52" i="126"/>
  <c r="CZ52" i="126"/>
  <c r="CU52" i="126"/>
  <c r="CT52" i="126"/>
  <c r="CO52" i="126"/>
  <c r="KN85" i="126"/>
  <c r="KK85" i="126"/>
  <c r="KJ85" i="126"/>
  <c r="KG85" i="126"/>
  <c r="KF85" i="126"/>
  <c r="KB85" i="126"/>
  <c r="KA85" i="126"/>
  <c r="JX85" i="126"/>
  <c r="JW85" i="126"/>
  <c r="JS85" i="126"/>
  <c r="JP85" i="126"/>
  <c r="JO85" i="126"/>
  <c r="JH85" i="126"/>
  <c r="JG85" i="126"/>
  <c r="JD85" i="126"/>
  <c r="JC85" i="126"/>
  <c r="IY85" i="126"/>
  <c r="IX85" i="126"/>
  <c r="IU85" i="126"/>
  <c r="IT85" i="126"/>
  <c r="IQ85" i="126"/>
  <c r="IL85" i="126"/>
  <c r="IF85" i="126"/>
  <c r="IE85" i="126"/>
  <c r="IB85" i="126"/>
  <c r="IA85" i="126"/>
  <c r="HX85" i="126"/>
  <c r="HV85" i="126"/>
  <c r="HS85" i="126"/>
  <c r="HR85" i="126"/>
  <c r="HO85" i="126"/>
  <c r="HN85" i="126"/>
  <c r="HK85" i="126"/>
  <c r="HJ85" i="126"/>
  <c r="HG85" i="126"/>
  <c r="HF85" i="126"/>
  <c r="GY85" i="126"/>
  <c r="GX85" i="126"/>
  <c r="GU85" i="126"/>
  <c r="GP85" i="126"/>
  <c r="GO85" i="126"/>
  <c r="GL85" i="126"/>
  <c r="GD85" i="126"/>
  <c r="GC85" i="126"/>
  <c r="FX85" i="126"/>
  <c r="FT85" i="126"/>
  <c r="FP85" i="126"/>
  <c r="FK85" i="126"/>
  <c r="FG85" i="126"/>
  <c r="FC85" i="126"/>
  <c r="EY85" i="126"/>
  <c r="ER85" i="126"/>
  <c r="EN85" i="126"/>
  <c r="EI85" i="126"/>
  <c r="EE85" i="126"/>
  <c r="DW85" i="126"/>
  <c r="DT85" i="126"/>
  <c r="DS85" i="126"/>
  <c r="DI85" i="126"/>
  <c r="DG85" i="126"/>
  <c r="DF85" i="126"/>
  <c r="DB85" i="126"/>
  <c r="CT85" i="126"/>
  <c r="KN118" i="126"/>
  <c r="KK118" i="126"/>
  <c r="KJ118" i="126"/>
  <c r="KG118" i="126"/>
  <c r="KF118" i="126"/>
  <c r="KB118" i="126"/>
  <c r="KA118" i="126"/>
  <c r="JX118" i="126"/>
  <c r="JW118" i="126"/>
  <c r="JS118" i="126"/>
  <c r="JP118" i="126"/>
  <c r="JO118" i="126"/>
  <c r="JG118" i="126"/>
  <c r="JC118" i="126"/>
  <c r="IX118" i="126"/>
  <c r="IT118" i="126"/>
  <c r="IL118" i="126"/>
  <c r="IF118" i="126"/>
  <c r="IE118" i="126"/>
  <c r="IB118" i="126"/>
  <c r="IA118" i="126"/>
  <c r="HX118" i="126"/>
  <c r="HV118" i="126"/>
  <c r="HS118" i="126"/>
  <c r="HR118" i="126"/>
  <c r="HO118" i="126"/>
  <c r="HN118" i="126"/>
  <c r="HK118" i="126"/>
  <c r="HJ118" i="126"/>
  <c r="HG118" i="126"/>
  <c r="HF118" i="126"/>
  <c r="GY118" i="126"/>
  <c r="GX118" i="126"/>
  <c r="GU118" i="126"/>
  <c r="GP118" i="126"/>
  <c r="GL118" i="126"/>
  <c r="GK118" i="126"/>
  <c r="GD118" i="126"/>
  <c r="GC118" i="126"/>
  <c r="FX118" i="126"/>
  <c r="FT118" i="126"/>
  <c r="FP118" i="126"/>
  <c r="FM118" i="126"/>
  <c r="FL118" i="126"/>
  <c r="FK118" i="126"/>
  <c r="FG118" i="126"/>
  <c r="FC118" i="126"/>
  <c r="EY118" i="126"/>
  <c r="ER118" i="126"/>
  <c r="EN118" i="126"/>
  <c r="EI118" i="126"/>
  <c r="EE118" i="126"/>
  <c r="DW118" i="126"/>
  <c r="DT118" i="126"/>
  <c r="DS118" i="126"/>
  <c r="DO118" i="126"/>
  <c r="DK118" i="126"/>
  <c r="CZ118" i="126"/>
  <c r="CX118" i="126"/>
  <c r="CP118" i="126"/>
  <c r="KN151" i="126"/>
  <c r="KK151" i="126"/>
  <c r="KJ151" i="126"/>
  <c r="KG151" i="126"/>
  <c r="KF151" i="126"/>
  <c r="KB151" i="126"/>
  <c r="KA151" i="126"/>
  <c r="JX151" i="126"/>
  <c r="JW151" i="126"/>
  <c r="JS151" i="126"/>
  <c r="JP151" i="126"/>
  <c r="JO151" i="126"/>
  <c r="JG151" i="126"/>
  <c r="JC151" i="126"/>
  <c r="IX151" i="126"/>
  <c r="IT151" i="126"/>
  <c r="IN151" i="126"/>
  <c r="IL151" i="126"/>
  <c r="IF151" i="126"/>
  <c r="IE151" i="126"/>
  <c r="IB151" i="126"/>
  <c r="IA151" i="126"/>
  <c r="HX151" i="126"/>
  <c r="HV151" i="126"/>
  <c r="HS151" i="126"/>
  <c r="HR151" i="126"/>
  <c r="HO151" i="126"/>
  <c r="HN151" i="126"/>
  <c r="HK151" i="126"/>
  <c r="HJ151" i="126"/>
  <c r="HG151" i="126"/>
  <c r="HF151" i="126"/>
  <c r="GY151" i="126"/>
  <c r="GU151" i="126"/>
  <c r="GT151" i="126"/>
  <c r="GP151" i="126"/>
  <c r="GO151" i="126"/>
  <c r="GN151" i="126"/>
  <c r="GL151" i="126"/>
  <c r="GG151" i="126"/>
  <c r="GD151" i="126"/>
  <c r="FX151" i="126"/>
  <c r="FT151" i="126"/>
  <c r="FP151" i="126"/>
  <c r="FK151" i="126"/>
  <c r="FG151" i="126"/>
  <c r="FC151" i="126"/>
  <c r="FB151" i="126"/>
  <c r="EY151" i="126"/>
  <c r="ER151" i="126"/>
  <c r="EN151" i="126"/>
  <c r="EI151" i="126"/>
  <c r="EE151" i="126"/>
  <c r="DW151" i="126"/>
  <c r="DT151" i="126"/>
  <c r="DS151" i="126"/>
  <c r="DO151" i="126"/>
  <c r="DB151" i="126"/>
  <c r="CX151" i="126"/>
  <c r="CP151" i="126"/>
  <c r="KN184" i="126"/>
  <c r="KK184" i="126"/>
  <c r="KJ184" i="126"/>
  <c r="KG184" i="126"/>
  <c r="KF184" i="126"/>
  <c r="KB184" i="126"/>
  <c r="KA184" i="126"/>
  <c r="JX184" i="126"/>
  <c r="JW184" i="126"/>
  <c r="JS184" i="126"/>
  <c r="JP184" i="126"/>
  <c r="JO184" i="126"/>
  <c r="JJ184" i="126"/>
  <c r="JH184" i="126"/>
  <c r="JG184" i="126"/>
  <c r="JD184" i="126"/>
  <c r="JC184" i="126"/>
  <c r="IY184" i="126"/>
  <c r="IX184" i="126"/>
  <c r="IU184" i="126"/>
  <c r="IT184" i="126"/>
  <c r="IQ184" i="126"/>
  <c r="IL184" i="126"/>
  <c r="IF184" i="126"/>
  <c r="IE184" i="126"/>
  <c r="IB184" i="126"/>
  <c r="IA184" i="126"/>
  <c r="HX184" i="126"/>
  <c r="HV184" i="126"/>
  <c r="HS184" i="126"/>
  <c r="HR184" i="126"/>
  <c r="HO184" i="126"/>
  <c r="HN184" i="126"/>
  <c r="HK184" i="126"/>
  <c r="HJ184" i="126"/>
  <c r="HG184" i="126"/>
  <c r="HF184" i="126"/>
  <c r="HB184" i="126"/>
  <c r="GY184" i="126"/>
  <c r="GU184" i="126"/>
  <c r="GT184" i="126"/>
  <c r="GP184" i="126"/>
  <c r="GL184" i="126"/>
  <c r="GK184" i="126"/>
  <c r="GD184" i="126"/>
  <c r="GC184" i="126"/>
  <c r="FX184" i="126"/>
  <c r="FW184" i="126"/>
  <c r="FT184" i="126"/>
  <c r="FS184" i="126"/>
  <c r="FP184" i="126"/>
  <c r="FN184" i="126"/>
  <c r="FL184" i="126"/>
  <c r="FK184" i="126"/>
  <c r="FJ184" i="126"/>
  <c r="FG184" i="126"/>
  <c r="FF184" i="126"/>
  <c r="FC184" i="126"/>
  <c r="EY184" i="126"/>
  <c r="ES184" i="126"/>
  <c r="ER184" i="126"/>
  <c r="EP184" i="126"/>
  <c r="EN184" i="126"/>
  <c r="EI184" i="126"/>
  <c r="EE184" i="126"/>
  <c r="DW184" i="126"/>
  <c r="DT184" i="126"/>
  <c r="DS184" i="126"/>
  <c r="DO184" i="126"/>
  <c r="DL184" i="126"/>
  <c r="DK184" i="126"/>
  <c r="DF184" i="126"/>
  <c r="DB184" i="126"/>
  <c r="CX184" i="126"/>
  <c r="CT184" i="126"/>
  <c r="CP184" i="126"/>
  <c r="CO184" i="126"/>
  <c r="C217" i="126"/>
  <c r="AD184" i="126"/>
  <c r="AC184" i="126"/>
  <c r="AB184" i="126"/>
  <c r="AA184" i="126"/>
  <c r="Z184" i="126"/>
  <c r="Y184" i="126"/>
  <c r="X184" i="126"/>
  <c r="W184" i="126"/>
  <c r="T184" i="126"/>
  <c r="S184" i="126"/>
  <c r="R184" i="126"/>
  <c r="Q184" i="126"/>
  <c r="P184" i="126"/>
  <c r="O184" i="126"/>
  <c r="N184" i="126"/>
  <c r="M184" i="126"/>
  <c r="L184" i="126"/>
  <c r="K184" i="126"/>
  <c r="J184" i="126"/>
  <c r="I184" i="126"/>
  <c r="H184" i="126"/>
  <c r="G184" i="126"/>
  <c r="F184" i="126"/>
  <c r="E184" i="126"/>
  <c r="D184" i="126"/>
  <c r="C184" i="126"/>
  <c r="AD151" i="126"/>
  <c r="AC151" i="126"/>
  <c r="AB151" i="126"/>
  <c r="AA151" i="126"/>
  <c r="Z151" i="126"/>
  <c r="Y151" i="126"/>
  <c r="X151" i="126"/>
  <c r="W151" i="126"/>
  <c r="T151" i="126"/>
  <c r="S151" i="126"/>
  <c r="R151" i="126"/>
  <c r="Q151" i="126"/>
  <c r="P151" i="126"/>
  <c r="O151" i="126"/>
  <c r="N151" i="126"/>
  <c r="M151" i="126"/>
  <c r="L151" i="126"/>
  <c r="K151" i="126"/>
  <c r="J151" i="126"/>
  <c r="I151" i="126"/>
  <c r="H151" i="126"/>
  <c r="G151" i="126"/>
  <c r="F151" i="126"/>
  <c r="E151" i="126"/>
  <c r="D151" i="126"/>
  <c r="C151" i="126"/>
  <c r="AD118" i="126"/>
  <c r="AC118" i="126"/>
  <c r="AB118" i="126"/>
  <c r="AA118" i="126"/>
  <c r="Z118" i="126"/>
  <c r="Y118" i="126"/>
  <c r="X118" i="126"/>
  <c r="W118" i="126"/>
  <c r="T118" i="126"/>
  <c r="S118" i="126"/>
  <c r="R118" i="126"/>
  <c r="Q118" i="126"/>
  <c r="P118" i="126"/>
  <c r="O118" i="126"/>
  <c r="N118" i="126"/>
  <c r="M118" i="126"/>
  <c r="L118" i="126"/>
  <c r="K118" i="126"/>
  <c r="J118" i="126"/>
  <c r="I118" i="126"/>
  <c r="H118" i="126"/>
  <c r="G118" i="126"/>
  <c r="F118" i="126"/>
  <c r="E118" i="126"/>
  <c r="D118" i="126"/>
  <c r="C118" i="126"/>
  <c r="AD85" i="126"/>
  <c r="AC85" i="126"/>
  <c r="AB85" i="126"/>
  <c r="AA85" i="126"/>
  <c r="Z85" i="126"/>
  <c r="Y85" i="126"/>
  <c r="X85" i="126"/>
  <c r="W85" i="126"/>
  <c r="T85" i="126"/>
  <c r="S85" i="126"/>
  <c r="R85" i="126"/>
  <c r="Q85" i="126"/>
  <c r="P85" i="126"/>
  <c r="O85" i="126"/>
  <c r="N85" i="126"/>
  <c r="M85" i="126"/>
  <c r="L85" i="126"/>
  <c r="K85" i="126"/>
  <c r="J85" i="126"/>
  <c r="I85" i="126"/>
  <c r="H85" i="126"/>
  <c r="G85" i="126"/>
  <c r="F85" i="126"/>
  <c r="E85" i="126"/>
  <c r="D85" i="126"/>
  <c r="C85" i="126"/>
  <c r="AD52" i="126"/>
  <c r="AC52" i="126"/>
  <c r="AB52" i="126"/>
  <c r="AA52" i="126"/>
  <c r="Z52" i="126"/>
  <c r="Y52" i="126"/>
  <c r="X52" i="126"/>
  <c r="W52" i="126"/>
  <c r="T52" i="126"/>
  <c r="S52" i="126"/>
  <c r="R52" i="126"/>
  <c r="Q52" i="126"/>
  <c r="P52" i="126"/>
  <c r="O52" i="126"/>
  <c r="N52" i="126"/>
  <c r="M52" i="126"/>
  <c r="L52" i="126"/>
  <c r="K52" i="126"/>
  <c r="J52" i="126"/>
  <c r="I52" i="126"/>
  <c r="H52" i="126"/>
  <c r="G52" i="126"/>
  <c r="F52" i="126"/>
  <c r="E52" i="126"/>
  <c r="D52" i="126"/>
  <c r="C52" i="126"/>
  <c r="CL52" i="126"/>
  <c r="BL19" i="126"/>
  <c r="BM19" i="126"/>
  <c r="BN19" i="126"/>
  <c r="BO19" i="126"/>
  <c r="BP19" i="126"/>
  <c r="BQ19" i="126"/>
  <c r="BR19" i="126"/>
  <c r="BS19" i="126"/>
  <c r="BT19" i="126"/>
  <c r="BU19" i="126"/>
  <c r="BV19" i="126"/>
  <c r="BW19" i="126"/>
  <c r="BX19" i="126"/>
  <c r="BY19" i="126"/>
  <c r="BZ19" i="126"/>
  <c r="CA19" i="126"/>
  <c r="CB52" i="126"/>
  <c r="CD151" i="126"/>
  <c r="CE85" i="126"/>
  <c r="CF85" i="126"/>
  <c r="CG52" i="126"/>
  <c r="CH85" i="126"/>
  <c r="CI85" i="126"/>
  <c r="CJ85" i="126"/>
  <c r="CK52" i="126"/>
  <c r="BK19" i="126"/>
  <c r="BS243" i="126"/>
  <c r="BS210" i="126"/>
  <c r="BS177" i="126"/>
  <c r="BS144" i="126"/>
  <c r="BS111" i="126"/>
  <c r="BS78" i="126"/>
  <c r="BS45" i="126"/>
  <c r="BH85" i="126"/>
  <c r="AH19" i="126"/>
  <c r="AI19" i="126"/>
  <c r="AJ19" i="126"/>
  <c r="AK19" i="126"/>
  <c r="AL19" i="126"/>
  <c r="AM19" i="126"/>
  <c r="AN19" i="126"/>
  <c r="AO19" i="126"/>
  <c r="AP19" i="126"/>
  <c r="AQ19" i="126"/>
  <c r="AR19" i="126"/>
  <c r="AS19" i="126"/>
  <c r="AT19" i="126"/>
  <c r="AU19" i="126"/>
  <c r="AV19" i="126"/>
  <c r="AW19" i="126"/>
  <c r="AX19" i="126"/>
  <c r="BA85" i="126"/>
  <c r="BB85" i="126"/>
  <c r="BC52" i="126"/>
  <c r="BD85" i="126"/>
  <c r="BE85" i="126"/>
  <c r="BF52" i="126"/>
  <c r="BG52" i="126"/>
  <c r="AG19" i="126"/>
  <c r="AO243" i="126"/>
  <c r="AO210" i="126"/>
  <c r="AO177" i="126"/>
  <c r="AO144" i="126"/>
  <c r="AO111" i="126"/>
  <c r="AO78" i="126"/>
  <c r="AO45" i="126"/>
  <c r="K243" i="126"/>
  <c r="K210" i="126"/>
  <c r="K177" i="126"/>
  <c r="K144" i="126"/>
  <c r="K111" i="126"/>
  <c r="K78" i="126"/>
  <c r="K45" i="126"/>
  <c r="Q243" i="126"/>
  <c r="Q210" i="126"/>
  <c r="Q177" i="126"/>
  <c r="Q144" i="126"/>
  <c r="Q111" i="126"/>
  <c r="Q78" i="126"/>
  <c r="Q45" i="126"/>
  <c r="EA247" i="126" l="1"/>
  <c r="FD247" i="126"/>
  <c r="HL247" i="126"/>
  <c r="AO247" i="126"/>
  <c r="K247" i="126"/>
  <c r="BS247" i="126"/>
  <c r="CV247" i="126"/>
  <c r="Q247" i="126"/>
  <c r="HE184" i="126"/>
  <c r="GH247" i="126"/>
  <c r="AQ85" i="126"/>
  <c r="AQ217" i="126"/>
  <c r="CA85" i="126"/>
  <c r="CA217" i="126"/>
  <c r="BO85" i="126"/>
  <c r="BO217" i="126"/>
  <c r="AG118" i="126"/>
  <c r="AG217" i="126"/>
  <c r="AX52" i="126"/>
  <c r="AX217" i="126"/>
  <c r="AT52" i="126"/>
  <c r="AT217" i="126"/>
  <c r="AP52" i="126"/>
  <c r="AP217" i="126"/>
  <c r="AL52" i="126"/>
  <c r="AL217" i="126"/>
  <c r="AH52" i="126"/>
  <c r="AH217" i="126"/>
  <c r="BZ85" i="126"/>
  <c r="BZ217" i="126"/>
  <c r="BV85" i="126"/>
  <c r="BV217" i="126"/>
  <c r="BR85" i="126"/>
  <c r="BR217" i="126"/>
  <c r="BN85" i="126"/>
  <c r="BN217" i="126"/>
  <c r="CO118" i="126"/>
  <c r="CO217" i="126"/>
  <c r="AU85" i="126"/>
  <c r="AU217" i="126"/>
  <c r="AM85" i="126"/>
  <c r="AM217" i="126"/>
  <c r="AI85" i="126"/>
  <c r="AI217" i="126"/>
  <c r="BS85" i="126"/>
  <c r="BS217" i="126"/>
  <c r="II85" i="126"/>
  <c r="II217" i="126"/>
  <c r="AW52" i="126"/>
  <c r="AW217" i="126"/>
  <c r="AS52" i="126"/>
  <c r="AS217" i="126"/>
  <c r="AO52" i="126"/>
  <c r="AO217" i="126"/>
  <c r="AK52" i="126"/>
  <c r="AK217" i="126"/>
  <c r="BK52" i="126"/>
  <c r="BK217" i="126"/>
  <c r="BY85" i="126"/>
  <c r="BY217" i="126"/>
  <c r="BU151" i="126"/>
  <c r="BU217" i="126"/>
  <c r="BQ85" i="126"/>
  <c r="BQ217" i="126"/>
  <c r="BM85" i="126"/>
  <c r="BM217" i="126"/>
  <c r="II151" i="126"/>
  <c r="BW85" i="126"/>
  <c r="BW217" i="126"/>
  <c r="EW184" i="126"/>
  <c r="EW217" i="126"/>
  <c r="HE52" i="126"/>
  <c r="HE217" i="126"/>
  <c r="AV85" i="126"/>
  <c r="AV217" i="126"/>
  <c r="AR85" i="126"/>
  <c r="AR217" i="126"/>
  <c r="AN85" i="126"/>
  <c r="AN217" i="126"/>
  <c r="AJ85" i="126"/>
  <c r="AJ217" i="126"/>
  <c r="BX52" i="126"/>
  <c r="BX217" i="126"/>
  <c r="BT52" i="126"/>
  <c r="BT217" i="126"/>
  <c r="BP52" i="126"/>
  <c r="BP217" i="126"/>
  <c r="BL52" i="126"/>
  <c r="BL217" i="126"/>
  <c r="II184" i="126"/>
  <c r="HE151" i="126"/>
  <c r="EW85" i="126"/>
  <c r="II52" i="126"/>
  <c r="GA184" i="126"/>
  <c r="GA217" i="126"/>
  <c r="JT85" i="126"/>
  <c r="CU184" i="126"/>
  <c r="EF184" i="126"/>
  <c r="EO184" i="126"/>
  <c r="DC151" i="126"/>
  <c r="EF151" i="126"/>
  <c r="EO151" i="126"/>
  <c r="HY151" i="126"/>
  <c r="CY118" i="126"/>
  <c r="EF118" i="126"/>
  <c r="EO118" i="126"/>
  <c r="CU85" i="126"/>
  <c r="EF85" i="126"/>
  <c r="EO85" i="126"/>
  <c r="DG184" i="126"/>
  <c r="DP184" i="126"/>
  <c r="DX184" i="126"/>
  <c r="FU184" i="126"/>
  <c r="HP184" i="126"/>
  <c r="CU151" i="126"/>
  <c r="DX151" i="126"/>
  <c r="DX118" i="126"/>
  <c r="FQ85" i="126"/>
  <c r="KH85" i="126"/>
  <c r="CQ184" i="126"/>
  <c r="EB184" i="126"/>
  <c r="EJ184" i="126"/>
  <c r="EB151" i="126"/>
  <c r="EJ151" i="126"/>
  <c r="ES151" i="126"/>
  <c r="FU151" i="126"/>
  <c r="IZ151" i="126"/>
  <c r="EB118" i="126"/>
  <c r="EJ118" i="126"/>
  <c r="ES118" i="126"/>
  <c r="EB85" i="126"/>
  <c r="EJ85" i="126"/>
  <c r="ES85" i="126"/>
  <c r="CV118" i="126"/>
  <c r="DD151" i="126"/>
  <c r="DD184" i="126"/>
  <c r="CV52" i="126"/>
  <c r="JT52" i="126"/>
  <c r="JT118" i="126"/>
  <c r="CZ151" i="126"/>
  <c r="DI151" i="126"/>
  <c r="FM151" i="126"/>
  <c r="GJ151" i="126"/>
  <c r="HT151" i="126"/>
  <c r="DM118" i="126"/>
  <c r="IN118" i="126"/>
  <c r="DD85" i="126"/>
  <c r="FI85" i="126"/>
  <c r="HT85" i="126"/>
  <c r="KC85" i="126"/>
  <c r="DI52" i="126"/>
  <c r="AG184" i="126"/>
  <c r="CZ184" i="126"/>
  <c r="DM184" i="126"/>
  <c r="GO184" i="126"/>
  <c r="GX184" i="126"/>
  <c r="HY184" i="126"/>
  <c r="IN184" i="126"/>
  <c r="IZ184" i="126"/>
  <c r="DM151" i="126"/>
  <c r="EX151" i="126"/>
  <c r="GC151" i="126"/>
  <c r="GK151" i="126"/>
  <c r="HB151" i="126"/>
  <c r="HP151" i="126"/>
  <c r="IV151" i="126"/>
  <c r="DD118" i="126"/>
  <c r="FR118" i="126"/>
  <c r="GT118" i="126"/>
  <c r="HB118" i="126"/>
  <c r="HP118" i="126"/>
  <c r="DM85" i="126"/>
  <c r="FV85" i="126"/>
  <c r="GG85" i="126"/>
  <c r="HP85" i="126"/>
  <c r="IC85" i="126"/>
  <c r="JY85" i="126"/>
  <c r="FA52" i="126"/>
  <c r="FJ52" i="126"/>
  <c r="FS52" i="126"/>
  <c r="GK52" i="126"/>
  <c r="CV85" i="126"/>
  <c r="HL118" i="126"/>
  <c r="FA184" i="126"/>
  <c r="IC184" i="126"/>
  <c r="HA151" i="126"/>
  <c r="IJ85" i="126"/>
  <c r="DI184" i="126"/>
  <c r="FE184" i="126"/>
  <c r="FI184" i="126"/>
  <c r="GG184" i="126"/>
  <c r="IV184" i="126"/>
  <c r="IC151" i="126"/>
  <c r="IV118" i="126"/>
  <c r="JF118" i="126"/>
  <c r="GT85" i="126"/>
  <c r="JU85" i="126"/>
  <c r="KL85" i="126"/>
  <c r="HY52" i="126"/>
  <c r="IV52" i="126"/>
  <c r="CV184" i="126"/>
  <c r="JR85" i="126"/>
  <c r="JR184" i="126"/>
  <c r="JR118" i="126"/>
  <c r="JZ52" i="126"/>
  <c r="JZ85" i="126"/>
  <c r="KI52" i="126"/>
  <c r="KI85" i="126"/>
  <c r="IO184" i="126"/>
  <c r="IO52" i="126"/>
  <c r="IO118" i="126"/>
  <c r="IO151" i="126"/>
  <c r="IO85" i="126"/>
  <c r="IW118" i="126"/>
  <c r="IW151" i="126"/>
  <c r="IW52" i="126"/>
  <c r="JB118" i="126"/>
  <c r="JB151" i="126"/>
  <c r="JB52" i="126"/>
  <c r="JB85" i="126"/>
  <c r="IW184" i="126"/>
  <c r="IW85" i="126"/>
  <c r="DU52" i="126"/>
  <c r="DU85" i="126"/>
  <c r="DU118" i="126"/>
  <c r="DU184" i="126"/>
  <c r="DY118" i="126"/>
  <c r="DY85" i="126"/>
  <c r="DY184" i="126"/>
  <c r="DY151" i="126"/>
  <c r="EC85" i="126"/>
  <c r="EC52" i="126"/>
  <c r="EC151" i="126"/>
  <c r="EC118" i="126"/>
  <c r="EC184" i="126"/>
  <c r="EG85" i="126"/>
  <c r="EG151" i="126"/>
  <c r="EG52" i="126"/>
  <c r="EG184" i="126"/>
  <c r="EG118" i="126"/>
  <c r="EL118" i="126"/>
  <c r="EL52" i="126"/>
  <c r="EL151" i="126"/>
  <c r="EL184" i="126"/>
  <c r="EL85" i="126"/>
  <c r="EP118" i="126"/>
  <c r="EP151" i="126"/>
  <c r="EP85" i="126"/>
  <c r="EP52" i="126"/>
  <c r="ET85" i="126"/>
  <c r="ET52" i="126"/>
  <c r="ET151" i="126"/>
  <c r="ET184" i="126"/>
  <c r="JN85" i="126"/>
  <c r="JN184" i="126"/>
  <c r="JN118" i="126"/>
  <c r="JV52" i="126"/>
  <c r="JV85" i="126"/>
  <c r="KD52" i="126"/>
  <c r="KD85" i="126"/>
  <c r="KD184" i="126"/>
  <c r="KM52" i="126"/>
  <c r="KM85" i="126"/>
  <c r="IK184" i="126"/>
  <c r="IK85" i="126"/>
  <c r="IK118" i="126"/>
  <c r="IK151" i="126"/>
  <c r="IK52" i="126"/>
  <c r="IS118" i="126"/>
  <c r="IS151" i="126"/>
  <c r="IS52" i="126"/>
  <c r="IS85" i="126"/>
  <c r="JF52" i="126"/>
  <c r="JF85" i="126"/>
  <c r="IS184" i="126"/>
  <c r="JB184" i="126"/>
  <c r="BK151" i="126"/>
  <c r="BK118" i="126"/>
  <c r="BK85" i="126"/>
  <c r="BK184" i="126"/>
  <c r="JF151" i="126"/>
  <c r="ID118" i="126"/>
  <c r="ID85" i="126"/>
  <c r="ID184" i="126"/>
  <c r="CQ52" i="126"/>
  <c r="CQ85" i="126"/>
  <c r="CQ151" i="126"/>
  <c r="CY52" i="126"/>
  <c r="CY85" i="126"/>
  <c r="CY151" i="126"/>
  <c r="DC52" i="126"/>
  <c r="DC85" i="126"/>
  <c r="DL151" i="126"/>
  <c r="DL118" i="126"/>
  <c r="DP52" i="126"/>
  <c r="DP85" i="126"/>
  <c r="DP151" i="126"/>
  <c r="JM85" i="126"/>
  <c r="JM52" i="126"/>
  <c r="JM184" i="126"/>
  <c r="IR85" i="126"/>
  <c r="IR118" i="126"/>
  <c r="IR151" i="126"/>
  <c r="IZ52" i="126"/>
  <c r="IZ85" i="126"/>
  <c r="JE85" i="126"/>
  <c r="JE118" i="126"/>
  <c r="JE151" i="126"/>
  <c r="JE52" i="126"/>
  <c r="JI85" i="126"/>
  <c r="JI118" i="126"/>
  <c r="JI151" i="126"/>
  <c r="HH85" i="126"/>
  <c r="HH118" i="126"/>
  <c r="HH151" i="126"/>
  <c r="HL151" i="126"/>
  <c r="HL85" i="126"/>
  <c r="HT118" i="126"/>
  <c r="HT52" i="126"/>
  <c r="JJ118" i="126"/>
  <c r="JJ151" i="126"/>
  <c r="JJ52" i="126"/>
  <c r="HI85" i="126"/>
  <c r="HI52" i="126"/>
  <c r="HM118" i="126"/>
  <c r="HM85" i="126"/>
  <c r="HQ118" i="126"/>
  <c r="HQ85" i="126"/>
  <c r="HU118" i="126"/>
  <c r="HU85" i="126"/>
  <c r="HZ118" i="126"/>
  <c r="HZ85" i="126"/>
  <c r="HM184" i="126"/>
  <c r="HQ184" i="126"/>
  <c r="HU184" i="126"/>
  <c r="HZ184" i="126"/>
  <c r="JJ85" i="126"/>
  <c r="ED85" i="126"/>
  <c r="ED151" i="126"/>
  <c r="EH85" i="126"/>
  <c r="EH151" i="126"/>
  <c r="EM85" i="126"/>
  <c r="EM151" i="126"/>
  <c r="EQ85" i="126"/>
  <c r="EQ151" i="126"/>
  <c r="EZ85" i="126"/>
  <c r="EZ151" i="126"/>
  <c r="FD184" i="126"/>
  <c r="FD118" i="126"/>
  <c r="FD52" i="126"/>
  <c r="FH85" i="126"/>
  <c r="FH52" i="126"/>
  <c r="FL151" i="126"/>
  <c r="FL52" i="126"/>
  <c r="FL85" i="126"/>
  <c r="FQ118" i="126"/>
  <c r="FQ52" i="126"/>
  <c r="FQ151" i="126"/>
  <c r="FU52" i="126"/>
  <c r="FU118" i="126"/>
  <c r="GA85" i="126"/>
  <c r="GA52" i="126"/>
  <c r="GE85" i="126"/>
  <c r="GE52" i="126"/>
  <c r="GI184" i="126"/>
  <c r="GI85" i="126"/>
  <c r="GM184" i="126"/>
  <c r="GM85" i="126"/>
  <c r="GQ184" i="126"/>
  <c r="GQ85" i="126"/>
  <c r="GV184" i="126"/>
  <c r="GV85" i="126"/>
  <c r="GZ184" i="126"/>
  <c r="GZ85" i="126"/>
  <c r="AG52" i="126"/>
  <c r="AG85" i="126"/>
  <c r="AG151" i="126"/>
  <c r="DC184" i="126"/>
  <c r="EZ184" i="126"/>
  <c r="HH184" i="126"/>
  <c r="CO151" i="126"/>
  <c r="DG151" i="126"/>
  <c r="FH151" i="126"/>
  <c r="GA151" i="126"/>
  <c r="GI151" i="126"/>
  <c r="GM151" i="126"/>
  <c r="GQ151" i="126"/>
  <c r="GV151" i="126"/>
  <c r="GZ151" i="126"/>
  <c r="HM151" i="126"/>
  <c r="HQ151" i="126"/>
  <c r="HU151" i="126"/>
  <c r="HZ151" i="126"/>
  <c r="ID151" i="126"/>
  <c r="IJ151" i="126"/>
  <c r="JM151" i="126"/>
  <c r="EZ118" i="126"/>
  <c r="FH118" i="126"/>
  <c r="GA118" i="126"/>
  <c r="GI118" i="126"/>
  <c r="GZ118" i="126"/>
  <c r="IC118" i="126"/>
  <c r="IJ118" i="126"/>
  <c r="JM118" i="126"/>
  <c r="CO85" i="126"/>
  <c r="HY85" i="126"/>
  <c r="IN85" i="126"/>
  <c r="DL52" i="126"/>
  <c r="HH52" i="126"/>
  <c r="IJ52" i="126"/>
  <c r="IR52" i="126"/>
  <c r="JI52" i="126"/>
  <c r="CP52" i="126"/>
  <c r="CP85" i="126"/>
  <c r="CT151" i="126"/>
  <c r="CT118" i="126"/>
  <c r="CX52" i="126"/>
  <c r="CX85" i="126"/>
  <c r="DF151" i="126"/>
  <c r="DF118" i="126"/>
  <c r="DK52" i="126"/>
  <c r="DK85" i="126"/>
  <c r="DK151" i="126"/>
  <c r="DO52" i="126"/>
  <c r="DO85" i="126"/>
  <c r="FD151" i="126"/>
  <c r="EW52" i="126"/>
  <c r="EW151" i="126"/>
  <c r="EW118" i="126"/>
  <c r="FA85" i="126"/>
  <c r="FA151" i="126"/>
  <c r="FE52" i="126"/>
  <c r="FE118" i="126"/>
  <c r="FE151" i="126"/>
  <c r="FI52" i="126"/>
  <c r="FI118" i="126"/>
  <c r="FM52" i="126"/>
  <c r="FM85" i="126"/>
  <c r="FR52" i="126"/>
  <c r="FR151" i="126"/>
  <c r="FR85" i="126"/>
  <c r="FV52" i="126"/>
  <c r="FV118" i="126"/>
  <c r="FV151" i="126"/>
  <c r="GB85" i="126"/>
  <c r="GB52" i="126"/>
  <c r="GF85" i="126"/>
  <c r="GF52" i="126"/>
  <c r="GJ184" i="126"/>
  <c r="GJ85" i="126"/>
  <c r="GJ118" i="126"/>
  <c r="GN184" i="126"/>
  <c r="GN85" i="126"/>
  <c r="GN118" i="126"/>
  <c r="GR184" i="126"/>
  <c r="GR52" i="126"/>
  <c r="GR85" i="126"/>
  <c r="GR118" i="126"/>
  <c r="GW184" i="126"/>
  <c r="GW85" i="126"/>
  <c r="GW52" i="126"/>
  <c r="GW118" i="126"/>
  <c r="HA184" i="126"/>
  <c r="HA85" i="126"/>
  <c r="HA118" i="126"/>
  <c r="HL52" i="126"/>
  <c r="EA118" i="126"/>
  <c r="HI118" i="126"/>
  <c r="HM52" i="126"/>
  <c r="HQ52" i="126"/>
  <c r="HU52" i="126"/>
  <c r="HZ52" i="126"/>
  <c r="ID52" i="126"/>
  <c r="HI184" i="126"/>
  <c r="HI151" i="126"/>
  <c r="IM184" i="126"/>
  <c r="IQ151" i="126"/>
  <c r="IU151" i="126"/>
  <c r="IY151" i="126"/>
  <c r="JD151" i="126"/>
  <c r="JH151" i="126"/>
  <c r="IQ118" i="126"/>
  <c r="IU118" i="126"/>
  <c r="IY118" i="126"/>
  <c r="JD118" i="126"/>
  <c r="JH118" i="126"/>
  <c r="IM85" i="126"/>
  <c r="IM151" i="126"/>
  <c r="IM118" i="126"/>
  <c r="KH184" i="126"/>
  <c r="KC151" i="126"/>
  <c r="KL151" i="126"/>
  <c r="JY52" i="126"/>
  <c r="KH52" i="126"/>
  <c r="JQ184" i="126"/>
  <c r="JV184" i="126"/>
  <c r="JZ184" i="126"/>
  <c r="JN151" i="126"/>
  <c r="JR151" i="126"/>
  <c r="JQ118" i="126"/>
  <c r="JV118" i="126"/>
  <c r="JZ118" i="126"/>
  <c r="KD118" i="126"/>
  <c r="KI118" i="126"/>
  <c r="KM118" i="126"/>
  <c r="JN52" i="126"/>
  <c r="JR52" i="126"/>
  <c r="KL184" i="126"/>
  <c r="JU151" i="126"/>
  <c r="JY151" i="126"/>
  <c r="KH151" i="126"/>
  <c r="JQ85" i="126"/>
  <c r="JU52" i="126"/>
  <c r="KC52" i="126"/>
  <c r="KL52" i="126"/>
  <c r="JU184" i="126"/>
  <c r="JY184" i="126"/>
  <c r="KC184" i="126"/>
  <c r="KI184" i="126"/>
  <c r="KM184" i="126"/>
  <c r="JQ151" i="126"/>
  <c r="JV151" i="126"/>
  <c r="JZ151" i="126"/>
  <c r="KD151" i="126"/>
  <c r="KI151" i="126"/>
  <c r="KM151" i="126"/>
  <c r="CL85" i="126"/>
  <c r="BO184" i="126"/>
  <c r="HE85" i="126"/>
  <c r="GE151" i="126"/>
  <c r="GE184" i="126"/>
  <c r="GI52" i="126"/>
  <c r="GM52" i="126"/>
  <c r="GQ52" i="126"/>
  <c r="GV52" i="126"/>
  <c r="GZ52" i="126"/>
  <c r="GE118" i="126"/>
  <c r="GB151" i="126"/>
  <c r="GF151" i="126"/>
  <c r="GB118" i="126"/>
  <c r="GF118" i="126"/>
  <c r="BO52" i="126"/>
  <c r="FF118" i="126"/>
  <c r="FJ118" i="126"/>
  <c r="FN118" i="126"/>
  <c r="FS118" i="126"/>
  <c r="FW118" i="126"/>
  <c r="FF85" i="126"/>
  <c r="FJ85" i="126"/>
  <c r="FN85" i="126"/>
  <c r="FS85" i="126"/>
  <c r="FW85" i="126"/>
  <c r="EX118" i="126"/>
  <c r="FB118" i="126"/>
  <c r="EX85" i="126"/>
  <c r="FB85" i="126"/>
  <c r="EX184" i="126"/>
  <c r="FB184" i="126"/>
  <c r="CF184" i="126"/>
  <c r="BG151" i="126"/>
  <c r="AH85" i="126"/>
  <c r="CF52" i="126"/>
  <c r="AP151" i="126"/>
  <c r="BW118" i="126"/>
  <c r="AX85" i="126"/>
  <c r="ED184" i="126"/>
  <c r="EH184" i="126"/>
  <c r="EM184" i="126"/>
  <c r="EQ184" i="126"/>
  <c r="DV151" i="126"/>
  <c r="DZ151" i="126"/>
  <c r="ED52" i="126"/>
  <c r="EH52" i="126"/>
  <c r="EM52" i="126"/>
  <c r="EQ52" i="126"/>
  <c r="DV184" i="126"/>
  <c r="DZ184" i="126"/>
  <c r="ED118" i="126"/>
  <c r="EH118" i="126"/>
  <c r="EM118" i="126"/>
  <c r="EQ118" i="126"/>
  <c r="DV52" i="126"/>
  <c r="DZ52" i="126"/>
  <c r="DV118" i="126"/>
  <c r="DZ118" i="126"/>
  <c r="AV184" i="126"/>
  <c r="AV52" i="126"/>
  <c r="AR184" i="126"/>
  <c r="CA184" i="126"/>
  <c r="AL151" i="126"/>
  <c r="AJ118" i="126"/>
  <c r="BB118" i="126"/>
  <c r="BS118" i="126"/>
  <c r="CJ118" i="126"/>
  <c r="AT85" i="126"/>
  <c r="AR52" i="126"/>
  <c r="CA52" i="126"/>
  <c r="AN118" i="126"/>
  <c r="AJ184" i="126"/>
  <c r="BB184" i="126"/>
  <c r="BS184" i="126"/>
  <c r="CJ184" i="126"/>
  <c r="AT151" i="126"/>
  <c r="AR118" i="126"/>
  <c r="CA118" i="126"/>
  <c r="AL85" i="126"/>
  <c r="AJ52" i="126"/>
  <c r="BB52" i="126"/>
  <c r="BS52" i="126"/>
  <c r="CJ52" i="126"/>
  <c r="BE118" i="126"/>
  <c r="AN184" i="126"/>
  <c r="BE184" i="126"/>
  <c r="BW184" i="126"/>
  <c r="AH151" i="126"/>
  <c r="AX151" i="126"/>
  <c r="CL151" i="126"/>
  <c r="AV118" i="126"/>
  <c r="BO118" i="126"/>
  <c r="CF118" i="126"/>
  <c r="AP85" i="126"/>
  <c r="BG85" i="126"/>
  <c r="AN52" i="126"/>
  <c r="BE52" i="126"/>
  <c r="BW52" i="126"/>
  <c r="CS151" i="126"/>
  <c r="CS85" i="126"/>
  <c r="CS184" i="126"/>
  <c r="CS118" i="126"/>
  <c r="BQ151" i="126"/>
  <c r="AH184" i="126"/>
  <c r="AL184" i="126"/>
  <c r="AP184" i="126"/>
  <c r="AT184" i="126"/>
  <c r="AX184" i="126"/>
  <c r="BG184" i="126"/>
  <c r="BM184" i="126"/>
  <c r="BQ184" i="126"/>
  <c r="BU184" i="126"/>
  <c r="BY184" i="126"/>
  <c r="CD184" i="126"/>
  <c r="CH184" i="126"/>
  <c r="CL184" i="126"/>
  <c r="AJ151" i="126"/>
  <c r="AN151" i="126"/>
  <c r="AR151" i="126"/>
  <c r="AV151" i="126"/>
  <c r="BB151" i="126"/>
  <c r="BE151" i="126"/>
  <c r="BO151" i="126"/>
  <c r="BS151" i="126"/>
  <c r="BW151" i="126"/>
  <c r="CA151" i="126"/>
  <c r="CF151" i="126"/>
  <c r="CJ151" i="126"/>
  <c r="AH118" i="126"/>
  <c r="AL118" i="126"/>
  <c r="AP118" i="126"/>
  <c r="AT118" i="126"/>
  <c r="AX118" i="126"/>
  <c r="BG118" i="126"/>
  <c r="BM118" i="126"/>
  <c r="BQ118" i="126"/>
  <c r="BU118" i="126"/>
  <c r="BY118" i="126"/>
  <c r="CD118" i="126"/>
  <c r="CH118" i="126"/>
  <c r="CL118" i="126"/>
  <c r="BM52" i="126"/>
  <c r="BQ52" i="126"/>
  <c r="BU52" i="126"/>
  <c r="BY52" i="126"/>
  <c r="CD52" i="126"/>
  <c r="CH52" i="126"/>
  <c r="BM151" i="126"/>
  <c r="BY151" i="126"/>
  <c r="CH151" i="126"/>
  <c r="BU85" i="126"/>
  <c r="CD85" i="126"/>
  <c r="AI184" i="126"/>
  <c r="AM184" i="126"/>
  <c r="AQ184" i="126"/>
  <c r="AU184" i="126"/>
  <c r="BA184" i="126"/>
  <c r="BD184" i="126"/>
  <c r="BH184" i="126"/>
  <c r="BN184" i="126"/>
  <c r="BR184" i="126"/>
  <c r="BV184" i="126"/>
  <c r="BZ184" i="126"/>
  <c r="CE184" i="126"/>
  <c r="CI184" i="126"/>
  <c r="AK151" i="126"/>
  <c r="AO151" i="126"/>
  <c r="AS151" i="126"/>
  <c r="AW151" i="126"/>
  <c r="BC151" i="126"/>
  <c r="BF151" i="126"/>
  <c r="BL151" i="126"/>
  <c r="BP151" i="126"/>
  <c r="BT151" i="126"/>
  <c r="BX151" i="126"/>
  <c r="CB151" i="126"/>
  <c r="CG151" i="126"/>
  <c r="CK151" i="126"/>
  <c r="AI118" i="126"/>
  <c r="AM118" i="126"/>
  <c r="AQ118" i="126"/>
  <c r="AU118" i="126"/>
  <c r="BA118" i="126"/>
  <c r="BD118" i="126"/>
  <c r="BH118" i="126"/>
  <c r="BN118" i="126"/>
  <c r="BR118" i="126"/>
  <c r="BV118" i="126"/>
  <c r="BZ118" i="126"/>
  <c r="CE118" i="126"/>
  <c r="CI118" i="126"/>
  <c r="AK85" i="126"/>
  <c r="AO85" i="126"/>
  <c r="AS85" i="126"/>
  <c r="AW85" i="126"/>
  <c r="BC85" i="126"/>
  <c r="BF85" i="126"/>
  <c r="BL85" i="126"/>
  <c r="BP85" i="126"/>
  <c r="BT85" i="126"/>
  <c r="BX85" i="126"/>
  <c r="CB85" i="126"/>
  <c r="CG85" i="126"/>
  <c r="CK85" i="126"/>
  <c r="AI52" i="126"/>
  <c r="AM52" i="126"/>
  <c r="AQ52" i="126"/>
  <c r="AU52" i="126"/>
  <c r="BA52" i="126"/>
  <c r="BD52" i="126"/>
  <c r="BH52" i="126"/>
  <c r="BN52" i="126"/>
  <c r="BR52" i="126"/>
  <c r="BV52" i="126"/>
  <c r="BZ52" i="126"/>
  <c r="CE52" i="126"/>
  <c r="CI52" i="126"/>
  <c r="AK184" i="126"/>
  <c r="AO184" i="126"/>
  <c r="AS184" i="126"/>
  <c r="AW184" i="126"/>
  <c r="BC184" i="126"/>
  <c r="BF184" i="126"/>
  <c r="BL184" i="126"/>
  <c r="BP184" i="126"/>
  <c r="BT184" i="126"/>
  <c r="BX184" i="126"/>
  <c r="CB184" i="126"/>
  <c r="CG184" i="126"/>
  <c r="CK184" i="126"/>
  <c r="AI151" i="126"/>
  <c r="AM151" i="126"/>
  <c r="AQ151" i="126"/>
  <c r="AU151" i="126"/>
  <c r="BA151" i="126"/>
  <c r="BD151" i="126"/>
  <c r="BH151" i="126"/>
  <c r="BN151" i="126"/>
  <c r="BR151" i="126"/>
  <c r="BV151" i="126"/>
  <c r="BZ151" i="126"/>
  <c r="CE151" i="126"/>
  <c r="CI151" i="126"/>
  <c r="AK118" i="126"/>
  <c r="AO118" i="126"/>
  <c r="AS118" i="126"/>
  <c r="AW118" i="126"/>
  <c r="BC118" i="126"/>
  <c r="BF118" i="126"/>
  <c r="BL118" i="126"/>
  <c r="BP118" i="126"/>
  <c r="BT118" i="126"/>
  <c r="BX118" i="126"/>
  <c r="CB118" i="126"/>
  <c r="CG118" i="126"/>
  <c r="CK118" i="126"/>
  <c r="CR184" i="126"/>
  <c r="CW184" i="126"/>
  <c r="DA184" i="126"/>
  <c r="DE184" i="126"/>
  <c r="DJ184" i="126"/>
  <c r="DN184" i="126"/>
  <c r="CR151" i="126"/>
  <c r="CW151" i="126"/>
  <c r="DA151" i="126"/>
  <c r="DE151" i="126"/>
  <c r="DJ151" i="126"/>
  <c r="DN151" i="126"/>
  <c r="CR118" i="126"/>
  <c r="CW118" i="126"/>
  <c r="DA118" i="126"/>
  <c r="DE118" i="126"/>
  <c r="DJ118" i="126"/>
  <c r="DN118" i="126"/>
  <c r="CR85" i="126"/>
  <c r="CW85" i="126"/>
  <c r="DA85" i="126"/>
  <c r="DE85" i="126"/>
  <c r="DJ85" i="126"/>
  <c r="DN85" i="126"/>
  <c r="G26" i="136"/>
  <c r="L4" i="16" l="1"/>
  <c r="G26" i="71" l="1"/>
  <c r="J4" i="16" l="1"/>
  <c r="F4" i="16"/>
  <c r="KN243" i="126"/>
  <c r="KM243" i="126"/>
  <c r="KL243" i="126"/>
  <c r="KK243" i="126"/>
  <c r="KJ243" i="126"/>
  <c r="KI243" i="126"/>
  <c r="KH243" i="126"/>
  <c r="KG243" i="126"/>
  <c r="KF243" i="126"/>
  <c r="KD243" i="126"/>
  <c r="KC243" i="126"/>
  <c r="KB243" i="126"/>
  <c r="KA243" i="126"/>
  <c r="JZ243" i="126"/>
  <c r="JY243" i="126"/>
  <c r="JX243" i="126"/>
  <c r="JW243" i="126"/>
  <c r="JV243" i="126"/>
  <c r="JU243" i="126"/>
  <c r="JS243" i="126"/>
  <c r="JR243" i="126"/>
  <c r="JQ243" i="126"/>
  <c r="JP243" i="126"/>
  <c r="JO243" i="126"/>
  <c r="JN243" i="126"/>
  <c r="JM243" i="126"/>
  <c r="JJ243" i="126"/>
  <c r="JI243" i="126"/>
  <c r="JH243" i="126"/>
  <c r="JG243" i="126"/>
  <c r="JF243" i="126"/>
  <c r="JE243" i="126"/>
  <c r="JD243" i="126"/>
  <c r="JC243" i="126"/>
  <c r="JB243" i="126"/>
  <c r="IZ243" i="126"/>
  <c r="IY243" i="126"/>
  <c r="IX243" i="126"/>
  <c r="IW243" i="126"/>
  <c r="IV243" i="126"/>
  <c r="IU243" i="126"/>
  <c r="IT243" i="126"/>
  <c r="IS243" i="126"/>
  <c r="IR243" i="126"/>
  <c r="IQ243" i="126"/>
  <c r="IO243" i="126"/>
  <c r="IN243" i="126"/>
  <c r="IM243" i="126"/>
  <c r="IL243" i="126"/>
  <c r="IK243" i="126"/>
  <c r="IJ243" i="126"/>
  <c r="II243" i="126"/>
  <c r="IF243" i="126"/>
  <c r="IE243" i="126"/>
  <c r="ID243" i="126"/>
  <c r="IC243" i="126"/>
  <c r="IB243" i="126"/>
  <c r="IA243" i="126"/>
  <c r="HZ243" i="126"/>
  <c r="HY243" i="126"/>
  <c r="HX243" i="126"/>
  <c r="HV243" i="126"/>
  <c r="HU243" i="126"/>
  <c r="HT243" i="126"/>
  <c r="HS243" i="126"/>
  <c r="HR243" i="126"/>
  <c r="HQ243" i="126"/>
  <c r="HP243" i="126"/>
  <c r="HO243" i="126"/>
  <c r="HN243" i="126"/>
  <c r="HM243" i="126"/>
  <c r="HK243" i="126"/>
  <c r="HJ243" i="126"/>
  <c r="HI243" i="126"/>
  <c r="HH243" i="126"/>
  <c r="HG243" i="126"/>
  <c r="HF243" i="126"/>
  <c r="HE243" i="126"/>
  <c r="HB243" i="126"/>
  <c r="HA243" i="126"/>
  <c r="GZ243" i="126"/>
  <c r="GY243" i="126"/>
  <c r="GX243" i="126"/>
  <c r="GW243" i="126"/>
  <c r="GV243" i="126"/>
  <c r="GU243" i="126"/>
  <c r="GT243" i="126"/>
  <c r="GR243" i="126"/>
  <c r="GQ243" i="126"/>
  <c r="GP243" i="126"/>
  <c r="GO243" i="126"/>
  <c r="GN243" i="126"/>
  <c r="GM243" i="126"/>
  <c r="GL243" i="126"/>
  <c r="GK243" i="126"/>
  <c r="GJ243" i="126"/>
  <c r="GI243" i="126"/>
  <c r="GG243" i="126"/>
  <c r="GF243" i="126"/>
  <c r="GE243" i="126"/>
  <c r="GD243" i="126"/>
  <c r="GC243" i="126"/>
  <c r="GB243" i="126"/>
  <c r="GA243" i="126"/>
  <c r="FX243" i="126"/>
  <c r="FW243" i="126"/>
  <c r="FV243" i="126"/>
  <c r="FU243" i="126"/>
  <c r="FT243" i="126"/>
  <c r="FS243" i="126"/>
  <c r="FR243" i="126"/>
  <c r="FQ243" i="126"/>
  <c r="FP243" i="126"/>
  <c r="FN243" i="126"/>
  <c r="FM243" i="126"/>
  <c r="FL243" i="126"/>
  <c r="FK243" i="126"/>
  <c r="FJ243" i="126"/>
  <c r="FI243" i="126"/>
  <c r="FH243" i="126"/>
  <c r="FG243" i="126"/>
  <c r="FF243" i="126"/>
  <c r="FE243" i="126"/>
  <c r="FC243" i="126"/>
  <c r="FB243" i="126"/>
  <c r="FA243" i="126"/>
  <c r="EZ243" i="126"/>
  <c r="EY243" i="126"/>
  <c r="EX243" i="126"/>
  <c r="EW243" i="126"/>
  <c r="ET243" i="126"/>
  <c r="ES243" i="126"/>
  <c r="ER243" i="126"/>
  <c r="EQ243" i="126"/>
  <c r="EP243" i="126"/>
  <c r="EO243" i="126"/>
  <c r="EN243" i="126"/>
  <c r="EM243" i="126"/>
  <c r="EL243" i="126"/>
  <c r="EJ243" i="126"/>
  <c r="EI243" i="126"/>
  <c r="EH243" i="126"/>
  <c r="EG243" i="126"/>
  <c r="EF243" i="126"/>
  <c r="EE243" i="126"/>
  <c r="ED243" i="126"/>
  <c r="EC243" i="126"/>
  <c r="EB243" i="126"/>
  <c r="DZ243" i="126"/>
  <c r="DY243" i="126"/>
  <c r="DX243" i="126"/>
  <c r="DW243" i="126"/>
  <c r="DV243" i="126"/>
  <c r="DU243" i="126"/>
  <c r="DT243" i="126"/>
  <c r="DS243" i="126"/>
  <c r="DP243" i="126"/>
  <c r="DO243" i="126"/>
  <c r="DN243" i="126"/>
  <c r="DM243" i="126"/>
  <c r="DL243" i="126"/>
  <c r="DK243" i="126"/>
  <c r="DJ243" i="126"/>
  <c r="DI243" i="126"/>
  <c r="DG243" i="126"/>
  <c r="DF243" i="126"/>
  <c r="DE243" i="126"/>
  <c r="DD243" i="126"/>
  <c r="DC243" i="126"/>
  <c r="DB243" i="126"/>
  <c r="DA243" i="126"/>
  <c r="CZ243" i="126"/>
  <c r="CY243" i="126"/>
  <c r="CX243" i="126"/>
  <c r="CW243" i="126"/>
  <c r="CU243" i="126"/>
  <c r="CT243" i="126"/>
  <c r="CS243" i="126"/>
  <c r="CR243" i="126"/>
  <c r="CQ243" i="126"/>
  <c r="CP243" i="126"/>
  <c r="CO243" i="126"/>
  <c r="CL243" i="126"/>
  <c r="CK243" i="126"/>
  <c r="CJ243" i="126"/>
  <c r="CI243" i="126"/>
  <c r="CH243" i="126"/>
  <c r="CG243" i="126"/>
  <c r="CF243" i="126"/>
  <c r="CE243" i="126"/>
  <c r="CD243" i="126"/>
  <c r="CB243" i="126"/>
  <c r="CA243" i="126"/>
  <c r="BZ243" i="126"/>
  <c r="BY243" i="126"/>
  <c r="BX243" i="126"/>
  <c r="BW243" i="126"/>
  <c r="BV243" i="126"/>
  <c r="BU243" i="126"/>
  <c r="BT243" i="126"/>
  <c r="BR243" i="126"/>
  <c r="BQ243" i="126"/>
  <c r="BP243" i="126"/>
  <c r="BO243" i="126"/>
  <c r="BN243" i="126"/>
  <c r="BM243" i="126"/>
  <c r="BL243" i="126"/>
  <c r="BK243" i="126"/>
  <c r="BH243" i="126"/>
  <c r="BG243" i="126"/>
  <c r="BF243" i="126"/>
  <c r="BE243" i="126"/>
  <c r="BD243" i="126"/>
  <c r="BC243" i="126"/>
  <c r="BB243" i="126"/>
  <c r="BA243" i="126"/>
  <c r="AX243" i="126"/>
  <c r="AW243" i="126"/>
  <c r="AV243" i="126"/>
  <c r="AU243" i="126"/>
  <c r="AT243" i="126"/>
  <c r="AS243" i="126"/>
  <c r="AR243" i="126"/>
  <c r="AQ243" i="126"/>
  <c r="AP243" i="126"/>
  <c r="AN243" i="126"/>
  <c r="AM243" i="126"/>
  <c r="AL243" i="126"/>
  <c r="AK243" i="126"/>
  <c r="AJ243" i="126"/>
  <c r="AI243" i="126"/>
  <c r="AH243" i="126"/>
  <c r="AG243" i="126"/>
  <c r="AD243" i="126"/>
  <c r="AC243" i="126"/>
  <c r="AB243" i="126"/>
  <c r="AA243" i="126"/>
  <c r="Z243" i="126"/>
  <c r="Y243" i="126"/>
  <c r="X243" i="126"/>
  <c r="W243" i="126"/>
  <c r="T243" i="126"/>
  <c r="S243" i="126"/>
  <c r="R243" i="126"/>
  <c r="P243" i="126"/>
  <c r="O243" i="126"/>
  <c r="N243" i="126"/>
  <c r="M243" i="126"/>
  <c r="L243" i="126"/>
  <c r="J243" i="126"/>
  <c r="I243" i="126"/>
  <c r="H243" i="126"/>
  <c r="G243" i="126"/>
  <c r="F243" i="126"/>
  <c r="E243" i="126"/>
  <c r="D243" i="126"/>
  <c r="C243" i="126"/>
  <c r="KN210" i="126"/>
  <c r="KM210" i="126"/>
  <c r="KL210" i="126"/>
  <c r="KK210" i="126"/>
  <c r="KJ210" i="126"/>
  <c r="KI210" i="126"/>
  <c r="KH210" i="126"/>
  <c r="KG210" i="126"/>
  <c r="KF210" i="126"/>
  <c r="KD210" i="126"/>
  <c r="KC210" i="126"/>
  <c r="KB210" i="126"/>
  <c r="KA210" i="126"/>
  <c r="JZ210" i="126"/>
  <c r="JY210" i="126"/>
  <c r="JX210" i="126"/>
  <c r="JW210" i="126"/>
  <c r="JV210" i="126"/>
  <c r="JU210" i="126"/>
  <c r="JS210" i="126"/>
  <c r="JR210" i="126"/>
  <c r="JQ210" i="126"/>
  <c r="JP210" i="126"/>
  <c r="JO210" i="126"/>
  <c r="JN210" i="126"/>
  <c r="JM210" i="126"/>
  <c r="JJ210" i="126"/>
  <c r="JI210" i="126"/>
  <c r="JH210" i="126"/>
  <c r="JG210" i="126"/>
  <c r="JF210" i="126"/>
  <c r="JE210" i="126"/>
  <c r="JD210" i="126"/>
  <c r="JC210" i="126"/>
  <c r="JB210" i="126"/>
  <c r="IZ210" i="126"/>
  <c r="IY210" i="126"/>
  <c r="IX210" i="126"/>
  <c r="IW210" i="126"/>
  <c r="IV210" i="126"/>
  <c r="IU210" i="126"/>
  <c r="IT210" i="126"/>
  <c r="IS210" i="126"/>
  <c r="IR210" i="126"/>
  <c r="IQ210" i="126"/>
  <c r="IO210" i="126"/>
  <c r="IN210" i="126"/>
  <c r="IM210" i="126"/>
  <c r="IL210" i="126"/>
  <c r="IK210" i="126"/>
  <c r="IJ210" i="126"/>
  <c r="II210" i="126"/>
  <c r="IF210" i="126"/>
  <c r="IE210" i="126"/>
  <c r="ID210" i="126"/>
  <c r="IC210" i="126"/>
  <c r="IB210" i="126"/>
  <c r="IA210" i="126"/>
  <c r="HZ210" i="126"/>
  <c r="HY210" i="126"/>
  <c r="HX210" i="126"/>
  <c r="HV210" i="126"/>
  <c r="HU210" i="126"/>
  <c r="HT210" i="126"/>
  <c r="HS210" i="126"/>
  <c r="HR210" i="126"/>
  <c r="HQ210" i="126"/>
  <c r="HP210" i="126"/>
  <c r="HO210" i="126"/>
  <c r="HN210" i="126"/>
  <c r="HM210" i="126"/>
  <c r="HK210" i="126"/>
  <c r="HJ210" i="126"/>
  <c r="HI210" i="126"/>
  <c r="HH210" i="126"/>
  <c r="HG210" i="126"/>
  <c r="HF210" i="126"/>
  <c r="HE210" i="126"/>
  <c r="HB210" i="126"/>
  <c r="HA210" i="126"/>
  <c r="GZ210" i="126"/>
  <c r="GY210" i="126"/>
  <c r="GX210" i="126"/>
  <c r="GW210" i="126"/>
  <c r="GV210" i="126"/>
  <c r="GU210" i="126"/>
  <c r="GT210" i="126"/>
  <c r="GR210" i="126"/>
  <c r="GQ210" i="126"/>
  <c r="GP210" i="126"/>
  <c r="GO210" i="126"/>
  <c r="GN210" i="126"/>
  <c r="GM210" i="126"/>
  <c r="GL210" i="126"/>
  <c r="GK210" i="126"/>
  <c r="GJ210" i="126"/>
  <c r="GI210" i="126"/>
  <c r="GG210" i="126"/>
  <c r="GF210" i="126"/>
  <c r="GE210" i="126"/>
  <c r="GD210" i="126"/>
  <c r="GC210" i="126"/>
  <c r="GB210" i="126"/>
  <c r="GA210" i="126"/>
  <c r="FX210" i="126"/>
  <c r="FW210" i="126"/>
  <c r="FV210" i="126"/>
  <c r="FU210" i="126"/>
  <c r="FT210" i="126"/>
  <c r="FS210" i="126"/>
  <c r="FR210" i="126"/>
  <c r="FQ210" i="126"/>
  <c r="FP210" i="126"/>
  <c r="FN210" i="126"/>
  <c r="FM210" i="126"/>
  <c r="FL210" i="126"/>
  <c r="FK210" i="126"/>
  <c r="FJ210" i="126"/>
  <c r="FI210" i="126"/>
  <c r="FH210" i="126"/>
  <c r="FG210" i="126"/>
  <c r="FF210" i="126"/>
  <c r="FE210" i="126"/>
  <c r="FC210" i="126"/>
  <c r="FB210" i="126"/>
  <c r="FA210" i="126"/>
  <c r="EZ210" i="126"/>
  <c r="EY210" i="126"/>
  <c r="EX210" i="126"/>
  <c r="EW210" i="126"/>
  <c r="ET210" i="126"/>
  <c r="ES210" i="126"/>
  <c r="ER210" i="126"/>
  <c r="EQ210" i="126"/>
  <c r="EP210" i="126"/>
  <c r="EO210" i="126"/>
  <c r="EN210" i="126"/>
  <c r="EM210" i="126"/>
  <c r="EL210" i="126"/>
  <c r="EJ210" i="126"/>
  <c r="EI210" i="126"/>
  <c r="EH210" i="126"/>
  <c r="EG210" i="126"/>
  <c r="EF210" i="126"/>
  <c r="EE210" i="126"/>
  <c r="ED210" i="126"/>
  <c r="EC210" i="126"/>
  <c r="EB210" i="126"/>
  <c r="DZ210" i="126"/>
  <c r="DY210" i="126"/>
  <c r="DX210" i="126"/>
  <c r="DW210" i="126"/>
  <c r="DV210" i="126"/>
  <c r="DU210" i="126"/>
  <c r="DT210" i="126"/>
  <c r="DS210" i="126"/>
  <c r="DP210" i="126"/>
  <c r="DO210" i="126"/>
  <c r="DN210" i="126"/>
  <c r="DM210" i="126"/>
  <c r="DL210" i="126"/>
  <c r="DK210" i="126"/>
  <c r="DJ210" i="126"/>
  <c r="DI210" i="126"/>
  <c r="DG210" i="126"/>
  <c r="DF210" i="126"/>
  <c r="DE210" i="126"/>
  <c r="DD210" i="126"/>
  <c r="DC210" i="126"/>
  <c r="DB210" i="126"/>
  <c r="DA210" i="126"/>
  <c r="CZ210" i="126"/>
  <c r="CY210" i="126"/>
  <c r="CX210" i="126"/>
  <c r="CW210" i="126"/>
  <c r="CU210" i="126"/>
  <c r="CT210" i="126"/>
  <c r="CS210" i="126"/>
  <c r="CR210" i="126"/>
  <c r="CQ210" i="126"/>
  <c r="CP210" i="126"/>
  <c r="CO210" i="126"/>
  <c r="CL210" i="126"/>
  <c r="CK210" i="126"/>
  <c r="CJ210" i="126"/>
  <c r="CI210" i="126"/>
  <c r="CH210" i="126"/>
  <c r="CG210" i="126"/>
  <c r="CF210" i="126"/>
  <c r="CE210" i="126"/>
  <c r="CD210" i="126"/>
  <c r="CB210" i="126"/>
  <c r="CA210" i="126"/>
  <c r="BZ210" i="126"/>
  <c r="BY210" i="126"/>
  <c r="BX210" i="126"/>
  <c r="BW210" i="126"/>
  <c r="BV210" i="126"/>
  <c r="BU210" i="126"/>
  <c r="BT210" i="126"/>
  <c r="BR210" i="126"/>
  <c r="BQ210" i="126"/>
  <c r="BP210" i="126"/>
  <c r="BO210" i="126"/>
  <c r="BN210" i="126"/>
  <c r="BM210" i="126"/>
  <c r="BL210" i="126"/>
  <c r="BK210" i="126"/>
  <c r="BH210" i="126"/>
  <c r="BG210" i="126"/>
  <c r="BF210" i="126"/>
  <c r="BE210" i="126"/>
  <c r="BD210" i="126"/>
  <c r="BC210" i="126"/>
  <c r="BB210" i="126"/>
  <c r="BA210" i="126"/>
  <c r="AX210" i="126"/>
  <c r="AW210" i="126"/>
  <c r="AV210" i="126"/>
  <c r="AU210" i="126"/>
  <c r="AT210" i="126"/>
  <c r="AS210" i="126"/>
  <c r="AR210" i="126"/>
  <c r="AQ210" i="126"/>
  <c r="AP210" i="126"/>
  <c r="AN210" i="126"/>
  <c r="AM210" i="126"/>
  <c r="AL210" i="126"/>
  <c r="AK210" i="126"/>
  <c r="AJ210" i="126"/>
  <c r="AI210" i="126"/>
  <c r="AH210" i="126"/>
  <c r="AG210" i="126"/>
  <c r="AD210" i="126"/>
  <c r="AC210" i="126"/>
  <c r="AB210" i="126"/>
  <c r="AA210" i="126"/>
  <c r="Z210" i="126"/>
  <c r="Y210" i="126"/>
  <c r="X210" i="126"/>
  <c r="W210" i="126"/>
  <c r="T210" i="126"/>
  <c r="S210" i="126"/>
  <c r="R210" i="126"/>
  <c r="P210" i="126"/>
  <c r="O210" i="126"/>
  <c r="N210" i="126"/>
  <c r="M210" i="126"/>
  <c r="L210" i="126"/>
  <c r="J210" i="126"/>
  <c r="I210" i="126"/>
  <c r="H210" i="126"/>
  <c r="G210" i="126"/>
  <c r="F210" i="126"/>
  <c r="E210" i="126"/>
  <c r="D210" i="126"/>
  <c r="C210" i="126"/>
  <c r="KN177" i="126"/>
  <c r="KM177" i="126"/>
  <c r="KL177" i="126"/>
  <c r="KK177" i="126"/>
  <c r="KJ177" i="126"/>
  <c r="KI177" i="126"/>
  <c r="KH177" i="126"/>
  <c r="KG177" i="126"/>
  <c r="KF177" i="126"/>
  <c r="KD177" i="126"/>
  <c r="KC177" i="126"/>
  <c r="KB177" i="126"/>
  <c r="KA177" i="126"/>
  <c r="JZ177" i="126"/>
  <c r="JY177" i="126"/>
  <c r="JX177" i="126"/>
  <c r="JW177" i="126"/>
  <c r="JV177" i="126"/>
  <c r="JU177" i="126"/>
  <c r="JS177" i="126"/>
  <c r="JR177" i="126"/>
  <c r="JQ177" i="126"/>
  <c r="JP177" i="126"/>
  <c r="JO177" i="126"/>
  <c r="JN177" i="126"/>
  <c r="JM177" i="126"/>
  <c r="JJ177" i="126"/>
  <c r="JI177" i="126"/>
  <c r="JH177" i="126"/>
  <c r="JG177" i="126"/>
  <c r="JF177" i="126"/>
  <c r="JE177" i="126"/>
  <c r="JD177" i="126"/>
  <c r="JC177" i="126"/>
  <c r="JB177" i="126"/>
  <c r="IZ177" i="126"/>
  <c r="IY177" i="126"/>
  <c r="IX177" i="126"/>
  <c r="IW177" i="126"/>
  <c r="IV177" i="126"/>
  <c r="IU177" i="126"/>
  <c r="IT177" i="126"/>
  <c r="IS177" i="126"/>
  <c r="IR177" i="126"/>
  <c r="IQ177" i="126"/>
  <c r="IO177" i="126"/>
  <c r="IN177" i="126"/>
  <c r="IM177" i="126"/>
  <c r="IL177" i="126"/>
  <c r="IK177" i="126"/>
  <c r="IJ177" i="126"/>
  <c r="II177" i="126"/>
  <c r="IF177" i="126"/>
  <c r="IE177" i="126"/>
  <c r="ID177" i="126"/>
  <c r="IC177" i="126"/>
  <c r="IB177" i="126"/>
  <c r="IA177" i="126"/>
  <c r="HZ177" i="126"/>
  <c r="HY177" i="126"/>
  <c r="HX177" i="126"/>
  <c r="HV177" i="126"/>
  <c r="HU177" i="126"/>
  <c r="HT177" i="126"/>
  <c r="HS177" i="126"/>
  <c r="HR177" i="126"/>
  <c r="HQ177" i="126"/>
  <c r="HP177" i="126"/>
  <c r="HO177" i="126"/>
  <c r="HN177" i="126"/>
  <c r="HM177" i="126"/>
  <c r="HK177" i="126"/>
  <c r="HJ177" i="126"/>
  <c r="HI177" i="126"/>
  <c r="HH177" i="126"/>
  <c r="HG177" i="126"/>
  <c r="HF177" i="126"/>
  <c r="HE177" i="126"/>
  <c r="HB177" i="126"/>
  <c r="HA177" i="126"/>
  <c r="GZ177" i="126"/>
  <c r="GY177" i="126"/>
  <c r="GX177" i="126"/>
  <c r="GW177" i="126"/>
  <c r="GV177" i="126"/>
  <c r="GU177" i="126"/>
  <c r="GT177" i="126"/>
  <c r="GR177" i="126"/>
  <c r="GQ177" i="126"/>
  <c r="GP177" i="126"/>
  <c r="GO177" i="126"/>
  <c r="GN177" i="126"/>
  <c r="GM177" i="126"/>
  <c r="GL177" i="126"/>
  <c r="GK177" i="126"/>
  <c r="GJ177" i="126"/>
  <c r="GI177" i="126"/>
  <c r="GG177" i="126"/>
  <c r="GF177" i="126"/>
  <c r="GE177" i="126"/>
  <c r="GD177" i="126"/>
  <c r="GC177" i="126"/>
  <c r="GB177" i="126"/>
  <c r="GA177" i="126"/>
  <c r="FX177" i="126"/>
  <c r="FW177" i="126"/>
  <c r="FV177" i="126"/>
  <c r="FU177" i="126"/>
  <c r="FT177" i="126"/>
  <c r="FS177" i="126"/>
  <c r="FR177" i="126"/>
  <c r="FQ177" i="126"/>
  <c r="FP177" i="126"/>
  <c r="FN177" i="126"/>
  <c r="FM177" i="126"/>
  <c r="FL177" i="126"/>
  <c r="FK177" i="126"/>
  <c r="FJ177" i="126"/>
  <c r="FI177" i="126"/>
  <c r="FH177" i="126"/>
  <c r="FG177" i="126"/>
  <c r="FF177" i="126"/>
  <c r="FE177" i="126"/>
  <c r="FC177" i="126"/>
  <c r="FB177" i="126"/>
  <c r="FA177" i="126"/>
  <c r="EZ177" i="126"/>
  <c r="EY177" i="126"/>
  <c r="EX177" i="126"/>
  <c r="EW177" i="126"/>
  <c r="ET177" i="126"/>
  <c r="ES177" i="126"/>
  <c r="ER177" i="126"/>
  <c r="EQ177" i="126"/>
  <c r="EP177" i="126"/>
  <c r="EO177" i="126"/>
  <c r="EN177" i="126"/>
  <c r="EM177" i="126"/>
  <c r="EL177" i="126"/>
  <c r="EJ177" i="126"/>
  <c r="EI177" i="126"/>
  <c r="EH177" i="126"/>
  <c r="EG177" i="126"/>
  <c r="EF177" i="126"/>
  <c r="EE177" i="126"/>
  <c r="ED177" i="126"/>
  <c r="EC177" i="126"/>
  <c r="EB177" i="126"/>
  <c r="DZ177" i="126"/>
  <c r="DY177" i="126"/>
  <c r="DX177" i="126"/>
  <c r="DW177" i="126"/>
  <c r="DV177" i="126"/>
  <c r="DU177" i="126"/>
  <c r="DT177" i="126"/>
  <c r="DS177" i="126"/>
  <c r="DP177" i="126"/>
  <c r="DO177" i="126"/>
  <c r="DN177" i="126"/>
  <c r="DM177" i="126"/>
  <c r="DL177" i="126"/>
  <c r="DK177" i="126"/>
  <c r="DJ177" i="126"/>
  <c r="DI177" i="126"/>
  <c r="DG177" i="126"/>
  <c r="DF177" i="126"/>
  <c r="DE177" i="126"/>
  <c r="DD177" i="126"/>
  <c r="DC177" i="126"/>
  <c r="DB177" i="126"/>
  <c r="DA177" i="126"/>
  <c r="CZ177" i="126"/>
  <c r="CY177" i="126"/>
  <c r="CX177" i="126"/>
  <c r="CW177" i="126"/>
  <c r="CU177" i="126"/>
  <c r="CT177" i="126"/>
  <c r="CS177" i="126"/>
  <c r="CR177" i="126"/>
  <c r="CQ177" i="126"/>
  <c r="CP177" i="126"/>
  <c r="CO177" i="126"/>
  <c r="CL177" i="126"/>
  <c r="CK177" i="126"/>
  <c r="CJ177" i="126"/>
  <c r="CI177" i="126"/>
  <c r="CH177" i="126"/>
  <c r="CG177" i="126"/>
  <c r="CF177" i="126"/>
  <c r="CE177" i="126"/>
  <c r="CD177" i="126"/>
  <c r="CB177" i="126"/>
  <c r="CA177" i="126"/>
  <c r="BZ177" i="126"/>
  <c r="BY177" i="126"/>
  <c r="BX177" i="126"/>
  <c r="BW177" i="126"/>
  <c r="BV177" i="126"/>
  <c r="BU177" i="126"/>
  <c r="BT177" i="126"/>
  <c r="BR177" i="126"/>
  <c r="BQ177" i="126"/>
  <c r="BP177" i="126"/>
  <c r="BO177" i="126"/>
  <c r="BN177" i="126"/>
  <c r="BM177" i="126"/>
  <c r="BL177" i="126"/>
  <c r="BK177" i="126"/>
  <c r="BH177" i="126"/>
  <c r="BG177" i="126"/>
  <c r="BF177" i="126"/>
  <c r="BE177" i="126"/>
  <c r="BD177" i="126"/>
  <c r="BC177" i="126"/>
  <c r="BB177" i="126"/>
  <c r="BA177" i="126"/>
  <c r="AX177" i="126"/>
  <c r="AW177" i="126"/>
  <c r="AV177" i="126"/>
  <c r="AU177" i="126"/>
  <c r="AT177" i="126"/>
  <c r="AS177" i="126"/>
  <c r="AR177" i="126"/>
  <c r="AQ177" i="126"/>
  <c r="AP177" i="126"/>
  <c r="AN177" i="126"/>
  <c r="AM177" i="126"/>
  <c r="AL177" i="126"/>
  <c r="AK177" i="126"/>
  <c r="AJ177" i="126"/>
  <c r="AI177" i="126"/>
  <c r="AH177" i="126"/>
  <c r="AG177" i="126"/>
  <c r="AD177" i="126"/>
  <c r="AC177" i="126"/>
  <c r="AB177" i="126"/>
  <c r="AA177" i="126"/>
  <c r="Z177" i="126"/>
  <c r="Y177" i="126"/>
  <c r="X177" i="126"/>
  <c r="W177" i="126"/>
  <c r="T177" i="126"/>
  <c r="S177" i="126"/>
  <c r="R177" i="126"/>
  <c r="P177" i="126"/>
  <c r="O177" i="126"/>
  <c r="N177" i="126"/>
  <c r="M177" i="126"/>
  <c r="L177" i="126"/>
  <c r="J177" i="126"/>
  <c r="I177" i="126"/>
  <c r="H177" i="126"/>
  <c r="G177" i="126"/>
  <c r="F177" i="126"/>
  <c r="E177" i="126"/>
  <c r="D177" i="126"/>
  <c r="C177" i="126"/>
  <c r="KN144" i="126"/>
  <c r="KM144" i="126"/>
  <c r="KL144" i="126"/>
  <c r="KK144" i="126"/>
  <c r="KJ144" i="126"/>
  <c r="KI144" i="126"/>
  <c r="KH144" i="126"/>
  <c r="KG144" i="126"/>
  <c r="KF144" i="126"/>
  <c r="KD144" i="126"/>
  <c r="KC144" i="126"/>
  <c r="KB144" i="126"/>
  <c r="KA144" i="126"/>
  <c r="JZ144" i="126"/>
  <c r="JY144" i="126"/>
  <c r="JX144" i="126"/>
  <c r="JW144" i="126"/>
  <c r="JV144" i="126"/>
  <c r="JU144" i="126"/>
  <c r="JS144" i="126"/>
  <c r="JR144" i="126"/>
  <c r="JQ144" i="126"/>
  <c r="JP144" i="126"/>
  <c r="JO144" i="126"/>
  <c r="JN144" i="126"/>
  <c r="JM144" i="126"/>
  <c r="JJ144" i="126"/>
  <c r="JI144" i="126"/>
  <c r="JH144" i="126"/>
  <c r="JG144" i="126"/>
  <c r="JF144" i="126"/>
  <c r="JE144" i="126"/>
  <c r="JD144" i="126"/>
  <c r="JC144" i="126"/>
  <c r="JB144" i="126"/>
  <c r="IZ144" i="126"/>
  <c r="IY144" i="126"/>
  <c r="IX144" i="126"/>
  <c r="IW144" i="126"/>
  <c r="IV144" i="126"/>
  <c r="IU144" i="126"/>
  <c r="IT144" i="126"/>
  <c r="IS144" i="126"/>
  <c r="IR144" i="126"/>
  <c r="IQ144" i="126"/>
  <c r="IO144" i="126"/>
  <c r="IN144" i="126"/>
  <c r="IM144" i="126"/>
  <c r="IL144" i="126"/>
  <c r="IK144" i="126"/>
  <c r="IJ144" i="126"/>
  <c r="II144" i="126"/>
  <c r="IF144" i="126"/>
  <c r="IE144" i="126"/>
  <c r="ID144" i="126"/>
  <c r="IC144" i="126"/>
  <c r="IB144" i="126"/>
  <c r="IA144" i="126"/>
  <c r="HZ144" i="126"/>
  <c r="HY144" i="126"/>
  <c r="HX144" i="126"/>
  <c r="HV144" i="126"/>
  <c r="HU144" i="126"/>
  <c r="HT144" i="126"/>
  <c r="HS144" i="126"/>
  <c r="HR144" i="126"/>
  <c r="HQ144" i="126"/>
  <c r="HP144" i="126"/>
  <c r="HO144" i="126"/>
  <c r="HN144" i="126"/>
  <c r="HM144" i="126"/>
  <c r="HK144" i="126"/>
  <c r="HJ144" i="126"/>
  <c r="HI144" i="126"/>
  <c r="HH144" i="126"/>
  <c r="HG144" i="126"/>
  <c r="HF144" i="126"/>
  <c r="HE144" i="126"/>
  <c r="HB144" i="126"/>
  <c r="HA144" i="126"/>
  <c r="GZ144" i="126"/>
  <c r="GY144" i="126"/>
  <c r="GX144" i="126"/>
  <c r="GW144" i="126"/>
  <c r="GV144" i="126"/>
  <c r="GU144" i="126"/>
  <c r="GT144" i="126"/>
  <c r="GR144" i="126"/>
  <c r="GQ144" i="126"/>
  <c r="GP144" i="126"/>
  <c r="GO144" i="126"/>
  <c r="GN144" i="126"/>
  <c r="GM144" i="126"/>
  <c r="GL144" i="126"/>
  <c r="GK144" i="126"/>
  <c r="GJ144" i="126"/>
  <c r="GI144" i="126"/>
  <c r="GG144" i="126"/>
  <c r="GF144" i="126"/>
  <c r="GE144" i="126"/>
  <c r="GD144" i="126"/>
  <c r="GC144" i="126"/>
  <c r="GB144" i="126"/>
  <c r="GA144" i="126"/>
  <c r="FX144" i="126"/>
  <c r="FW144" i="126"/>
  <c r="FV144" i="126"/>
  <c r="FU144" i="126"/>
  <c r="FT144" i="126"/>
  <c r="FS144" i="126"/>
  <c r="FR144" i="126"/>
  <c r="FQ144" i="126"/>
  <c r="FP144" i="126"/>
  <c r="FN144" i="126"/>
  <c r="FM144" i="126"/>
  <c r="FL144" i="126"/>
  <c r="FK144" i="126"/>
  <c r="FJ144" i="126"/>
  <c r="FI144" i="126"/>
  <c r="FH144" i="126"/>
  <c r="FG144" i="126"/>
  <c r="FF144" i="126"/>
  <c r="FE144" i="126"/>
  <c r="FC144" i="126"/>
  <c r="FB144" i="126"/>
  <c r="FA144" i="126"/>
  <c r="EZ144" i="126"/>
  <c r="EY144" i="126"/>
  <c r="EX144" i="126"/>
  <c r="EW144" i="126"/>
  <c r="ET144" i="126"/>
  <c r="ES144" i="126"/>
  <c r="ER144" i="126"/>
  <c r="EQ144" i="126"/>
  <c r="EP144" i="126"/>
  <c r="EO144" i="126"/>
  <c r="EN144" i="126"/>
  <c r="EM144" i="126"/>
  <c r="EL144" i="126"/>
  <c r="EJ144" i="126"/>
  <c r="EI144" i="126"/>
  <c r="EH144" i="126"/>
  <c r="EG144" i="126"/>
  <c r="EF144" i="126"/>
  <c r="EE144" i="126"/>
  <c r="ED144" i="126"/>
  <c r="EC144" i="126"/>
  <c r="EB144" i="126"/>
  <c r="DZ144" i="126"/>
  <c r="DY144" i="126"/>
  <c r="DX144" i="126"/>
  <c r="DW144" i="126"/>
  <c r="DV144" i="126"/>
  <c r="DU144" i="126"/>
  <c r="DT144" i="126"/>
  <c r="DS144" i="126"/>
  <c r="DP144" i="126"/>
  <c r="DO144" i="126"/>
  <c r="DN144" i="126"/>
  <c r="DM144" i="126"/>
  <c r="DL144" i="126"/>
  <c r="DK144" i="126"/>
  <c r="DJ144" i="126"/>
  <c r="DI144" i="126"/>
  <c r="DG144" i="126"/>
  <c r="DF144" i="126"/>
  <c r="DE144" i="126"/>
  <c r="DD144" i="126"/>
  <c r="DC144" i="126"/>
  <c r="DB144" i="126"/>
  <c r="DA144" i="126"/>
  <c r="CZ144" i="126"/>
  <c r="CY144" i="126"/>
  <c r="CX144" i="126"/>
  <c r="CW144" i="126"/>
  <c r="CU144" i="126"/>
  <c r="CT144" i="126"/>
  <c r="CS144" i="126"/>
  <c r="CR144" i="126"/>
  <c r="CQ144" i="126"/>
  <c r="CP144" i="126"/>
  <c r="CO144" i="126"/>
  <c r="CL144" i="126"/>
  <c r="CK144" i="126"/>
  <c r="CJ144" i="126"/>
  <c r="CI144" i="126"/>
  <c r="CH144" i="126"/>
  <c r="CG144" i="126"/>
  <c r="CF144" i="126"/>
  <c r="CE144" i="126"/>
  <c r="CD144" i="126"/>
  <c r="CB144" i="126"/>
  <c r="CA144" i="126"/>
  <c r="BZ144" i="126"/>
  <c r="BY144" i="126"/>
  <c r="BX144" i="126"/>
  <c r="BW144" i="126"/>
  <c r="BV144" i="126"/>
  <c r="BU144" i="126"/>
  <c r="BT144" i="126"/>
  <c r="BR144" i="126"/>
  <c r="BQ144" i="126"/>
  <c r="BP144" i="126"/>
  <c r="BO144" i="126"/>
  <c r="BN144" i="126"/>
  <c r="BM144" i="126"/>
  <c r="BL144" i="126"/>
  <c r="BK144" i="126"/>
  <c r="BH144" i="126"/>
  <c r="BG144" i="126"/>
  <c r="BF144" i="126"/>
  <c r="BE144" i="126"/>
  <c r="BD144" i="126"/>
  <c r="BC144" i="126"/>
  <c r="BB144" i="126"/>
  <c r="BA144" i="126"/>
  <c r="AX144" i="126"/>
  <c r="AW144" i="126"/>
  <c r="AV144" i="126"/>
  <c r="AU144" i="126"/>
  <c r="AT144" i="126"/>
  <c r="AS144" i="126"/>
  <c r="AR144" i="126"/>
  <c r="AQ144" i="126"/>
  <c r="AP144" i="126"/>
  <c r="AN144" i="126"/>
  <c r="AM144" i="126"/>
  <c r="AL144" i="126"/>
  <c r="AK144" i="126"/>
  <c r="AJ144" i="126"/>
  <c r="AI144" i="126"/>
  <c r="AH144" i="126"/>
  <c r="AG144" i="126"/>
  <c r="AD144" i="126"/>
  <c r="AC144" i="126"/>
  <c r="AB144" i="126"/>
  <c r="AA144" i="126"/>
  <c r="Z144" i="126"/>
  <c r="Y144" i="126"/>
  <c r="X144" i="126"/>
  <c r="W144" i="126"/>
  <c r="T144" i="126"/>
  <c r="S144" i="126"/>
  <c r="R144" i="126"/>
  <c r="P144" i="126"/>
  <c r="O144" i="126"/>
  <c r="N144" i="126"/>
  <c r="M144" i="126"/>
  <c r="L144" i="126"/>
  <c r="J144" i="126"/>
  <c r="I144" i="126"/>
  <c r="H144" i="126"/>
  <c r="G144" i="126"/>
  <c r="F144" i="126"/>
  <c r="E144" i="126"/>
  <c r="D144" i="126"/>
  <c r="C144" i="126"/>
  <c r="KN111" i="126"/>
  <c r="KM111" i="126"/>
  <c r="KL111" i="126"/>
  <c r="KK111" i="126"/>
  <c r="KJ111" i="126"/>
  <c r="KI111" i="126"/>
  <c r="KH111" i="126"/>
  <c r="KG111" i="126"/>
  <c r="KF111" i="126"/>
  <c r="KD111" i="126"/>
  <c r="KC111" i="126"/>
  <c r="KB111" i="126"/>
  <c r="KA111" i="126"/>
  <c r="JZ111" i="126"/>
  <c r="JY111" i="126"/>
  <c r="JX111" i="126"/>
  <c r="JW111" i="126"/>
  <c r="JV111" i="126"/>
  <c r="JU111" i="126"/>
  <c r="JS111" i="126"/>
  <c r="JR111" i="126"/>
  <c r="JQ111" i="126"/>
  <c r="JP111" i="126"/>
  <c r="JO111" i="126"/>
  <c r="JN111" i="126"/>
  <c r="JM111" i="126"/>
  <c r="JJ111" i="126"/>
  <c r="JI111" i="126"/>
  <c r="JH111" i="126"/>
  <c r="JG111" i="126"/>
  <c r="JF111" i="126"/>
  <c r="JE111" i="126"/>
  <c r="JD111" i="126"/>
  <c r="JC111" i="126"/>
  <c r="JB111" i="126"/>
  <c r="IZ111" i="126"/>
  <c r="IY111" i="126"/>
  <c r="IX111" i="126"/>
  <c r="IW111" i="126"/>
  <c r="IV111" i="126"/>
  <c r="IU111" i="126"/>
  <c r="IT111" i="126"/>
  <c r="IS111" i="126"/>
  <c r="IR111" i="126"/>
  <c r="IQ111" i="126"/>
  <c r="IO111" i="126"/>
  <c r="IN111" i="126"/>
  <c r="IM111" i="126"/>
  <c r="IL111" i="126"/>
  <c r="IK111" i="126"/>
  <c r="IJ111" i="126"/>
  <c r="II111" i="126"/>
  <c r="IF111" i="126"/>
  <c r="IE111" i="126"/>
  <c r="ID111" i="126"/>
  <c r="IC111" i="126"/>
  <c r="IB111" i="126"/>
  <c r="IA111" i="126"/>
  <c r="HZ111" i="126"/>
  <c r="HY111" i="126"/>
  <c r="HX111" i="126"/>
  <c r="HV111" i="126"/>
  <c r="HU111" i="126"/>
  <c r="HT111" i="126"/>
  <c r="HS111" i="126"/>
  <c r="HR111" i="126"/>
  <c r="HQ111" i="126"/>
  <c r="HP111" i="126"/>
  <c r="HO111" i="126"/>
  <c r="HN111" i="126"/>
  <c r="HM111" i="126"/>
  <c r="HK111" i="126"/>
  <c r="HJ111" i="126"/>
  <c r="HI111" i="126"/>
  <c r="HH111" i="126"/>
  <c r="HG111" i="126"/>
  <c r="HF111" i="126"/>
  <c r="HE111" i="126"/>
  <c r="HB111" i="126"/>
  <c r="HA111" i="126"/>
  <c r="GZ111" i="126"/>
  <c r="GY111" i="126"/>
  <c r="GX111" i="126"/>
  <c r="GW111" i="126"/>
  <c r="GV111" i="126"/>
  <c r="GU111" i="126"/>
  <c r="GT111" i="126"/>
  <c r="GR111" i="126"/>
  <c r="GQ111" i="126"/>
  <c r="GP111" i="126"/>
  <c r="GO111" i="126"/>
  <c r="GN111" i="126"/>
  <c r="GM111" i="126"/>
  <c r="GL111" i="126"/>
  <c r="GK111" i="126"/>
  <c r="GJ111" i="126"/>
  <c r="GI111" i="126"/>
  <c r="GG111" i="126"/>
  <c r="GF111" i="126"/>
  <c r="GE111" i="126"/>
  <c r="GD111" i="126"/>
  <c r="GC111" i="126"/>
  <c r="GB111" i="126"/>
  <c r="GA111" i="126"/>
  <c r="FX111" i="126"/>
  <c r="FW111" i="126"/>
  <c r="FV111" i="126"/>
  <c r="FU111" i="126"/>
  <c r="FT111" i="126"/>
  <c r="FS111" i="126"/>
  <c r="FR111" i="126"/>
  <c r="FQ111" i="126"/>
  <c r="FP111" i="126"/>
  <c r="FN111" i="126"/>
  <c r="FM111" i="126"/>
  <c r="FL111" i="126"/>
  <c r="FK111" i="126"/>
  <c r="FJ111" i="126"/>
  <c r="FI111" i="126"/>
  <c r="FH111" i="126"/>
  <c r="FG111" i="126"/>
  <c r="FF111" i="126"/>
  <c r="FE111" i="126"/>
  <c r="FC111" i="126"/>
  <c r="FB111" i="126"/>
  <c r="FA111" i="126"/>
  <c r="EZ111" i="126"/>
  <c r="EY111" i="126"/>
  <c r="EX111" i="126"/>
  <c r="EW111" i="126"/>
  <c r="ET111" i="126"/>
  <c r="ES111" i="126"/>
  <c r="ER111" i="126"/>
  <c r="EQ111" i="126"/>
  <c r="EP111" i="126"/>
  <c r="EO111" i="126"/>
  <c r="EN111" i="126"/>
  <c r="EM111" i="126"/>
  <c r="EL111" i="126"/>
  <c r="EJ111" i="126"/>
  <c r="EI111" i="126"/>
  <c r="EH111" i="126"/>
  <c r="EG111" i="126"/>
  <c r="EF111" i="126"/>
  <c r="EE111" i="126"/>
  <c r="ED111" i="126"/>
  <c r="EC111" i="126"/>
  <c r="EB111" i="126"/>
  <c r="DZ111" i="126"/>
  <c r="DY111" i="126"/>
  <c r="DX111" i="126"/>
  <c r="DW111" i="126"/>
  <c r="DV111" i="126"/>
  <c r="DU111" i="126"/>
  <c r="DT111" i="126"/>
  <c r="DS111" i="126"/>
  <c r="DP111" i="126"/>
  <c r="DO111" i="126"/>
  <c r="DN111" i="126"/>
  <c r="DM111" i="126"/>
  <c r="DL111" i="126"/>
  <c r="DK111" i="126"/>
  <c r="DJ111" i="126"/>
  <c r="DI111" i="126"/>
  <c r="DG111" i="126"/>
  <c r="DF111" i="126"/>
  <c r="DE111" i="126"/>
  <c r="DD111" i="126"/>
  <c r="DC111" i="126"/>
  <c r="DB111" i="126"/>
  <c r="DA111" i="126"/>
  <c r="CZ111" i="126"/>
  <c r="CY111" i="126"/>
  <c r="CX111" i="126"/>
  <c r="CW111" i="126"/>
  <c r="CU111" i="126"/>
  <c r="CT111" i="126"/>
  <c r="CS111" i="126"/>
  <c r="CR111" i="126"/>
  <c r="CQ111" i="126"/>
  <c r="CP111" i="126"/>
  <c r="CO111" i="126"/>
  <c r="CL111" i="126"/>
  <c r="CK111" i="126"/>
  <c r="CJ111" i="126"/>
  <c r="CI111" i="126"/>
  <c r="CH111" i="126"/>
  <c r="CG111" i="126"/>
  <c r="CF111" i="126"/>
  <c r="CE111" i="126"/>
  <c r="CD111" i="126"/>
  <c r="CB111" i="126"/>
  <c r="CA111" i="126"/>
  <c r="BZ111" i="126"/>
  <c r="BY111" i="126"/>
  <c r="BX111" i="126"/>
  <c r="BW111" i="126"/>
  <c r="BV111" i="126"/>
  <c r="BU111" i="126"/>
  <c r="BT111" i="126"/>
  <c r="BR111" i="126"/>
  <c r="BQ111" i="126"/>
  <c r="BP111" i="126"/>
  <c r="BO111" i="126"/>
  <c r="BN111" i="126"/>
  <c r="BM111" i="126"/>
  <c r="BL111" i="126"/>
  <c r="BK111" i="126"/>
  <c r="BH111" i="126"/>
  <c r="BG111" i="126"/>
  <c r="BF111" i="126"/>
  <c r="BE111" i="126"/>
  <c r="BD111" i="126"/>
  <c r="BC111" i="126"/>
  <c r="BB111" i="126"/>
  <c r="BA111" i="126"/>
  <c r="AX111" i="126"/>
  <c r="AW111" i="126"/>
  <c r="AV111" i="126"/>
  <c r="AU111" i="126"/>
  <c r="AT111" i="126"/>
  <c r="AS111" i="126"/>
  <c r="AR111" i="126"/>
  <c r="AQ111" i="126"/>
  <c r="AP111" i="126"/>
  <c r="AN111" i="126"/>
  <c r="AM111" i="126"/>
  <c r="AL111" i="126"/>
  <c r="AK111" i="126"/>
  <c r="AJ111" i="126"/>
  <c r="AI111" i="126"/>
  <c r="AH111" i="126"/>
  <c r="AG111" i="126"/>
  <c r="AD111" i="126"/>
  <c r="AC111" i="126"/>
  <c r="AB111" i="126"/>
  <c r="AA111" i="126"/>
  <c r="Z111" i="126"/>
  <c r="Y111" i="126"/>
  <c r="X111" i="126"/>
  <c r="W111" i="126"/>
  <c r="T111" i="126"/>
  <c r="S111" i="126"/>
  <c r="R111" i="126"/>
  <c r="P111" i="126"/>
  <c r="O111" i="126"/>
  <c r="N111" i="126"/>
  <c r="M111" i="126"/>
  <c r="L111" i="126"/>
  <c r="J111" i="126"/>
  <c r="I111" i="126"/>
  <c r="H111" i="126"/>
  <c r="G111" i="126"/>
  <c r="F111" i="126"/>
  <c r="E111" i="126"/>
  <c r="D111" i="126"/>
  <c r="C111" i="126"/>
  <c r="KN78" i="126"/>
  <c r="KM78" i="126"/>
  <c r="KL78" i="126"/>
  <c r="KK78" i="126"/>
  <c r="KJ78" i="126"/>
  <c r="KI78" i="126"/>
  <c r="KH78" i="126"/>
  <c r="KG78" i="126"/>
  <c r="KF78" i="126"/>
  <c r="KD78" i="126"/>
  <c r="KC78" i="126"/>
  <c r="KB78" i="126"/>
  <c r="KA78" i="126"/>
  <c r="JZ78" i="126"/>
  <c r="JY78" i="126"/>
  <c r="JX78" i="126"/>
  <c r="JW78" i="126"/>
  <c r="JV78" i="126"/>
  <c r="JU78" i="126"/>
  <c r="JS78" i="126"/>
  <c r="JR78" i="126"/>
  <c r="JQ78" i="126"/>
  <c r="JP78" i="126"/>
  <c r="JO78" i="126"/>
  <c r="JN78" i="126"/>
  <c r="JM78" i="126"/>
  <c r="JJ78" i="126"/>
  <c r="JI78" i="126"/>
  <c r="JH78" i="126"/>
  <c r="JG78" i="126"/>
  <c r="JF78" i="126"/>
  <c r="JE78" i="126"/>
  <c r="JD78" i="126"/>
  <c r="JC78" i="126"/>
  <c r="JB78" i="126"/>
  <c r="IZ78" i="126"/>
  <c r="IY78" i="126"/>
  <c r="IX78" i="126"/>
  <c r="IW78" i="126"/>
  <c r="IV78" i="126"/>
  <c r="IU78" i="126"/>
  <c r="IT78" i="126"/>
  <c r="IS78" i="126"/>
  <c r="IR78" i="126"/>
  <c r="IQ78" i="126"/>
  <c r="IO78" i="126"/>
  <c r="IN78" i="126"/>
  <c r="IM78" i="126"/>
  <c r="IL78" i="126"/>
  <c r="IK78" i="126"/>
  <c r="IJ78" i="126"/>
  <c r="II78" i="126"/>
  <c r="IF78" i="126"/>
  <c r="IE78" i="126"/>
  <c r="ID78" i="126"/>
  <c r="IC78" i="126"/>
  <c r="IB78" i="126"/>
  <c r="IA78" i="126"/>
  <c r="HZ78" i="126"/>
  <c r="HY78" i="126"/>
  <c r="HX78" i="126"/>
  <c r="HV78" i="126"/>
  <c r="HU78" i="126"/>
  <c r="HT78" i="126"/>
  <c r="HS78" i="126"/>
  <c r="HR78" i="126"/>
  <c r="HQ78" i="126"/>
  <c r="HP78" i="126"/>
  <c r="HO78" i="126"/>
  <c r="HN78" i="126"/>
  <c r="HM78" i="126"/>
  <c r="HK78" i="126"/>
  <c r="HJ78" i="126"/>
  <c r="HI78" i="126"/>
  <c r="HH78" i="126"/>
  <c r="HG78" i="126"/>
  <c r="HF78" i="126"/>
  <c r="HE78" i="126"/>
  <c r="HB78" i="126"/>
  <c r="HA78" i="126"/>
  <c r="GZ78" i="126"/>
  <c r="GY78" i="126"/>
  <c r="GX78" i="126"/>
  <c r="GW78" i="126"/>
  <c r="GV78" i="126"/>
  <c r="GU78" i="126"/>
  <c r="GT78" i="126"/>
  <c r="GR78" i="126"/>
  <c r="GQ78" i="126"/>
  <c r="GP78" i="126"/>
  <c r="GO78" i="126"/>
  <c r="GN78" i="126"/>
  <c r="GM78" i="126"/>
  <c r="GL78" i="126"/>
  <c r="GK78" i="126"/>
  <c r="GJ78" i="126"/>
  <c r="GI78" i="126"/>
  <c r="GG78" i="126"/>
  <c r="GF78" i="126"/>
  <c r="GE78" i="126"/>
  <c r="GD78" i="126"/>
  <c r="GC78" i="126"/>
  <c r="GB78" i="126"/>
  <c r="GA78" i="126"/>
  <c r="FX78" i="126"/>
  <c r="FW78" i="126"/>
  <c r="FV78" i="126"/>
  <c r="FU78" i="126"/>
  <c r="FT78" i="126"/>
  <c r="FS78" i="126"/>
  <c r="FR78" i="126"/>
  <c r="FQ78" i="126"/>
  <c r="FP78" i="126"/>
  <c r="FN78" i="126"/>
  <c r="FM78" i="126"/>
  <c r="FL78" i="126"/>
  <c r="FK78" i="126"/>
  <c r="FJ78" i="126"/>
  <c r="FI78" i="126"/>
  <c r="FH78" i="126"/>
  <c r="FG78" i="126"/>
  <c r="FF78" i="126"/>
  <c r="FE78" i="126"/>
  <c r="FC78" i="126"/>
  <c r="FB78" i="126"/>
  <c r="FA78" i="126"/>
  <c r="EZ78" i="126"/>
  <c r="EY78" i="126"/>
  <c r="EX78" i="126"/>
  <c r="EW78" i="126"/>
  <c r="ET78" i="126"/>
  <c r="ES78" i="126"/>
  <c r="ER78" i="126"/>
  <c r="EQ78" i="126"/>
  <c r="EP78" i="126"/>
  <c r="EO78" i="126"/>
  <c r="EN78" i="126"/>
  <c r="EM78" i="126"/>
  <c r="EL78" i="126"/>
  <c r="EJ78" i="126"/>
  <c r="EI78" i="126"/>
  <c r="EH78" i="126"/>
  <c r="EG78" i="126"/>
  <c r="EF78" i="126"/>
  <c r="EE78" i="126"/>
  <c r="ED78" i="126"/>
  <c r="EC78" i="126"/>
  <c r="EB78" i="126"/>
  <c r="DZ78" i="126"/>
  <c r="DY78" i="126"/>
  <c r="DX78" i="126"/>
  <c r="DW78" i="126"/>
  <c r="DV78" i="126"/>
  <c r="DU78" i="126"/>
  <c r="DT78" i="126"/>
  <c r="DS78" i="126"/>
  <c r="DP78" i="126"/>
  <c r="DO78" i="126"/>
  <c r="DN78" i="126"/>
  <c r="DM78" i="126"/>
  <c r="DL78" i="126"/>
  <c r="DK78" i="126"/>
  <c r="DJ78" i="126"/>
  <c r="DI78" i="126"/>
  <c r="DG78" i="126"/>
  <c r="DF78" i="126"/>
  <c r="DE78" i="126"/>
  <c r="DD78" i="126"/>
  <c r="DC78" i="126"/>
  <c r="DB78" i="126"/>
  <c r="DA78" i="126"/>
  <c r="CZ78" i="126"/>
  <c r="CY78" i="126"/>
  <c r="CX78" i="126"/>
  <c r="CW78" i="126"/>
  <c r="CU78" i="126"/>
  <c r="CT78" i="126"/>
  <c r="CS78" i="126"/>
  <c r="CR78" i="126"/>
  <c r="CQ78" i="126"/>
  <c r="CP78" i="126"/>
  <c r="CO78" i="126"/>
  <c r="CL78" i="126"/>
  <c r="CK78" i="126"/>
  <c r="CJ78" i="126"/>
  <c r="CI78" i="126"/>
  <c r="CH78" i="126"/>
  <c r="CG78" i="126"/>
  <c r="CF78" i="126"/>
  <c r="CE78" i="126"/>
  <c r="CD78" i="126"/>
  <c r="CB78" i="126"/>
  <c r="CA78" i="126"/>
  <c r="BZ78" i="126"/>
  <c r="BY78" i="126"/>
  <c r="BX78" i="126"/>
  <c r="BW78" i="126"/>
  <c r="BV78" i="126"/>
  <c r="BU78" i="126"/>
  <c r="BT78" i="126"/>
  <c r="BR78" i="126"/>
  <c r="BQ78" i="126"/>
  <c r="BP78" i="126"/>
  <c r="BO78" i="126"/>
  <c r="BN78" i="126"/>
  <c r="BM78" i="126"/>
  <c r="BL78" i="126"/>
  <c r="BK78" i="126"/>
  <c r="BH78" i="126"/>
  <c r="BG78" i="126"/>
  <c r="BF78" i="126"/>
  <c r="BE78" i="126"/>
  <c r="BD78" i="126"/>
  <c r="BC78" i="126"/>
  <c r="BB78" i="126"/>
  <c r="BA78" i="126"/>
  <c r="AX78" i="126"/>
  <c r="AW78" i="126"/>
  <c r="AV78" i="126"/>
  <c r="AU78" i="126"/>
  <c r="AT78" i="126"/>
  <c r="AS78" i="126"/>
  <c r="AR78" i="126"/>
  <c r="AQ78" i="126"/>
  <c r="AP78" i="126"/>
  <c r="AN78" i="126"/>
  <c r="AM78" i="126"/>
  <c r="AL78" i="126"/>
  <c r="AK78" i="126"/>
  <c r="AJ78" i="126"/>
  <c r="AI78" i="126"/>
  <c r="AH78" i="126"/>
  <c r="AG78" i="126"/>
  <c r="AD78" i="126"/>
  <c r="AC78" i="126"/>
  <c r="AB78" i="126"/>
  <c r="AA78" i="126"/>
  <c r="Z78" i="126"/>
  <c r="Y78" i="126"/>
  <c r="X78" i="126"/>
  <c r="W78" i="126"/>
  <c r="T78" i="126"/>
  <c r="S78" i="126"/>
  <c r="R78" i="126"/>
  <c r="P78" i="126"/>
  <c r="O78" i="126"/>
  <c r="N78" i="126"/>
  <c r="M78" i="126"/>
  <c r="L78" i="126"/>
  <c r="J78" i="126"/>
  <c r="I78" i="126"/>
  <c r="H78" i="126"/>
  <c r="G78" i="126"/>
  <c r="F78" i="126"/>
  <c r="E78" i="126"/>
  <c r="D78" i="126"/>
  <c r="C78" i="126"/>
  <c r="KN45" i="126"/>
  <c r="KM45" i="126"/>
  <c r="KL45" i="126"/>
  <c r="KK45" i="126"/>
  <c r="KK247" i="126" s="1"/>
  <c r="KJ45" i="126"/>
  <c r="KI45" i="126"/>
  <c r="KH45" i="126"/>
  <c r="KG45" i="126"/>
  <c r="KG247" i="126" s="1"/>
  <c r="KF45" i="126"/>
  <c r="KD45" i="126"/>
  <c r="KC45" i="126"/>
  <c r="KB45" i="126"/>
  <c r="KB247" i="126" s="1"/>
  <c r="KA45" i="126"/>
  <c r="JZ45" i="126"/>
  <c r="JY45" i="126"/>
  <c r="JX45" i="126"/>
  <c r="JX247" i="126" s="1"/>
  <c r="JW45" i="126"/>
  <c r="JV45" i="126"/>
  <c r="JU45" i="126"/>
  <c r="JS45" i="126"/>
  <c r="JS247" i="126" s="1"/>
  <c r="JR45" i="126"/>
  <c r="JQ45" i="126"/>
  <c r="JP45" i="126"/>
  <c r="JO45" i="126"/>
  <c r="JO247" i="126" s="1"/>
  <c r="JN45" i="126"/>
  <c r="JM45" i="126"/>
  <c r="JJ45" i="126"/>
  <c r="JI45" i="126"/>
  <c r="JI247" i="126" s="1"/>
  <c r="JH45" i="126"/>
  <c r="JG45" i="126"/>
  <c r="JF45" i="126"/>
  <c r="JE45" i="126"/>
  <c r="JE247" i="126" s="1"/>
  <c r="JD45" i="126"/>
  <c r="JC45" i="126"/>
  <c r="JB45" i="126"/>
  <c r="IZ45" i="126"/>
  <c r="IZ247" i="126" s="1"/>
  <c r="IY45" i="126"/>
  <c r="IX45" i="126"/>
  <c r="IW45" i="126"/>
  <c r="IV45" i="126"/>
  <c r="IV247" i="126" s="1"/>
  <c r="IU45" i="126"/>
  <c r="IT45" i="126"/>
  <c r="IS45" i="126"/>
  <c r="IR45" i="126"/>
  <c r="IR247" i="126" s="1"/>
  <c r="IQ45" i="126"/>
  <c r="IO45" i="126"/>
  <c r="IN45" i="126"/>
  <c r="IM45" i="126"/>
  <c r="IM247" i="126" s="1"/>
  <c r="IL45" i="126"/>
  <c r="IK45" i="126"/>
  <c r="IJ45" i="126"/>
  <c r="II45" i="126"/>
  <c r="II247" i="126" s="1"/>
  <c r="IF45" i="126"/>
  <c r="IE45" i="126"/>
  <c r="ID45" i="126"/>
  <c r="IC45" i="126"/>
  <c r="IC247" i="126" s="1"/>
  <c r="IB45" i="126"/>
  <c r="IA45" i="126"/>
  <c r="HZ45" i="126"/>
  <c r="HY45" i="126"/>
  <c r="HY247" i="126" s="1"/>
  <c r="HX45" i="126"/>
  <c r="HV45" i="126"/>
  <c r="HU45" i="126"/>
  <c r="HT45" i="126"/>
  <c r="HT247" i="126" s="1"/>
  <c r="HS45" i="126"/>
  <c r="HR45" i="126"/>
  <c r="HQ45" i="126"/>
  <c r="HP45" i="126"/>
  <c r="HP247" i="126" s="1"/>
  <c r="HO45" i="126"/>
  <c r="HN45" i="126"/>
  <c r="HM45" i="126"/>
  <c r="HK45" i="126"/>
  <c r="HK247" i="126" s="1"/>
  <c r="HJ45" i="126"/>
  <c r="HI45" i="126"/>
  <c r="HH45" i="126"/>
  <c r="HG45" i="126"/>
  <c r="HG247" i="126" s="1"/>
  <c r="HF45" i="126"/>
  <c r="HE45" i="126"/>
  <c r="HB45" i="126"/>
  <c r="HA45" i="126"/>
  <c r="HA247" i="126" s="1"/>
  <c r="GZ45" i="126"/>
  <c r="GY45" i="126"/>
  <c r="GX45" i="126"/>
  <c r="GW45" i="126"/>
  <c r="GW247" i="126" s="1"/>
  <c r="GV45" i="126"/>
  <c r="GU45" i="126"/>
  <c r="GT45" i="126"/>
  <c r="GR45" i="126"/>
  <c r="GR247" i="126" s="1"/>
  <c r="GQ45" i="126"/>
  <c r="GP45" i="126"/>
  <c r="GO45" i="126"/>
  <c r="GN45" i="126"/>
  <c r="GN247" i="126" s="1"/>
  <c r="GM45" i="126"/>
  <c r="GL45" i="126"/>
  <c r="GK45" i="126"/>
  <c r="GJ45" i="126"/>
  <c r="GJ247" i="126" s="1"/>
  <c r="GI45" i="126"/>
  <c r="GG45" i="126"/>
  <c r="GF45" i="126"/>
  <c r="GE45" i="126"/>
  <c r="GE247" i="126" s="1"/>
  <c r="GD45" i="126"/>
  <c r="GC45" i="126"/>
  <c r="GB45" i="126"/>
  <c r="GA45" i="126"/>
  <c r="GA247" i="126" s="1"/>
  <c r="FX45" i="126"/>
  <c r="FW45" i="126"/>
  <c r="FV45" i="126"/>
  <c r="FU45" i="126"/>
  <c r="FU247" i="126" s="1"/>
  <c r="FT45" i="126"/>
  <c r="FS45" i="126"/>
  <c r="FR45" i="126"/>
  <c r="FQ45" i="126"/>
  <c r="FQ247" i="126" s="1"/>
  <c r="FP45" i="126"/>
  <c r="FN45" i="126"/>
  <c r="FM45" i="126"/>
  <c r="FL45" i="126"/>
  <c r="FL247" i="126" s="1"/>
  <c r="FK45" i="126"/>
  <c r="FJ45" i="126"/>
  <c r="FI45" i="126"/>
  <c r="FH45" i="126"/>
  <c r="FH247" i="126" s="1"/>
  <c r="FG45" i="126"/>
  <c r="FF45" i="126"/>
  <c r="FE45" i="126"/>
  <c r="FC45" i="126"/>
  <c r="FC247" i="126" s="1"/>
  <c r="FB45" i="126"/>
  <c r="FA45" i="126"/>
  <c r="EZ45" i="126"/>
  <c r="EY45" i="126"/>
  <c r="EY247" i="126" s="1"/>
  <c r="EX45" i="126"/>
  <c r="EW45" i="126"/>
  <c r="ET45" i="126"/>
  <c r="ES45" i="126"/>
  <c r="ES247" i="126" s="1"/>
  <c r="ER45" i="126"/>
  <c r="EQ45" i="126"/>
  <c r="EP45" i="126"/>
  <c r="EO45" i="126"/>
  <c r="EO247" i="126" s="1"/>
  <c r="EN45" i="126"/>
  <c r="EM45" i="126"/>
  <c r="EL45" i="126"/>
  <c r="EJ45" i="126"/>
  <c r="EJ247" i="126" s="1"/>
  <c r="EI45" i="126"/>
  <c r="EH45" i="126"/>
  <c r="EG45" i="126"/>
  <c r="EF45" i="126"/>
  <c r="EF247" i="126" s="1"/>
  <c r="EE45" i="126"/>
  <c r="ED45" i="126"/>
  <c r="EC45" i="126"/>
  <c r="EB45" i="126"/>
  <c r="EB247" i="126" s="1"/>
  <c r="DZ45" i="126"/>
  <c r="DY45" i="126"/>
  <c r="DX45" i="126"/>
  <c r="DW45" i="126"/>
  <c r="DW247" i="126" s="1"/>
  <c r="DV45" i="126"/>
  <c r="DU45" i="126"/>
  <c r="DT45" i="126"/>
  <c r="DS45" i="126"/>
  <c r="DS247" i="126" s="1"/>
  <c r="DP45" i="126"/>
  <c r="DO45" i="126"/>
  <c r="DN45" i="126"/>
  <c r="DM45" i="126"/>
  <c r="DM247" i="126" s="1"/>
  <c r="DL45" i="126"/>
  <c r="DK45" i="126"/>
  <c r="DJ45" i="126"/>
  <c r="DI45" i="126"/>
  <c r="DI247" i="126" s="1"/>
  <c r="DG45" i="126"/>
  <c r="DF45" i="126"/>
  <c r="DE45" i="126"/>
  <c r="DD45" i="126"/>
  <c r="DD247" i="126" s="1"/>
  <c r="DC45" i="126"/>
  <c r="DB45" i="126"/>
  <c r="DA45" i="126"/>
  <c r="CZ45" i="126"/>
  <c r="CZ247" i="126" s="1"/>
  <c r="CY45" i="126"/>
  <c r="CX45" i="126"/>
  <c r="CW45" i="126"/>
  <c r="CU45" i="126"/>
  <c r="CU247" i="126" s="1"/>
  <c r="CT45" i="126"/>
  <c r="CS45" i="126"/>
  <c r="CR45" i="126"/>
  <c r="CQ45" i="126"/>
  <c r="CQ247" i="126" s="1"/>
  <c r="CP45" i="126"/>
  <c r="CO45" i="126"/>
  <c r="CL45" i="126"/>
  <c r="CK45" i="126"/>
  <c r="CK247" i="126" s="1"/>
  <c r="CJ45" i="126"/>
  <c r="CI45" i="126"/>
  <c r="CH45" i="126"/>
  <c r="CG45" i="126"/>
  <c r="CG247" i="126" s="1"/>
  <c r="CF45" i="126"/>
  <c r="CE45" i="126"/>
  <c r="CD45" i="126"/>
  <c r="CB45" i="126"/>
  <c r="CB247" i="126" s="1"/>
  <c r="CA45" i="126"/>
  <c r="BZ45" i="126"/>
  <c r="BY45" i="126"/>
  <c r="BX45" i="126"/>
  <c r="BX247" i="126" s="1"/>
  <c r="BW45" i="126"/>
  <c r="BV45" i="126"/>
  <c r="BU45" i="126"/>
  <c r="BT45" i="126"/>
  <c r="BT247" i="126" s="1"/>
  <c r="BR45" i="126"/>
  <c r="BQ45" i="126"/>
  <c r="BP45" i="126"/>
  <c r="BO45" i="126"/>
  <c r="BO247" i="126" s="1"/>
  <c r="BN45" i="126"/>
  <c r="BM45" i="126"/>
  <c r="BL45" i="126"/>
  <c r="BK45" i="126"/>
  <c r="BK247" i="126" s="1"/>
  <c r="BH45" i="126"/>
  <c r="BG45" i="126"/>
  <c r="BF45" i="126"/>
  <c r="BE45" i="126"/>
  <c r="BE247" i="126" s="1"/>
  <c r="BD45" i="126"/>
  <c r="BC45" i="126"/>
  <c r="BB45" i="126"/>
  <c r="BA45" i="126"/>
  <c r="BA247" i="126" s="1"/>
  <c r="AX45" i="126"/>
  <c r="AW45" i="126"/>
  <c r="AV45" i="126"/>
  <c r="AU45" i="126"/>
  <c r="AU247" i="126" s="1"/>
  <c r="AT45" i="126"/>
  <c r="AS45" i="126"/>
  <c r="AR45" i="126"/>
  <c r="AQ45" i="126"/>
  <c r="AQ247" i="126" s="1"/>
  <c r="AP45" i="126"/>
  <c r="AN45" i="126"/>
  <c r="AM45" i="126"/>
  <c r="AL45" i="126"/>
  <c r="AL247" i="126" s="1"/>
  <c r="AK45" i="126"/>
  <c r="AJ45" i="126"/>
  <c r="AI45" i="126"/>
  <c r="AH45" i="126"/>
  <c r="AH247" i="126" s="1"/>
  <c r="AG45" i="126"/>
  <c r="AD45" i="126"/>
  <c r="AC45" i="126"/>
  <c r="AB45" i="126"/>
  <c r="AB247" i="126" s="1"/>
  <c r="AA45" i="126"/>
  <c r="Z45" i="126"/>
  <c r="Y45" i="126"/>
  <c r="X45" i="126"/>
  <c r="X247" i="126" s="1"/>
  <c r="W45" i="126"/>
  <c r="T45" i="126"/>
  <c r="S45" i="126"/>
  <c r="R45" i="126"/>
  <c r="R247" i="126" s="1"/>
  <c r="P45" i="126"/>
  <c r="O45" i="126"/>
  <c r="N45" i="126"/>
  <c r="M45" i="126"/>
  <c r="M247" i="126" s="1"/>
  <c r="L45" i="126"/>
  <c r="J45" i="126"/>
  <c r="I45" i="126"/>
  <c r="H45" i="126"/>
  <c r="H247" i="126" s="1"/>
  <c r="G45" i="126"/>
  <c r="F45" i="126"/>
  <c r="E45" i="126"/>
  <c r="D45" i="126"/>
  <c r="D247" i="126" s="1"/>
  <c r="C45" i="126"/>
  <c r="G123" i="48"/>
  <c r="G122" i="48"/>
  <c r="G61" i="48"/>
  <c r="G60" i="48"/>
  <c r="G59" i="48"/>
  <c r="G58" i="48"/>
  <c r="G57" i="48"/>
  <c r="G56" i="48"/>
  <c r="G55" i="48"/>
  <c r="G54" i="48"/>
  <c r="G53" i="48"/>
  <c r="G52" i="48"/>
  <c r="G51" i="48"/>
  <c r="G50" i="48"/>
  <c r="G49" i="48"/>
  <c r="G48" i="48"/>
  <c r="G47" i="48"/>
  <c r="G46" i="48"/>
  <c r="G45" i="48"/>
  <c r="G44" i="48"/>
  <c r="G43" i="48"/>
  <c r="G42" i="48"/>
  <c r="G41" i="48"/>
  <c r="G40" i="48"/>
  <c r="G39" i="48"/>
  <c r="G38" i="48"/>
  <c r="G37" i="48"/>
  <c r="G36" i="48"/>
  <c r="G28" i="48"/>
  <c r="G27" i="48"/>
  <c r="G26" i="48"/>
  <c r="G25" i="48"/>
  <c r="G24" i="48"/>
  <c r="G23" i="48"/>
  <c r="G22" i="48"/>
  <c r="G21" i="48"/>
  <c r="G20" i="48"/>
  <c r="G19" i="48"/>
  <c r="G18" i="48"/>
  <c r="G17" i="48"/>
  <c r="E247" i="126" l="1"/>
  <c r="I247" i="126"/>
  <c r="N247" i="126"/>
  <c r="S247" i="126"/>
  <c r="Y247" i="126"/>
  <c r="AC247" i="126"/>
  <c r="AI247" i="126"/>
  <c r="AM247" i="126"/>
  <c r="AR247" i="126"/>
  <c r="AV247" i="126"/>
  <c r="BB247" i="126"/>
  <c r="BF247" i="126"/>
  <c r="BL247" i="126"/>
  <c r="BP247" i="126"/>
  <c r="BU247" i="126"/>
  <c r="BY247" i="126"/>
  <c r="CD247" i="126"/>
  <c r="CH247" i="126"/>
  <c r="CL247" i="126"/>
  <c r="CR247" i="126"/>
  <c r="CW247" i="126"/>
  <c r="DA247" i="126"/>
  <c r="DE247" i="126"/>
  <c r="DJ247" i="126"/>
  <c r="DN247" i="126"/>
  <c r="DT247" i="126"/>
  <c r="DX247" i="126"/>
  <c r="EC247" i="126"/>
  <c r="EG247" i="126"/>
  <c r="EL247" i="126"/>
  <c r="EP247" i="126"/>
  <c r="ET247" i="126"/>
  <c r="EZ247" i="126"/>
  <c r="FE247" i="126"/>
  <c r="FI247" i="126"/>
  <c r="FM247" i="126"/>
  <c r="FR247" i="126"/>
  <c r="FV247" i="126"/>
  <c r="GB247" i="126"/>
  <c r="GF247" i="126"/>
  <c r="GK247" i="126"/>
  <c r="GO247" i="126"/>
  <c r="GT247" i="126"/>
  <c r="GX247" i="126"/>
  <c r="HB247" i="126"/>
  <c r="HH247" i="126"/>
  <c r="HM247" i="126"/>
  <c r="HQ247" i="126"/>
  <c r="HU247" i="126"/>
  <c r="HZ247" i="126"/>
  <c r="ID247" i="126"/>
  <c r="IJ247" i="126"/>
  <c r="IN247" i="126"/>
  <c r="IS247" i="126"/>
  <c r="IW247" i="126"/>
  <c r="JB247" i="126"/>
  <c r="JF247" i="126"/>
  <c r="JJ247" i="126"/>
  <c r="JP247" i="126"/>
  <c r="JU247" i="126"/>
  <c r="JY247" i="126"/>
  <c r="KC247" i="126"/>
  <c r="KH247" i="126"/>
  <c r="KL247" i="126"/>
  <c r="F247" i="126"/>
  <c r="J247" i="126"/>
  <c r="O247" i="126"/>
  <c r="T247" i="126"/>
  <c r="Z247" i="126"/>
  <c r="AD247" i="126"/>
  <c r="AJ247" i="126"/>
  <c r="AN247" i="126"/>
  <c r="AS247" i="126"/>
  <c r="AW247" i="126"/>
  <c r="BC247" i="126"/>
  <c r="BG247" i="126"/>
  <c r="BM247" i="126"/>
  <c r="BQ247" i="126"/>
  <c r="BV247" i="126"/>
  <c r="BZ247" i="126"/>
  <c r="CE247" i="126"/>
  <c r="CI247" i="126"/>
  <c r="CO247" i="126"/>
  <c r="CS247" i="126"/>
  <c r="CX247" i="126"/>
  <c r="DB247" i="126"/>
  <c r="DF247" i="126"/>
  <c r="DK247" i="126"/>
  <c r="DO247" i="126"/>
  <c r="DU247" i="126"/>
  <c r="DY247" i="126"/>
  <c r="ED247" i="126"/>
  <c r="EH247" i="126"/>
  <c r="EM247" i="126"/>
  <c r="EQ247" i="126"/>
  <c r="EW247" i="126"/>
  <c r="FA247" i="126"/>
  <c r="FF247" i="126"/>
  <c r="FJ247" i="126"/>
  <c r="FN247" i="126"/>
  <c r="FS247" i="126"/>
  <c r="FW247" i="126"/>
  <c r="GC247" i="126"/>
  <c r="GG247" i="126"/>
  <c r="GL247" i="126"/>
  <c r="GP247" i="126"/>
  <c r="GU247" i="126"/>
  <c r="GY247" i="126"/>
  <c r="HE247" i="126"/>
  <c r="HI247" i="126"/>
  <c r="HN247" i="126"/>
  <c r="HR247" i="126"/>
  <c r="HV247" i="126"/>
  <c r="IA247" i="126"/>
  <c r="IE247" i="126"/>
  <c r="IK247" i="126"/>
  <c r="IO247" i="126"/>
  <c r="IT247" i="126"/>
  <c r="IX247" i="126"/>
  <c r="JC247" i="126"/>
  <c r="JG247" i="126"/>
  <c r="JM247" i="126"/>
  <c r="JQ247" i="126"/>
  <c r="JV247" i="126"/>
  <c r="JZ247" i="126"/>
  <c r="KD247" i="126"/>
  <c r="KI247" i="126"/>
  <c r="KM247" i="126"/>
  <c r="C247" i="126"/>
  <c r="G247" i="126"/>
  <c r="L247" i="126"/>
  <c r="P247" i="126"/>
  <c r="W247" i="126"/>
  <c r="AA247" i="126"/>
  <c r="AG247" i="126"/>
  <c r="AK247" i="126"/>
  <c r="AP247" i="126"/>
  <c r="AT247" i="126"/>
  <c r="AX247" i="126"/>
  <c r="BD247" i="126"/>
  <c r="BH247" i="126"/>
  <c r="BN247" i="126"/>
  <c r="BR247" i="126"/>
  <c r="BW247" i="126"/>
  <c r="CA247" i="126"/>
  <c r="CF247" i="126"/>
  <c r="CJ247" i="126"/>
  <c r="CP247" i="126"/>
  <c r="CT247" i="126"/>
  <c r="CY247" i="126"/>
  <c r="DC247" i="126"/>
  <c r="DG247" i="126"/>
  <c r="DL247" i="126"/>
  <c r="DP247" i="126"/>
  <c r="DV247" i="126"/>
  <c r="DZ247" i="126"/>
  <c r="EE247" i="126"/>
  <c r="EI247" i="126"/>
  <c r="EN247" i="126"/>
  <c r="ER247" i="126"/>
  <c r="EX247" i="126"/>
  <c r="FB247" i="126"/>
  <c r="FG247" i="126"/>
  <c r="FK247" i="126"/>
  <c r="FP247" i="126"/>
  <c r="FT247" i="126"/>
  <c r="FX247" i="126"/>
  <c r="GD247" i="126"/>
  <c r="GI247" i="126"/>
  <c r="GM247" i="126"/>
  <c r="GQ247" i="126"/>
  <c r="GV247" i="126"/>
  <c r="GZ247" i="126"/>
  <c r="HF247" i="126"/>
  <c r="HJ247" i="126"/>
  <c r="HO247" i="126"/>
  <c r="HS247" i="126"/>
  <c r="HX247" i="126"/>
  <c r="IB247" i="126"/>
  <c r="IF247" i="126"/>
  <c r="IL247" i="126"/>
  <c r="IQ247" i="126"/>
  <c r="IU247" i="126"/>
  <c r="IY247" i="126"/>
  <c r="JD247" i="126"/>
  <c r="JH247" i="126"/>
  <c r="JN247" i="126"/>
  <c r="JR247" i="126"/>
  <c r="JW247" i="126"/>
  <c r="KA247" i="126"/>
  <c r="KF247" i="126"/>
  <c r="KJ247" i="126"/>
  <c r="KN247" i="126"/>
</calcChain>
</file>

<file path=xl/sharedStrings.xml><?xml version="1.0" encoding="utf-8"?>
<sst xmlns="http://schemas.openxmlformats.org/spreadsheetml/2006/main" count="8767" uniqueCount="2695">
  <si>
    <t>Health post/dispensary</t>
  </si>
  <si>
    <t>Secondary (county/general) hospital</t>
  </si>
  <si>
    <t>X-ray machine (with horizontal &amp; vertical tables)</t>
  </si>
  <si>
    <t>X-ray control panel</t>
  </si>
  <si>
    <t>Plate washer</t>
  </si>
  <si>
    <t>Plate reader (with software)</t>
  </si>
  <si>
    <t>Pipette holder (6 pipettes)</t>
  </si>
  <si>
    <t>Plate or rack (with 96 wells)</t>
  </si>
  <si>
    <t>Timer</t>
  </si>
  <si>
    <t>Measuring cylinder - 1L</t>
  </si>
  <si>
    <t>Measuring cylinder - 2L</t>
  </si>
  <si>
    <t>Pipette - calibrated multichannel - 8 heads</t>
  </si>
  <si>
    <t>Glass slides (for smear) - 25mm x 75mm, 1.1-1.3mm thick</t>
  </si>
  <si>
    <t>Staining kit (Z-N)</t>
  </si>
  <si>
    <t>Biosafety cabinet, with vertical laminar flow hood and UV light</t>
  </si>
  <si>
    <t>UV light fixtures</t>
  </si>
  <si>
    <t>Clear plastic zip lock bags (12x20)</t>
  </si>
  <si>
    <t>Toilet tissue</t>
  </si>
  <si>
    <t>Sputum box/container at lab</t>
  </si>
  <si>
    <t>Culture plate</t>
  </si>
  <si>
    <t>Culture media - liquid</t>
  </si>
  <si>
    <t>Sterilizer (autoclave)</t>
  </si>
  <si>
    <t>Vortex mixer</t>
  </si>
  <si>
    <t>Microscope - inverted</t>
  </si>
  <si>
    <t>Analytical balance</t>
  </si>
  <si>
    <t>Microfuge</t>
  </si>
  <si>
    <t>Manufacturer</t>
  </si>
  <si>
    <t>Model</t>
  </si>
  <si>
    <t>General equipment</t>
  </si>
  <si>
    <t>Powered equipment</t>
  </si>
  <si>
    <t>Non-powered equipment</t>
  </si>
  <si>
    <r>
      <t xml:space="preserve">Pipette (adjustable) - 0.2-2 </t>
    </r>
    <r>
      <rPr>
        <sz val="10"/>
        <color theme="1"/>
        <rFont val="Calibri"/>
        <family val="2"/>
      </rPr>
      <t>µ</t>
    </r>
    <r>
      <rPr>
        <sz val="10"/>
        <color theme="1"/>
        <rFont val="Calibri"/>
        <family val="2"/>
        <scheme val="minor"/>
      </rPr>
      <t>L</t>
    </r>
  </si>
  <si>
    <r>
      <t xml:space="preserve">Pipette (adjustable) - 1-10 </t>
    </r>
    <r>
      <rPr>
        <sz val="10"/>
        <color theme="1"/>
        <rFont val="Calibri"/>
        <family val="2"/>
      </rPr>
      <t>µ</t>
    </r>
    <r>
      <rPr>
        <sz val="10"/>
        <color theme="1"/>
        <rFont val="Calibri"/>
        <family val="2"/>
        <scheme val="minor"/>
      </rPr>
      <t>L</t>
    </r>
  </si>
  <si>
    <r>
      <t xml:space="preserve">Pipette (adjustable) - 2-20 </t>
    </r>
    <r>
      <rPr>
        <sz val="10"/>
        <color theme="1"/>
        <rFont val="Calibri"/>
        <family val="2"/>
      </rPr>
      <t>µ</t>
    </r>
    <r>
      <rPr>
        <sz val="10"/>
        <color theme="1"/>
        <rFont val="Calibri"/>
        <family val="2"/>
        <scheme val="minor"/>
      </rPr>
      <t>L</t>
    </r>
  </si>
  <si>
    <r>
      <t xml:space="preserve">Pipette (adjustable) - 50-200 </t>
    </r>
    <r>
      <rPr>
        <sz val="10"/>
        <color theme="1"/>
        <rFont val="Calibri"/>
        <family val="2"/>
      </rPr>
      <t>µ</t>
    </r>
    <r>
      <rPr>
        <sz val="10"/>
        <color theme="1"/>
        <rFont val="Calibri"/>
        <family val="2"/>
        <scheme val="minor"/>
      </rPr>
      <t>L</t>
    </r>
  </si>
  <si>
    <t>Value</t>
  </si>
  <si>
    <t>Source</t>
  </si>
  <si>
    <t>Scale (digital) - for weight</t>
  </si>
  <si>
    <t>Scale (digital) - for weight and height</t>
  </si>
  <si>
    <t>Scale (manual) - for weight and height</t>
  </si>
  <si>
    <t>Tourniquet</t>
  </si>
  <si>
    <t>Thermometer (digital with probe) - for temperature inside and outside fridge</t>
  </si>
  <si>
    <t>Thermometer (digital) - for patients</t>
  </si>
  <si>
    <t>Micropipette</t>
  </si>
  <si>
    <t>PCR machine</t>
  </si>
  <si>
    <t>Barcode scanner</t>
  </si>
  <si>
    <t>pH Meter</t>
  </si>
  <si>
    <t>Unit of measure</t>
  </si>
  <si>
    <t>Brand</t>
  </si>
  <si>
    <t>Alcohol - 70%</t>
  </si>
  <si>
    <t>Ethanol - 70%</t>
  </si>
  <si>
    <t>Mask - surgical</t>
  </si>
  <si>
    <t>N95 mask</t>
  </si>
  <si>
    <t>box</t>
  </si>
  <si>
    <t>piece</t>
  </si>
  <si>
    <t>roll</t>
  </si>
  <si>
    <t>Paper - A4</t>
  </si>
  <si>
    <t>ream</t>
  </si>
  <si>
    <t>Plastic bags</t>
  </si>
  <si>
    <t>Cryobox</t>
  </si>
  <si>
    <t>Reagent tubes - conical tube 50 ml</t>
  </si>
  <si>
    <t>Labels with barcodes</t>
  </si>
  <si>
    <t>Distilled water</t>
  </si>
  <si>
    <t>pack</t>
  </si>
  <si>
    <t>Hand cleanser</t>
  </si>
  <si>
    <t>Hand sanitiser</t>
  </si>
  <si>
    <t>Surface cleaner</t>
  </si>
  <si>
    <t>Culture media - L-J solid</t>
  </si>
  <si>
    <t>Culture media - L-J solid with TB</t>
  </si>
  <si>
    <t>Decontamination reagents - NaOH</t>
  </si>
  <si>
    <t>Marker - permanent</t>
  </si>
  <si>
    <t>Cooler or lunch box for sputum storage (before collection by lab personnel)</t>
  </si>
  <si>
    <t>Ice packs</t>
  </si>
  <si>
    <t>Sputum collection cup</t>
  </si>
  <si>
    <t>bag</t>
  </si>
  <si>
    <t>Sample labels - mm x mm</t>
  </si>
  <si>
    <t>Waste receptacle</t>
  </si>
  <si>
    <t>Nalgene tubes for autoclave - 60 ml</t>
  </si>
  <si>
    <t>Sodium citrate - 2.9%</t>
  </si>
  <si>
    <t>Phosphate buffer pH 6.8</t>
  </si>
  <si>
    <t>Transfer pipette (sterile with graduations)</t>
  </si>
  <si>
    <t>Stirring bar (magnetic)</t>
  </si>
  <si>
    <t>pH paper</t>
  </si>
  <si>
    <t>Pencil (for labeling slides)</t>
  </si>
  <si>
    <t>Loop (sterile)</t>
  </si>
  <si>
    <t>Wash bottle - 500 mL</t>
  </si>
  <si>
    <t>Lens cleaning solution - for microscopes</t>
  </si>
  <si>
    <t>Immersion oil (for Z-N stain)</t>
  </si>
  <si>
    <t>Slide holder</t>
  </si>
  <si>
    <t>Microscope - simple optical or light</t>
  </si>
  <si>
    <t>Tubes - 7 ml MGIT</t>
  </si>
  <si>
    <t>Pipette (disposable, sterile) - 10 ml</t>
  </si>
  <si>
    <t>Pipette (disposable, sterile) - 20 ml</t>
  </si>
  <si>
    <t>Pipette aid or controller</t>
  </si>
  <si>
    <t>Blood agar plates</t>
  </si>
  <si>
    <t>Parafilm</t>
  </si>
  <si>
    <t>Middlebrook 7H9 broth</t>
  </si>
  <si>
    <t>LJ tubes with 2mm glass beads (sterile and capped)</t>
  </si>
  <si>
    <t>Tubes (sterile, disposable) - 16.5 x 128 mm</t>
  </si>
  <si>
    <t>Syringes (sterile) - 10 ml</t>
  </si>
  <si>
    <t>Syringes (sterile) - 20 ml</t>
  </si>
  <si>
    <t>Applicator stick (disposable)</t>
  </si>
  <si>
    <t>Glass slides (frosted)</t>
  </si>
  <si>
    <t>Vacutainer - 4 mL</t>
  </si>
  <si>
    <t>Vacutainer - 5 mL</t>
  </si>
  <si>
    <t>Xpert MTB/RIF</t>
  </si>
  <si>
    <t>LAMP</t>
  </si>
  <si>
    <t>Pyridoxine (vitamin B6)</t>
  </si>
  <si>
    <t>Streptomycin</t>
  </si>
  <si>
    <t>S</t>
  </si>
  <si>
    <t>R</t>
  </si>
  <si>
    <t>H</t>
  </si>
  <si>
    <t>Z</t>
  </si>
  <si>
    <t>vial</t>
  </si>
  <si>
    <t>B</t>
  </si>
  <si>
    <t>Rifampicin</t>
  </si>
  <si>
    <t>Isoniazid</t>
  </si>
  <si>
    <t>Ethambutol</t>
  </si>
  <si>
    <t>Equipment</t>
  </si>
  <si>
    <t>District name</t>
  </si>
  <si>
    <t>Facility name</t>
  </si>
  <si>
    <t>Name of data collector</t>
  </si>
  <si>
    <t>Vehicles</t>
  </si>
  <si>
    <t>Utilities</t>
  </si>
  <si>
    <t>Instructions</t>
  </si>
  <si>
    <t>to inform the estimates of the costs of TB services globally</t>
  </si>
  <si>
    <t>for programme management, funding and planning</t>
  </si>
  <si>
    <t>Town/city name</t>
  </si>
  <si>
    <t>Pharmacy</t>
  </si>
  <si>
    <t>Operating hours of facility</t>
  </si>
  <si>
    <t>VALUE-TB</t>
  </si>
  <si>
    <t>Insurance</t>
  </si>
  <si>
    <t>Administrative</t>
  </si>
  <si>
    <t>Other</t>
  </si>
  <si>
    <t xml:space="preserve">Motorcycle </t>
  </si>
  <si>
    <t>TB tests</t>
  </si>
  <si>
    <t>Total (all laboratory tests)</t>
  </si>
  <si>
    <t>A</t>
  </si>
  <si>
    <t>Bus</t>
  </si>
  <si>
    <t>Small car</t>
  </si>
  <si>
    <t>Large car</t>
  </si>
  <si>
    <t>Bicycle</t>
  </si>
  <si>
    <t>Total annual expenditure for courier services (local currency)</t>
  </si>
  <si>
    <t>CXR</t>
  </si>
  <si>
    <t>RBC</t>
  </si>
  <si>
    <t>WBC</t>
  </si>
  <si>
    <t>Patient or result transportation</t>
  </si>
  <si>
    <t>Fans</t>
  </si>
  <si>
    <t>Exhaust fans</t>
  </si>
  <si>
    <t>Smoke tube kit</t>
  </si>
  <si>
    <t>Smoke tube refill</t>
  </si>
  <si>
    <t>UV meter</t>
  </si>
  <si>
    <t>UV radiometer</t>
  </si>
  <si>
    <t>UV detector</t>
  </si>
  <si>
    <t>Safety gas tubing</t>
  </si>
  <si>
    <t>Safety pipetting ball</t>
  </si>
  <si>
    <t>Safety gas burner</t>
  </si>
  <si>
    <t>Vaneometer</t>
  </si>
  <si>
    <t>Drop-down lists</t>
  </si>
  <si>
    <t>Basic laboratory (linked to facility)</t>
  </si>
  <si>
    <t>Basic laboratory (stand alone)</t>
  </si>
  <si>
    <t>Reference laboratory</t>
  </si>
  <si>
    <t>Country</t>
  </si>
  <si>
    <t>Year of data</t>
  </si>
  <si>
    <t>Ownership</t>
  </si>
  <si>
    <t>Owned</t>
  </si>
  <si>
    <t>Rented</t>
  </si>
  <si>
    <t>Donated</t>
  </si>
  <si>
    <t>USD</t>
  </si>
  <si>
    <t>Notes</t>
  </si>
  <si>
    <t>Van</t>
  </si>
  <si>
    <t>Mini-van</t>
  </si>
  <si>
    <t>Number of vehicles</t>
  </si>
  <si>
    <t>Number of ice boxes/coolers</t>
  </si>
  <si>
    <t>Public</t>
  </si>
  <si>
    <t>Private for-profit</t>
  </si>
  <si>
    <t>Faith based</t>
  </si>
  <si>
    <t>Other - prison</t>
  </si>
  <si>
    <t>NGO</t>
  </si>
  <si>
    <t>Urban</t>
  </si>
  <si>
    <t>Rural</t>
  </si>
  <si>
    <t>Community health unit</t>
  </si>
  <si>
    <t>SUV</t>
  </si>
  <si>
    <t>Date of interview</t>
  </si>
  <si>
    <t>Yes</t>
  </si>
  <si>
    <t>No</t>
  </si>
  <si>
    <t>Ziehl-Neelsen stain (carbol fucshin, 3% acid alcohol, methylene blue)</t>
  </si>
  <si>
    <t>Auramine stain (auramine O, 0.5-1% acid alcohol, 0.5% potassium permanganate)</t>
  </si>
  <si>
    <t>Auramine/Rhodamine stain (auramine/rhodamine, 0.5-1% acid alcohol, 0.5% potassium permanganate)</t>
  </si>
  <si>
    <t>Acridine orange stain (acridine orange solution in barbitone buffer, 2N H2SO4, acid alcohol decolorizer)</t>
  </si>
  <si>
    <t>PCR-DNA (for infant diagnosis)</t>
  </si>
  <si>
    <t>AST</t>
  </si>
  <si>
    <t>ALT</t>
  </si>
  <si>
    <t>ECG</t>
  </si>
  <si>
    <t>4-FDC/RHZE-150/75/400/275-(B)-672</t>
  </si>
  <si>
    <t>2-FDC/RH-150/75-(B)-672</t>
  </si>
  <si>
    <t>3-FDC/RHE-150/75/275-(B)-672</t>
  </si>
  <si>
    <t>Not sure</t>
  </si>
  <si>
    <t>Don't know</t>
  </si>
  <si>
    <t>Unit</t>
  </si>
  <si>
    <t>Items per unit</t>
  </si>
  <si>
    <t>Per pack/blister</t>
  </si>
  <si>
    <t>Telephone</t>
  </si>
  <si>
    <t>Internet</t>
  </si>
  <si>
    <t>Intensive</t>
  </si>
  <si>
    <t>E-400-(B)-672</t>
  </si>
  <si>
    <t>R-150-(B)-100</t>
  </si>
  <si>
    <t>Z-400-(B)-672</t>
  </si>
  <si>
    <t>S-1-(V)-100</t>
  </si>
  <si>
    <t>E-100-(B)-100</t>
  </si>
  <si>
    <t>H-100-(B)-100 (10x10)</t>
  </si>
  <si>
    <t>High-dose isoniazid300mg</t>
  </si>
  <si>
    <t>First line treatment</t>
  </si>
  <si>
    <t>DRUGS: active TB prevention</t>
  </si>
  <si>
    <t>Package amount or volume</t>
  </si>
  <si>
    <t>Name or description of supply</t>
  </si>
  <si>
    <t>Furniture</t>
  </si>
  <si>
    <t>Fan - standing</t>
  </si>
  <si>
    <t>Fan - desk</t>
  </si>
  <si>
    <t>Fan - ceiling</t>
  </si>
  <si>
    <t>Geography</t>
  </si>
  <si>
    <t>Size of catchment population</t>
  </si>
  <si>
    <t>Physical facilities</t>
  </si>
  <si>
    <t>Start date of data collection</t>
  </si>
  <si>
    <t>End date of data collection</t>
  </si>
  <si>
    <t>Laboratory</t>
  </si>
  <si>
    <t>Laboratory Department</t>
  </si>
  <si>
    <t>Characteristics</t>
  </si>
  <si>
    <t>Passive case finding</t>
  </si>
  <si>
    <t>Active case finding</t>
  </si>
  <si>
    <t>DST</t>
  </si>
  <si>
    <t>Water</t>
  </si>
  <si>
    <t>Sewerage and sanitation</t>
  </si>
  <si>
    <t>Electricity (light and heat)</t>
  </si>
  <si>
    <t>Gas</t>
  </si>
  <si>
    <t>Post</t>
  </si>
  <si>
    <t>TV and radio</t>
  </si>
  <si>
    <t>Communications</t>
  </si>
  <si>
    <t>Stationery and general office supplies</t>
  </si>
  <si>
    <t>Printing</t>
  </si>
  <si>
    <t>Subscriptions</t>
  </si>
  <si>
    <t>Cleaning and sterilisation supplies</t>
  </si>
  <si>
    <t>Laundry contracts and operational costs</t>
  </si>
  <si>
    <t>Cleaning and Security</t>
  </si>
  <si>
    <t>Other costs</t>
  </si>
  <si>
    <t>Security contracts and operational costs</t>
  </si>
  <si>
    <t>Sterilisation contracts and operational costs</t>
  </si>
  <si>
    <t>Cleaning contracts and operational costs</t>
  </si>
  <si>
    <t>Linens</t>
  </si>
  <si>
    <t>Uniforms</t>
  </si>
  <si>
    <t>Other 'soft inventory'</t>
  </si>
  <si>
    <t>Soft Inventory</t>
  </si>
  <si>
    <t>Bio-safety disposal</t>
  </si>
  <si>
    <t>Transportation</t>
  </si>
  <si>
    <t>Rent</t>
  </si>
  <si>
    <t>Annual expenditure
(Local currency)</t>
  </si>
  <si>
    <t>Ultrasound machine</t>
  </si>
  <si>
    <t>ECG machine with recorder and accessories</t>
  </si>
  <si>
    <t>x-ray apron</t>
  </si>
  <si>
    <t>Project overview:</t>
  </si>
  <si>
    <t>Day (circle as appropriate)</t>
  </si>
  <si>
    <t>M / T / W / TH / F / SA / SU</t>
  </si>
  <si>
    <t>ÿÿ/ÿÿ/ÿÿÿÿ</t>
  </si>
  <si>
    <t>Time</t>
  </si>
  <si>
    <t xml:space="preserve">DAY 1 - </t>
  </si>
  <si>
    <t>Date (dd/mm/yyyy)</t>
  </si>
  <si>
    <t xml:space="preserve">DAY 2 - </t>
  </si>
  <si>
    <t xml:space="preserve">DAY 3 - </t>
  </si>
  <si>
    <t xml:space="preserve">DAY 4 - </t>
  </si>
  <si>
    <t xml:space="preserve">DAY 7 - </t>
  </si>
  <si>
    <t xml:space="preserve">DAY 6 - </t>
  </si>
  <si>
    <t xml:space="preserve">DAY 5 - </t>
  </si>
  <si>
    <t>Facility location/address 1</t>
  </si>
  <si>
    <t>Facility location/address 2</t>
  </si>
  <si>
    <t>TB CASE DETECTION AND DIAGNOSIS</t>
  </si>
  <si>
    <t>Platform type</t>
  </si>
  <si>
    <t>Household</t>
  </si>
  <si>
    <t>School</t>
  </si>
  <si>
    <t>Workplace</t>
  </si>
  <si>
    <t>Non-TB public facilities (incl. therapeutic feeding centres)</t>
  </si>
  <si>
    <t>Health Post</t>
  </si>
  <si>
    <t>Hospital - Primary</t>
  </si>
  <si>
    <t>Hospital - Secondary</t>
  </si>
  <si>
    <t>Hospital - Tertiary</t>
  </si>
  <si>
    <t>Hospital - Level Unspecified</t>
  </si>
  <si>
    <t>Private Health Facility</t>
  </si>
  <si>
    <t>Holy Water Site</t>
  </si>
  <si>
    <t>Camps/tent - Displaced Persons</t>
  </si>
  <si>
    <t>TST/PPD test/Mantoux test</t>
  </si>
  <si>
    <t>LAM assay</t>
  </si>
  <si>
    <t>TB prevention</t>
  </si>
  <si>
    <t>Facility name and code</t>
  </si>
  <si>
    <t>District name and code</t>
  </si>
  <si>
    <t>Sex</t>
  </si>
  <si>
    <t>Years of experience</t>
  </si>
  <si>
    <t>Female</t>
  </si>
  <si>
    <t>Male</t>
  </si>
  <si>
    <t>TB</t>
  </si>
  <si>
    <t>Observer name</t>
  </si>
  <si>
    <t>Start time of observation</t>
  </si>
  <si>
    <t>End time of observation</t>
  </si>
  <si>
    <t xml:space="preserve">Staff </t>
  </si>
  <si>
    <t>Quantity used (eg: ml of reagent or # of slides)</t>
  </si>
  <si>
    <t>Process (list tasks)</t>
  </si>
  <si>
    <t>Stain sputum sample</t>
  </si>
  <si>
    <t>Read slides</t>
  </si>
  <si>
    <t>Record and report results</t>
  </si>
  <si>
    <t>Discard or sterilise Z-N slides for re-use</t>
  </si>
  <si>
    <t>Staining reagent</t>
  </si>
  <si>
    <t>Glass slides</t>
  </si>
  <si>
    <t>Microscope</t>
  </si>
  <si>
    <t>Autoclave</t>
  </si>
  <si>
    <t>5 ml per slide</t>
  </si>
  <si>
    <t>Gloves (disposable)</t>
  </si>
  <si>
    <t>Example</t>
  </si>
  <si>
    <t>Infectious Bacteriology</t>
  </si>
  <si>
    <t>Lab TechII</t>
  </si>
  <si>
    <t>Lab TechI</t>
  </si>
  <si>
    <t>Observations - resource quantities</t>
  </si>
  <si>
    <t>NAME OF DEPARTMENT 1</t>
  </si>
  <si>
    <t>NAME OF DEPARTMENT 2</t>
  </si>
  <si>
    <t>NAME OF DEPARTMENT 3</t>
  </si>
  <si>
    <t>NAME OF DEPARTMENT 4</t>
  </si>
  <si>
    <t>HH:MM</t>
  </si>
  <si>
    <t>dd/mm/yyyy</t>
  </si>
  <si>
    <t>Date of observation</t>
  </si>
  <si>
    <t>(code)</t>
  </si>
  <si>
    <t>(name)</t>
  </si>
  <si>
    <t>(other)</t>
  </si>
  <si>
    <t>End date of observation</t>
  </si>
  <si>
    <t>Start date of observation</t>
  </si>
  <si>
    <t>Job title of participant (dropdown)</t>
  </si>
  <si>
    <t>PCF</t>
  </si>
  <si>
    <t>ICF</t>
  </si>
  <si>
    <t>ACF</t>
  </si>
  <si>
    <t>TST</t>
  </si>
  <si>
    <t>Tests</t>
  </si>
  <si>
    <t>Interviewer name</t>
  </si>
  <si>
    <t>Start time of interview</t>
  </si>
  <si>
    <t>End time of interview</t>
  </si>
  <si>
    <t>HIV clinic</t>
  </si>
  <si>
    <t>HEALTH CARE WORKER 1</t>
  </si>
  <si>
    <t>HEALTH CARE WORKER 2</t>
  </si>
  <si>
    <t>HEALTH CARE WORKER 3</t>
  </si>
  <si>
    <t>HEALTH CARE WORKER 5</t>
  </si>
  <si>
    <t>Doctor 3</t>
  </si>
  <si>
    <t>Nurse 1</t>
  </si>
  <si>
    <t>Nurse 2</t>
  </si>
  <si>
    <t>Nurse 3</t>
  </si>
  <si>
    <t>Nurse 4</t>
  </si>
  <si>
    <t>Nurse 5</t>
  </si>
  <si>
    <t>Pharmacist 1</t>
  </si>
  <si>
    <t>Pharmacist 2</t>
  </si>
  <si>
    <t>Social Worker 1</t>
  </si>
  <si>
    <t>Dietician 1</t>
  </si>
  <si>
    <t>Registrar</t>
  </si>
  <si>
    <t>Administrative Assistant 1</t>
  </si>
  <si>
    <t>Administrative Assistant 2</t>
  </si>
  <si>
    <t>Accountant 1</t>
  </si>
  <si>
    <t>Procurement Officer 1</t>
  </si>
  <si>
    <t>Medical Records Officer 1</t>
  </si>
  <si>
    <t>Cleaner 1</t>
  </si>
  <si>
    <t>Security Officer 1</t>
  </si>
  <si>
    <t>Security Officer 2</t>
  </si>
  <si>
    <t>Porter 1</t>
  </si>
  <si>
    <t>Porter 2</t>
  </si>
  <si>
    <t>Cleaner 2</t>
  </si>
  <si>
    <t>Laboratory Doctor 1</t>
  </si>
  <si>
    <t>Laboratory Technologist 1</t>
  </si>
  <si>
    <t>Laboratory Technologist 2</t>
  </si>
  <si>
    <t>Radiologist 1</t>
  </si>
  <si>
    <t>Radiographer 1</t>
  </si>
  <si>
    <t>Radiographer 2</t>
  </si>
  <si>
    <t>Driver 1</t>
  </si>
  <si>
    <t>Driver 2</t>
  </si>
  <si>
    <t>How often are TB drugs delivered to the facility?</t>
  </si>
  <si>
    <t>Have there been any stock-outs of TB drugs in the last year?</t>
  </si>
  <si>
    <t>Drugs</t>
  </si>
  <si>
    <t>Training</t>
  </si>
  <si>
    <t>Supervision visits</t>
  </si>
  <si>
    <t>Packaging</t>
  </si>
  <si>
    <t>Photocopying</t>
  </si>
  <si>
    <t>Other admin costs</t>
  </si>
  <si>
    <t>Total time taken 
(in mins)</t>
  </si>
  <si>
    <t>Start time
(HH:MM)</t>
  </si>
  <si>
    <t>End time
(HH:MM)</t>
  </si>
  <si>
    <r>
      <t>Incubator (</t>
    </r>
    <r>
      <rPr>
        <sz val="10"/>
        <color rgb="FF0070C0"/>
        <rFont val="Calibri"/>
        <family val="2"/>
        <scheme val="minor"/>
      </rPr>
      <t xml:space="preserve">37 </t>
    </r>
    <r>
      <rPr>
        <sz val="10"/>
        <color rgb="FF0070C0"/>
        <rFont val="Calibri"/>
        <family val="2"/>
      </rPr>
      <t>±</t>
    </r>
    <r>
      <rPr>
        <sz val="10"/>
        <color rgb="FF0070C0"/>
        <rFont val="Calibri"/>
        <family val="2"/>
        <scheme val="minor"/>
      </rPr>
      <t>1 deg.C</t>
    </r>
    <r>
      <rPr>
        <sz val="10"/>
        <color theme="1"/>
        <rFont val="Calibri"/>
        <family val="2"/>
        <scheme val="minor"/>
      </rPr>
      <t>)</t>
    </r>
  </si>
  <si>
    <r>
      <t xml:space="preserve">Refrigerator (7 cu. Ft.) - </t>
    </r>
    <r>
      <rPr>
        <sz val="10"/>
        <color rgb="FF0070C0"/>
        <rFont val="Calibri"/>
        <family val="2"/>
        <scheme val="minor"/>
      </rPr>
      <t>for samples 4-8 degC</t>
    </r>
  </si>
  <si>
    <r>
      <t>Refrigerator (12 cu. Ft.) -</t>
    </r>
    <r>
      <rPr>
        <sz val="10"/>
        <color rgb="FFFF0000"/>
        <rFont val="Calibri"/>
        <family val="2"/>
        <scheme val="minor"/>
      </rPr>
      <t xml:space="preserve"> </t>
    </r>
    <r>
      <rPr>
        <sz val="10"/>
        <color rgb="FF0070C0"/>
        <rFont val="Calibri"/>
        <family val="2"/>
        <scheme val="minor"/>
      </rPr>
      <t>for developed cultures</t>
    </r>
  </si>
  <si>
    <t>Start time of data collection</t>
  </si>
  <si>
    <t>End time of data collection</t>
  </si>
  <si>
    <t>Informed consent signed (dropdown)</t>
  </si>
  <si>
    <t>Area for sputum sample collection</t>
  </si>
  <si>
    <t>If no, list missing data?</t>
  </si>
  <si>
    <t>Laboratory Technologist 3</t>
  </si>
  <si>
    <t>response</t>
  </si>
  <si>
    <t>Professional services - consultancies</t>
  </si>
  <si>
    <t>Taxes, duties, licenses</t>
  </si>
  <si>
    <t>Other operating expenses</t>
  </si>
  <si>
    <t>Sheet complete (dropdown)</t>
  </si>
  <si>
    <t>HIV rapid test</t>
  </si>
  <si>
    <t>HIV confirmatory test</t>
  </si>
  <si>
    <t>Fine needle biopsy (children)</t>
  </si>
  <si>
    <t>Gastric lavage (children)</t>
  </si>
  <si>
    <t>Bronchial lavage (children)</t>
  </si>
  <si>
    <t>Body fluid analysis (children)</t>
  </si>
  <si>
    <t>Aspirates (EPTB)</t>
  </si>
  <si>
    <t>HIV+</t>
  </si>
  <si>
    <t>Outpatient visits</t>
  </si>
  <si>
    <t>BCG vaccination</t>
  </si>
  <si>
    <t>Checklist</t>
  </si>
  <si>
    <t>Staff time sheets</t>
  </si>
  <si>
    <t>A.</t>
  </si>
  <si>
    <t>B.</t>
  </si>
  <si>
    <t>C.</t>
  </si>
  <si>
    <t>Xpert test</t>
  </si>
  <si>
    <t>DS-TB inpatient activities</t>
  </si>
  <si>
    <t>DR-TB inpatient activities</t>
  </si>
  <si>
    <t>TB outpatient visit for HIV patient</t>
  </si>
  <si>
    <t>DS-TB outpatient visit - diagnostic</t>
  </si>
  <si>
    <t>DR-TB outpatient visit - treatment</t>
  </si>
  <si>
    <t>DS-TB outpatient visit - treatment</t>
  </si>
  <si>
    <t>DR-TB outpatient visit - diagnostic</t>
  </si>
  <si>
    <t>D.</t>
  </si>
  <si>
    <t>E.</t>
  </si>
  <si>
    <t>F.</t>
  </si>
  <si>
    <t>G.</t>
  </si>
  <si>
    <t>Start date of interview, observation or extraction</t>
  </si>
  <si>
    <t>End date of interview, observation or extraction</t>
  </si>
  <si>
    <t>Finance Department</t>
  </si>
  <si>
    <t>Engineering or Facilities Department</t>
  </si>
  <si>
    <t>TB clinics and wards</t>
  </si>
  <si>
    <t>Beddays</t>
  </si>
  <si>
    <t>Total facility outputs</t>
  </si>
  <si>
    <t xml:space="preserve">Total and TB laboratory outputs </t>
  </si>
  <si>
    <t>Not started</t>
  </si>
  <si>
    <t>In progress</t>
  </si>
  <si>
    <t>Completed</t>
  </si>
  <si>
    <t>Sheet name</t>
  </si>
  <si>
    <t>Buildings/space</t>
  </si>
  <si>
    <t>India</t>
  </si>
  <si>
    <t>Ethiopia</t>
  </si>
  <si>
    <t>Kenya</t>
  </si>
  <si>
    <t>Philippines</t>
  </si>
  <si>
    <t>Gross annual salary (local currency)</t>
  </si>
  <si>
    <t>Extraction - overhead</t>
  </si>
  <si>
    <t>TB personnel list and salary grades</t>
  </si>
  <si>
    <t>Recurrent overhead costs</t>
  </si>
  <si>
    <t>Capital infrastructure and assets</t>
  </si>
  <si>
    <t>Inpatient admissions</t>
  </si>
  <si>
    <r>
      <t xml:space="preserve">CXR </t>
    </r>
    <r>
      <rPr>
        <sz val="11"/>
        <color rgb="FF0070C0"/>
        <rFont val="Calibri"/>
        <family val="2"/>
        <scheme val="minor"/>
      </rPr>
      <t>[film]</t>
    </r>
  </si>
  <si>
    <r>
      <t xml:space="preserve">CXR </t>
    </r>
    <r>
      <rPr>
        <sz val="11"/>
        <color rgb="FF0070C0"/>
        <rFont val="Calibri"/>
        <family val="2"/>
        <scheme val="minor"/>
      </rPr>
      <t>[digital]</t>
    </r>
  </si>
  <si>
    <t>TB processes - above service level costs</t>
  </si>
  <si>
    <r>
      <t xml:space="preserve">Year of data </t>
    </r>
    <r>
      <rPr>
        <sz val="11"/>
        <color theme="1"/>
        <rFont val="Calibri"/>
        <family val="2"/>
        <scheme val="minor"/>
      </rPr>
      <t>(latest financial or calendar year)</t>
    </r>
  </si>
  <si>
    <t>Statistic</t>
  </si>
  <si>
    <t>Outputs</t>
  </si>
  <si>
    <t>Clerk 1</t>
  </si>
  <si>
    <t>Clerk 2</t>
  </si>
  <si>
    <t>Location</t>
  </si>
  <si>
    <t>status</t>
  </si>
  <si>
    <t xml:space="preserve">8:00 - 8:30 am </t>
  </si>
  <si>
    <t>8:30 - 9:00 am</t>
  </si>
  <si>
    <t>9:00 - 9:30 am</t>
  </si>
  <si>
    <t>9:30 - 10:00 am</t>
  </si>
  <si>
    <t>10:00 - 10:30 am</t>
  </si>
  <si>
    <t>10:30 - 11:00 am</t>
  </si>
  <si>
    <t>11:00 - 11:30 am</t>
  </si>
  <si>
    <t>12:00 - 12:30 pm</t>
  </si>
  <si>
    <t>12:30 - 1:00 pm</t>
  </si>
  <si>
    <t>1:00 - 1:30 pm</t>
  </si>
  <si>
    <t>1:30 - 2:00 pm</t>
  </si>
  <si>
    <t xml:space="preserve">7:00 - 7:30 am </t>
  </si>
  <si>
    <t>7:30 - 8:00 am</t>
  </si>
  <si>
    <t>2:00 - 2:30 pm</t>
  </si>
  <si>
    <t>2:30 - 3:00 pm</t>
  </si>
  <si>
    <t>3:00 - 3:30 pm</t>
  </si>
  <si>
    <t>3:30 - 4:00 pm</t>
  </si>
  <si>
    <t>4:00 - 4:30 pm</t>
  </si>
  <si>
    <t>4:30 - 5:00 pm</t>
  </si>
  <si>
    <t>5:00 - 5:30 pm</t>
  </si>
  <si>
    <t>5:30 - 6:00 pm</t>
  </si>
  <si>
    <t>6:00 - 6:30 pm</t>
  </si>
  <si>
    <t>6:30 - 7:00 pm</t>
  </si>
  <si>
    <t>Radiology</t>
  </si>
  <si>
    <t>Head of facility</t>
  </si>
  <si>
    <t>CT machine</t>
  </si>
  <si>
    <t>MRI machine</t>
  </si>
  <si>
    <r>
      <t xml:space="preserve">Cupboard </t>
    </r>
    <r>
      <rPr>
        <sz val="10"/>
        <color rgb="FF0070C0"/>
        <rFont val="Calibri"/>
        <family val="2"/>
        <scheme val="minor"/>
      </rPr>
      <t>(dimensions: xxx)</t>
    </r>
  </si>
  <si>
    <t>Cassette reader and printer for film (for x-rays)</t>
  </si>
  <si>
    <t>Technical (precision) balance</t>
  </si>
  <si>
    <t>LCD Display and keypad for BACTEC MGIT 960</t>
  </si>
  <si>
    <t>set</t>
  </si>
  <si>
    <t>Lens paper sheets - for cleaning microscopes</t>
  </si>
  <si>
    <t>bottle - litre</t>
  </si>
  <si>
    <t xml:space="preserve">Alcohol - 70% </t>
  </si>
  <si>
    <t>bottle - mL</t>
  </si>
  <si>
    <t>Not applicable</t>
  </si>
  <si>
    <t>Extraction - service statistics</t>
  </si>
  <si>
    <t xml:space="preserve">Supplies </t>
  </si>
  <si>
    <t>Extraction - quantities</t>
  </si>
  <si>
    <t>Extraction - prices</t>
  </si>
  <si>
    <t>Drugs - TB</t>
  </si>
  <si>
    <t>NTP</t>
  </si>
  <si>
    <t xml:space="preserve">Finance Department or regional level </t>
  </si>
  <si>
    <t>Bacteriology/culture lab</t>
  </si>
  <si>
    <t>Radiology department</t>
  </si>
  <si>
    <t>Laboratory department</t>
  </si>
  <si>
    <t>MDR-TB clinic</t>
  </si>
  <si>
    <t>OPD and TB clinics</t>
  </si>
  <si>
    <t>LPA</t>
  </si>
  <si>
    <t>IGRA</t>
  </si>
  <si>
    <t>X-rays (EPTB)</t>
  </si>
  <si>
    <t>Clinic or laboratory</t>
  </si>
  <si>
    <t>PCR-DNA (infant analysis)</t>
  </si>
  <si>
    <t>TB, HIV and paediatric clinics</t>
  </si>
  <si>
    <t xml:space="preserve">TB screening - active TB (symptom) </t>
  </si>
  <si>
    <t>TB screening - LTBI (TST)</t>
  </si>
  <si>
    <t>Area for AFB and GeneXpert</t>
  </si>
  <si>
    <t>Area for biopsy</t>
  </si>
  <si>
    <t>Medical ward</t>
  </si>
  <si>
    <t>MDR-TB ward</t>
  </si>
  <si>
    <t>Service Statistics</t>
  </si>
  <si>
    <t>Microbiology</t>
  </si>
  <si>
    <t>Smear tests</t>
  </si>
  <si>
    <t>Culture tests</t>
  </si>
  <si>
    <t>Microbiology lab</t>
  </si>
  <si>
    <t>Training Department</t>
  </si>
  <si>
    <t>1st Line TB TREATMENT</t>
  </si>
  <si>
    <t>2nd Line TB TREATMENT</t>
  </si>
  <si>
    <t>Drug name</t>
  </si>
  <si>
    <t>Strength</t>
  </si>
  <si>
    <t>Unit price
(local currency)</t>
  </si>
  <si>
    <t>Unit price
(USD)</t>
  </si>
  <si>
    <t>TB intervention</t>
  </si>
  <si>
    <t>Price per package
(local currency)</t>
  </si>
  <si>
    <t>Price per package
(USD)</t>
  </si>
  <si>
    <t>Bacteriology</t>
  </si>
  <si>
    <t>Area for blood, serum, plasma collection</t>
  </si>
  <si>
    <t>Done once per country</t>
  </si>
  <si>
    <t>(health professional)</t>
  </si>
  <si>
    <t>(current post)</t>
  </si>
  <si>
    <t xml:space="preserve">VALUE-TB is a three-year project, funded by the Bill and Melinda Gates Foundation, established to work with National </t>
  </si>
  <si>
    <t xml:space="preserve">Tuberculosis Programmes (NTPs) from high TB burden countries to collect unit cost data, using new standardised methods. </t>
  </si>
  <si>
    <t>The included TB interventions are those that are most relevant for future local planning and resource requirement projections and have been jointly defined by the NTP and the VALUE-TB team.</t>
  </si>
  <si>
    <t>Medical Records department</t>
  </si>
  <si>
    <t>Prison</t>
  </si>
  <si>
    <t>Equipment name</t>
  </si>
  <si>
    <t>DRUGS: first-line
fixed-dose combination (combi-packs)</t>
  </si>
  <si>
    <t>bottle - ml</t>
  </si>
  <si>
    <t>PMDT</t>
  </si>
  <si>
    <t>DOTS</t>
  </si>
  <si>
    <r>
      <t xml:space="preserve">X-ray </t>
    </r>
    <r>
      <rPr>
        <sz val="11"/>
        <color rgb="FF0070C0"/>
        <rFont val="Calibri"/>
        <family val="2"/>
        <scheme val="minor"/>
      </rPr>
      <t>[all other body (excl. CXR) - EPTB]</t>
    </r>
  </si>
  <si>
    <t>AST or SGOT</t>
  </si>
  <si>
    <t>ALT or SGPT</t>
  </si>
  <si>
    <t>AFB</t>
  </si>
  <si>
    <t>FBS</t>
  </si>
  <si>
    <t>RBS</t>
  </si>
  <si>
    <t>Microtome (for cell block processing)</t>
  </si>
  <si>
    <t>Monitor for microscope (multiple head)</t>
  </si>
  <si>
    <t>Cup (metal) for taking hot wax out of pot</t>
  </si>
  <si>
    <t>Casserole (metal) for heating wax</t>
  </si>
  <si>
    <t>Scraper (metal) for wax</t>
  </si>
  <si>
    <t>Cell blocks (plastic)</t>
  </si>
  <si>
    <t>Moulding (metal) for cell block</t>
  </si>
  <si>
    <t>Vial - glass (yellow top)</t>
  </si>
  <si>
    <t>Vial - glass (purple top)</t>
  </si>
  <si>
    <t>Vial - glass (red top)</t>
  </si>
  <si>
    <t>Vial - glass (blue top)</t>
  </si>
  <si>
    <t>Vial - glass (green top)</t>
  </si>
  <si>
    <t>Tubes - LJ</t>
  </si>
  <si>
    <t>Stove (electric) - single burner</t>
  </si>
  <si>
    <t>Bench (wooden)</t>
  </si>
  <si>
    <t>Table for 5 head microscope</t>
  </si>
  <si>
    <t>Book shelf</t>
  </si>
  <si>
    <t>HIV rapid kit (ONE STEP Anti-HIV 1&amp;2 - serum/plasma)</t>
  </si>
  <si>
    <t>Gloves - latex (SMALL)</t>
  </si>
  <si>
    <t>Gloves - latex (MEDIUM)</t>
  </si>
  <si>
    <t>Gloves - latex (LARGE)</t>
  </si>
  <si>
    <t>Gloves - latex (X-LARGE)</t>
  </si>
  <si>
    <t>Broom</t>
  </si>
  <si>
    <t>Dustpan</t>
  </si>
  <si>
    <t>Mop</t>
  </si>
  <si>
    <t>Mop head</t>
  </si>
  <si>
    <t>Disinfectant - liquid</t>
  </si>
  <si>
    <t>Water dispenser</t>
  </si>
  <si>
    <t>Water bottle refills</t>
  </si>
  <si>
    <t>Oxygen tanks</t>
  </si>
  <si>
    <t>Tissue processor (automatic)</t>
  </si>
  <si>
    <t>Specimen transportation</t>
  </si>
  <si>
    <t xml:space="preserve">Average number transported in assessment year </t>
  </si>
  <si>
    <t>Total annual expenditure for transportation services (local currency)</t>
  </si>
  <si>
    <t>box of vials</t>
  </si>
  <si>
    <t>Purified protein derivative</t>
  </si>
  <si>
    <t>Tape (micropore)</t>
  </si>
  <si>
    <t>Tissue (interfold)</t>
  </si>
  <si>
    <t>Toner - black</t>
  </si>
  <si>
    <t>Toner - tri-coloured</t>
  </si>
  <si>
    <t>Batteries - AA</t>
  </si>
  <si>
    <t>Batteries - AAA</t>
  </si>
  <si>
    <t>Envelope - brown (short)</t>
  </si>
  <si>
    <t>Envelope - white (short)</t>
  </si>
  <si>
    <t>Envelope - white (large)</t>
  </si>
  <si>
    <t>Pen - black</t>
  </si>
  <si>
    <t>Pen - blue</t>
  </si>
  <si>
    <t>Pen - red</t>
  </si>
  <si>
    <t>Marker - whiteboard</t>
  </si>
  <si>
    <t>Envelope - brown (long)</t>
  </si>
  <si>
    <t>Tape - masking</t>
  </si>
  <si>
    <t>Tape - cellotape</t>
  </si>
  <si>
    <t>Trash bag</t>
  </si>
  <si>
    <t>Staples</t>
  </si>
  <si>
    <t>bottle - L</t>
  </si>
  <si>
    <t>Tape - packing</t>
  </si>
  <si>
    <t>Syringes (sterile) - 1 ml</t>
  </si>
  <si>
    <t>Syringes (insulin) - 1 ml</t>
  </si>
  <si>
    <t>Cotton balls</t>
  </si>
  <si>
    <t>Cannula 24G/20ml</t>
  </si>
  <si>
    <t>Needle G19</t>
  </si>
  <si>
    <t>Needle G23</t>
  </si>
  <si>
    <t>Needle G25</t>
  </si>
  <si>
    <t>Infusion net</t>
  </si>
  <si>
    <t>Heparin lock 1-s</t>
  </si>
  <si>
    <t>Nebulizing kit 6ml 1s</t>
  </si>
  <si>
    <t>Pill cutter</t>
  </si>
  <si>
    <t>Medicine cup</t>
  </si>
  <si>
    <t>Mask - N95</t>
  </si>
  <si>
    <t>Mask - N100</t>
  </si>
  <si>
    <t>Syringe with needle - 5cc/ml</t>
  </si>
  <si>
    <t>Notebook - A4</t>
  </si>
  <si>
    <t>Notebook - A3</t>
  </si>
  <si>
    <t>Folder - long</t>
  </si>
  <si>
    <t>Folder - short</t>
  </si>
  <si>
    <t>pad</t>
  </si>
  <si>
    <t>kit</t>
  </si>
  <si>
    <t>Syringes (sterile) - 3cc</t>
  </si>
  <si>
    <t>Syringes (sterile) - 50cc</t>
  </si>
  <si>
    <t>Syringes (sterile) - 5cc</t>
  </si>
  <si>
    <t>Mask - oxygen (adult) - NON STERILE, CLEAR, VINYL, ADJUSTABLE NOSE CLIP</t>
  </si>
  <si>
    <t>Mask - oxygen (paedia) - NON STERILE, CLEAR, ADJUSTABLE NOSE CLIP</t>
  </si>
  <si>
    <t>unit</t>
  </si>
  <si>
    <t>Porcelain receptacle - 10 pieces</t>
  </si>
  <si>
    <t>Biohazard bag, 47x47x102cm x 100's YELLOW</t>
  </si>
  <si>
    <t>Biohazard bag, 47x47x102cm x 100's GREEN</t>
  </si>
  <si>
    <t>Biohazard bag, 47x47x102cm x 100's BLACK</t>
  </si>
  <si>
    <t>Biohazard bag, 28X28X61cm x 100's YELLOW</t>
  </si>
  <si>
    <t>Biohazard bag, 28X28X61cm x 100's GREEN</t>
  </si>
  <si>
    <t>Biohazard bag, 28X28X61cm x 100's BLACK</t>
  </si>
  <si>
    <t>Loop electrodes roller ball 3mm</t>
  </si>
  <si>
    <t>Equipment used</t>
  </si>
  <si>
    <t>Alarm system</t>
  </si>
  <si>
    <t>Corkboard</t>
  </si>
  <si>
    <t>Fit test apparatus</t>
  </si>
  <si>
    <t>Whiteboard</t>
  </si>
  <si>
    <t>Water purifier/dispenser</t>
  </si>
  <si>
    <t>Paper intake tray</t>
  </si>
  <si>
    <t>Puncher</t>
  </si>
  <si>
    <t>Stapler</t>
  </si>
  <si>
    <t>HEALTH CARE WORKER 6</t>
  </si>
  <si>
    <t>HEALTH CARE WORKER 7</t>
  </si>
  <si>
    <t>HEALTH CARE WORKER 8</t>
  </si>
  <si>
    <t>HEALTH CARE WORKER 9</t>
  </si>
  <si>
    <t>HEALTH CARE WORKER 10</t>
  </si>
  <si>
    <t>X ray machine</t>
  </si>
  <si>
    <t>X ray 500 MA</t>
  </si>
  <si>
    <t>Xray 800 MA R/F System</t>
  </si>
  <si>
    <t>Clinical Centrifuge</t>
  </si>
  <si>
    <t>Wheelchair Scale</t>
  </si>
  <si>
    <t>Needle Burner and Syringe Destroyer</t>
  </si>
  <si>
    <t>Slide Scanner</t>
  </si>
  <si>
    <t>Straight plate</t>
  </si>
  <si>
    <t>Pipette Erythrocyte Sedimentation Rate ESR</t>
  </si>
  <si>
    <t>Suction receptacle bottle 1000ml</t>
  </si>
  <si>
    <t>Test tube rack, plastic, 40holes</t>
  </si>
  <si>
    <t>Test tube EDTA 2ml glass (lavander top)</t>
  </si>
  <si>
    <t>Tube - blood collection 4ml 75x13ml (red top)</t>
  </si>
  <si>
    <t>tray</t>
  </si>
  <si>
    <t>Tube - citrated, 1.8ML (blue top)</t>
  </si>
  <si>
    <t>Syringe with needle (tuberculin) - 1 cc/ml</t>
  </si>
  <si>
    <t>Gauze - 4x4 cm</t>
  </si>
  <si>
    <t>Gauze - 6x4 cm</t>
  </si>
  <si>
    <t>Gauze - 8x4 cm</t>
  </si>
  <si>
    <t>Gauze - 6x20 cm</t>
  </si>
  <si>
    <t>Gauze - 8x20 cm</t>
  </si>
  <si>
    <t>Discard bucket (biohazard/sharps) - 16L</t>
  </si>
  <si>
    <t>Discard bucket (biohazard/sharps) - 5L</t>
  </si>
  <si>
    <t>Needle (hub) cutter - 0.3L</t>
  </si>
  <si>
    <t>Gauze - 2x2 cm</t>
  </si>
  <si>
    <t>Gauze - 3x3 cm</t>
  </si>
  <si>
    <t>ECG paper (50mmx30m green graph)</t>
  </si>
  <si>
    <t>ECG electrode pads - 6cm diametre</t>
  </si>
  <si>
    <t>ECG gel (conductive)</t>
  </si>
  <si>
    <t>bottle - gr</t>
  </si>
  <si>
    <t>Tube - sample collection (yellow top)</t>
  </si>
  <si>
    <t>Tube - sample collection (blue top)</t>
  </si>
  <si>
    <t>Tube - sample collection (green top)</t>
  </si>
  <si>
    <t>PETRIDISH 150x15mm, DISPOSABLE</t>
  </si>
  <si>
    <t>PETRIDISH 90x15mm PLAIN DISPOSABLE</t>
  </si>
  <si>
    <t>PETRI DISH 150x15mm, DISPOSABLE</t>
  </si>
  <si>
    <t>Cryovials/cryotubes - 1.8 ml</t>
  </si>
  <si>
    <t>Refrigerator (2 door)</t>
  </si>
  <si>
    <t>Freezer - plasma freezer</t>
  </si>
  <si>
    <t>Volunteers</t>
  </si>
  <si>
    <t>AFB staining kit</t>
  </si>
  <si>
    <t>Pipette (disposable, sterile) - 5 ml</t>
  </si>
  <si>
    <t>Glossary</t>
  </si>
  <si>
    <t>ZN</t>
  </si>
  <si>
    <t>Ziehl-Neelsen</t>
  </si>
  <si>
    <t>LJ</t>
  </si>
  <si>
    <t>Lowenstein-Jensen</t>
  </si>
  <si>
    <t>Lateral Flow urine - Lipoarabinomannan Assay</t>
  </si>
  <si>
    <t>LF-LAM assay</t>
  </si>
  <si>
    <t>Loop-mediated isothermal amplification</t>
  </si>
  <si>
    <t>LED-FM</t>
  </si>
  <si>
    <t>drug susceptibility testing</t>
  </si>
  <si>
    <t>PCR-DNA</t>
  </si>
  <si>
    <t>E</t>
  </si>
  <si>
    <t>line probe assay</t>
  </si>
  <si>
    <t>light-emitting diode - fluorescence microscopy</t>
  </si>
  <si>
    <t>Pyrazinamide</t>
  </si>
  <si>
    <t>polymerase chain reaction - deoxyribonucleic acid</t>
  </si>
  <si>
    <t>MODS</t>
  </si>
  <si>
    <t>MRI</t>
  </si>
  <si>
    <t>CT</t>
  </si>
  <si>
    <t>Microscopic Observation Drug Susceptibility assay</t>
  </si>
  <si>
    <t>chest x-ray</t>
  </si>
  <si>
    <t>magnetic resonance imaging</t>
  </si>
  <si>
    <t>computed tomography</t>
  </si>
  <si>
    <t>SGOT</t>
  </si>
  <si>
    <t>SGPT</t>
  </si>
  <si>
    <t>alanine aminotransferase (also known as SGPT)</t>
  </si>
  <si>
    <t>serum glutamic-oxaloacetic transaminase (also known as AST)</t>
  </si>
  <si>
    <t>serum glutamic-pyruvic transaminase (also known as ALT)</t>
  </si>
  <si>
    <t>PTB</t>
  </si>
  <si>
    <t>EPTB</t>
  </si>
  <si>
    <t>pulmonary tuberculosis</t>
  </si>
  <si>
    <t>extrapulmonary tuberculosis</t>
  </si>
  <si>
    <t>PPD</t>
  </si>
  <si>
    <t>BUN</t>
  </si>
  <si>
    <t>CBC</t>
  </si>
  <si>
    <t>RBG</t>
  </si>
  <si>
    <t>FBG</t>
  </si>
  <si>
    <t>purified protein derivative (also known as TST or Mantoux test)</t>
  </si>
  <si>
    <t>tuberculin skin test (also known as Mantoux test or PPD skin test)</t>
  </si>
  <si>
    <t>blood urea nitrogen</t>
  </si>
  <si>
    <t>white blood cell</t>
  </si>
  <si>
    <t>red blood cell</t>
  </si>
  <si>
    <t>complete blood count</t>
  </si>
  <si>
    <t>random blood sugar (also known as RBG)</t>
  </si>
  <si>
    <t>fasting blood sugar (also known as FBG)</t>
  </si>
  <si>
    <t>random blood glucose (also known as RBS)</t>
  </si>
  <si>
    <t>MDR</t>
  </si>
  <si>
    <t>XDR</t>
  </si>
  <si>
    <t>RR</t>
  </si>
  <si>
    <t>DR</t>
  </si>
  <si>
    <t>DS</t>
  </si>
  <si>
    <t>LTBI</t>
  </si>
  <si>
    <t>AE</t>
  </si>
  <si>
    <t>adverse events</t>
  </si>
  <si>
    <t>acid-fast bacilli</t>
  </si>
  <si>
    <t>drug-resistant</t>
  </si>
  <si>
    <t>extensively drug-resistant</t>
  </si>
  <si>
    <t>drug-susceptible</t>
  </si>
  <si>
    <t>latent TB infection</t>
  </si>
  <si>
    <t>tuberculosis</t>
  </si>
  <si>
    <t>BCG</t>
  </si>
  <si>
    <t>national TB programme</t>
  </si>
  <si>
    <t>interferon gamma release assay</t>
  </si>
  <si>
    <t>multidrug-resistant (resistant to both rifampicin and isoniazid)</t>
  </si>
  <si>
    <t>MOH</t>
  </si>
  <si>
    <t>Ministry of Health</t>
  </si>
  <si>
    <t>MOF</t>
  </si>
  <si>
    <t>Ministry of Finance</t>
  </si>
  <si>
    <t>programmatic management of drug-resistant TB</t>
  </si>
  <si>
    <t>PPM</t>
  </si>
  <si>
    <t>public-private mix</t>
  </si>
  <si>
    <t>United States dollars</t>
  </si>
  <si>
    <t>Head of laboratory</t>
  </si>
  <si>
    <t>Head of radiology</t>
  </si>
  <si>
    <t>Interviews</t>
  </si>
  <si>
    <t>Vehicles, fuel, etc.</t>
  </si>
  <si>
    <t>Glass slides - AFB quality control (neg &amp; pos)</t>
  </si>
  <si>
    <t>Cotton wick for spirit lamp</t>
  </si>
  <si>
    <t>roll - meters</t>
  </si>
  <si>
    <t>Beaker - 250mL</t>
  </si>
  <si>
    <t>Beaker - 1000mL</t>
  </si>
  <si>
    <t>Measuring cylinder - 500ml</t>
  </si>
  <si>
    <t>Measuring cylinder - 10ml (acid resistant)</t>
  </si>
  <si>
    <t>Denatured alcohol (99% ethanol)</t>
  </si>
  <si>
    <t>bottle - g</t>
  </si>
  <si>
    <t>Fuchsin</t>
  </si>
  <si>
    <t>Methylene blue</t>
  </si>
  <si>
    <t>Hydrochloric acid</t>
  </si>
  <si>
    <t>Sulphuric acid</t>
  </si>
  <si>
    <t>Xpert MTB/RIF test kit</t>
  </si>
  <si>
    <t>HumaLoopT</t>
  </si>
  <si>
    <t>Loopamp extraction kit</t>
  </si>
  <si>
    <t>Cryo-box (sample storage box)</t>
  </si>
  <si>
    <t>Cool box (for sample transportation)</t>
  </si>
  <si>
    <t>Packing material (for sample transport in cool box)</t>
  </si>
  <si>
    <t>roll - kg</t>
  </si>
  <si>
    <t>N-acetyl-L-cysteine (NALC)</t>
  </si>
  <si>
    <t>Tri-Sodium phosphate dodecahydrate</t>
  </si>
  <si>
    <t>Ethanol - 96%</t>
  </si>
  <si>
    <t>Marker - resistant against water &amp; alcohol</t>
  </si>
  <si>
    <t>Marker - for PCR tubes (dry safe)</t>
  </si>
  <si>
    <t>Labels (adhesive) - 50x19mm</t>
  </si>
  <si>
    <t>pH indicator strips</t>
  </si>
  <si>
    <t>BACTEC MGIT 960 system</t>
  </si>
  <si>
    <t>MGIT 960 tubes - 7ml</t>
  </si>
  <si>
    <t>MGIT 960 SIRE kit</t>
  </si>
  <si>
    <r>
      <t xml:space="preserve">Pipette (adjustable) - 20-200 </t>
    </r>
    <r>
      <rPr>
        <sz val="10"/>
        <color theme="1"/>
        <rFont val="Calibri"/>
        <family val="2"/>
      </rPr>
      <t>µ</t>
    </r>
    <r>
      <rPr>
        <sz val="10"/>
        <color theme="1"/>
        <rFont val="Calibri"/>
        <family val="2"/>
        <scheme val="minor"/>
      </rPr>
      <t>L</t>
    </r>
  </si>
  <si>
    <r>
      <t xml:space="preserve">Pipette (adjustable) - 200-1000 </t>
    </r>
    <r>
      <rPr>
        <sz val="10"/>
        <color theme="1"/>
        <rFont val="Calibri"/>
        <family val="2"/>
      </rPr>
      <t>µ</t>
    </r>
    <r>
      <rPr>
        <sz val="10"/>
        <color theme="1"/>
        <rFont val="Calibri"/>
        <family val="2"/>
        <scheme val="minor"/>
      </rPr>
      <t>L</t>
    </r>
  </si>
  <si>
    <t>Pipette tips - blue - 100-1000 µl</t>
  </si>
  <si>
    <t>Centrifuge tubes - conical tube 15 ml w/ screw cap</t>
  </si>
  <si>
    <t>Centrifuge tubes - conical tube 50 ml w/ screw cap</t>
  </si>
  <si>
    <t>Tube rack  - 15 ml tubes (stainless steel)</t>
  </si>
  <si>
    <t>PETRIDISH 90x15mm DISPOSABLE, BIPLATE</t>
  </si>
  <si>
    <t>Para-nitrobenzoic acid</t>
  </si>
  <si>
    <t>Dimethyl sulfoxide</t>
  </si>
  <si>
    <t>Nicotinic acid amide - for lab use</t>
  </si>
  <si>
    <t>Isoniazid - for lab use</t>
  </si>
  <si>
    <t>Rifampicin - for lab use</t>
  </si>
  <si>
    <t>Ethambutol - for lab use</t>
  </si>
  <si>
    <t>Dihydro-streptomycin - for lab use</t>
  </si>
  <si>
    <t>X ray machine - portable</t>
  </si>
  <si>
    <t>X ray machine - C arm Mobile X ray R/F</t>
  </si>
  <si>
    <t xml:space="preserve">X ray machine - Mobile; High frequency </t>
  </si>
  <si>
    <t>Microscope - digital multiple (5) head</t>
  </si>
  <si>
    <t>Pasteurizer - 12L</t>
  </si>
  <si>
    <t>Centrifuge - table top, 6 placer</t>
  </si>
  <si>
    <t>The cost data collected in this tool can further be used:</t>
  </si>
  <si>
    <t>Cleaning and Laundry Department</t>
  </si>
  <si>
    <t>Maintenance and Engineering Department</t>
  </si>
  <si>
    <t>TOTAL</t>
  </si>
  <si>
    <t>Health centre</t>
  </si>
  <si>
    <t>1. Health centres with outpatient services only (no beds)</t>
  </si>
  <si>
    <t>2. Health centres with beds</t>
  </si>
  <si>
    <t>4. Secondary-level hospital: Hospitals intended primarily for treating referral cases (e.g. "specialist hospital")</t>
  </si>
  <si>
    <t>5. Teaching hospital: Hospitals intended primarily for treating referral cases, with a teaching component (e.g. "teaching hospital")</t>
  </si>
  <si>
    <t xml:space="preserve">Definition of facility levels (source: WHO CHOICE): </t>
  </si>
  <si>
    <t>Primary (sub-county/district) hospital</t>
  </si>
  <si>
    <t>Xpert mycobacterium tuberculosis/rifampicin resistance</t>
  </si>
  <si>
    <t>active case finding</t>
  </si>
  <si>
    <t>intensified case finding</t>
  </si>
  <si>
    <t>passive case finding</t>
  </si>
  <si>
    <t>Community space</t>
  </si>
  <si>
    <t>BCG vaccines</t>
  </si>
  <si>
    <t>Laboratory Technologist 4</t>
  </si>
  <si>
    <t>Volunteer 1</t>
  </si>
  <si>
    <t>Volunteer 2</t>
  </si>
  <si>
    <t>Volunteer 3</t>
  </si>
  <si>
    <t>Laboratory Doctor 2</t>
  </si>
  <si>
    <t>Laboratory Doctor 3</t>
  </si>
  <si>
    <t>Laboratory Technologist 5</t>
  </si>
  <si>
    <t>Laboratory Technologist 6</t>
  </si>
  <si>
    <t>Generator</t>
  </si>
  <si>
    <t>Pushcart (utility) - stainless steel</t>
  </si>
  <si>
    <t>Fire extinguisher</t>
  </si>
  <si>
    <t>Biosafety cabinet - BSC Type II A</t>
  </si>
  <si>
    <t>Speakers</t>
  </si>
  <si>
    <t>Fan - electric</t>
  </si>
  <si>
    <t>IT and office equipment</t>
  </si>
  <si>
    <t>AVR (for autoclave)</t>
  </si>
  <si>
    <t>Bench (plastic) - 5 seater</t>
  </si>
  <si>
    <t>Gown - disposable</t>
  </si>
  <si>
    <t>Shoe covers</t>
  </si>
  <si>
    <t>Cap - boufant</t>
  </si>
  <si>
    <t>Alcohol lamp</t>
  </si>
  <si>
    <t>Lighter</t>
  </si>
  <si>
    <t>roll - sheets</t>
  </si>
  <si>
    <t>Ogawa media</t>
  </si>
  <si>
    <t>Cannula 22g</t>
  </si>
  <si>
    <t>Heplock</t>
  </si>
  <si>
    <t>Needle G18</t>
  </si>
  <si>
    <t>Lopamidol (contrast medium)</t>
  </si>
  <si>
    <t>Styro box</t>
  </si>
  <si>
    <t>Table - long (lab)</t>
  </si>
  <si>
    <t>Microscope - smear ZN</t>
  </si>
  <si>
    <t>Refrigerator - cult lab</t>
  </si>
  <si>
    <t>Acid alcohol decolourizing agent</t>
  </si>
  <si>
    <t>roll - cm</t>
  </si>
  <si>
    <t>case</t>
  </si>
  <si>
    <t>roll - gr</t>
  </si>
  <si>
    <t>Ask FINANCE DEPARTMENT</t>
  </si>
  <si>
    <t>Phlebotomist 1</t>
  </si>
  <si>
    <t>Job title or salary grade</t>
  </si>
  <si>
    <t>Health care worker type</t>
  </si>
  <si>
    <t>Doctor 1</t>
  </si>
  <si>
    <t>Doctor 2</t>
  </si>
  <si>
    <t>Maintenance - capital (infrastructure)</t>
  </si>
  <si>
    <t>Direct service personnel</t>
  </si>
  <si>
    <t>Support personnel</t>
  </si>
  <si>
    <t>Laboratory - culture</t>
  </si>
  <si>
    <t>NAME OF DEPARTMENT 5</t>
  </si>
  <si>
    <t>Supplies and reagents used</t>
  </si>
  <si>
    <t>Quantity used (in minutes)</t>
  </si>
  <si>
    <t>INSTRUCTIONS: Indicate the test/service output, process (list tasks), staff involved, time taken for each task, supplies and equipment used and quantity used:</t>
  </si>
  <si>
    <t>Oven - drying slides</t>
  </si>
  <si>
    <t>Camera 1 - digital</t>
  </si>
  <si>
    <t>Camera 2 - digital</t>
  </si>
  <si>
    <t>Laboratory tests (all labs)</t>
  </si>
  <si>
    <t>Transportation Department</t>
  </si>
  <si>
    <t>Transportation: mileage, fuel, usages, additional equipment and supplies</t>
  </si>
  <si>
    <t>Drug/pharmaceutical product</t>
  </si>
  <si>
    <t>Continuation</t>
  </si>
  <si>
    <t>HIV-</t>
  </si>
  <si>
    <t>TB PREVENTION</t>
  </si>
  <si>
    <t>Inventory - equipment and furniture</t>
  </si>
  <si>
    <t>fasting blood glucose (also known as FBS)</t>
  </si>
  <si>
    <t>Price List for Supplies</t>
  </si>
  <si>
    <t>Order price
(local currency)</t>
  </si>
  <si>
    <t>Equipment or furniture name or description</t>
  </si>
  <si>
    <t>Source/vendor</t>
  </si>
  <si>
    <t>OPD Immunization room/paediatric clinic</t>
  </si>
  <si>
    <t>Gross annual benefits
(local currency)</t>
  </si>
  <si>
    <t>Mobile clinic</t>
  </si>
  <si>
    <t>6H</t>
  </si>
  <si>
    <t>3HP</t>
  </si>
  <si>
    <t>3HR</t>
  </si>
  <si>
    <t>REGIMEN</t>
  </si>
  <si>
    <t>Short</t>
  </si>
  <si>
    <t>Long</t>
  </si>
  <si>
    <t>PHASE</t>
  </si>
  <si>
    <r>
      <t>Size (approximate) of facility buildings (m</t>
    </r>
    <r>
      <rPr>
        <vertAlign val="superscript"/>
        <sz val="11"/>
        <color theme="1"/>
        <rFont val="Calibri"/>
        <family val="2"/>
        <scheme val="minor"/>
      </rPr>
      <t>2</t>
    </r>
    <r>
      <rPr>
        <sz val="11"/>
        <color theme="1"/>
        <rFont val="Calibri"/>
        <family val="2"/>
        <scheme val="minor"/>
      </rPr>
      <t>)</t>
    </r>
  </si>
  <si>
    <t>Georgia</t>
  </si>
  <si>
    <t>Ambulance</t>
  </si>
  <si>
    <r>
      <t xml:space="preserve">INSTRUCTIONS: Data is for transportation of TB specimens, supplies, drugs or results or transporting TB patients for diagnostics or treatment or TB staff for provision of TB services.
The sheet contains data to be sourced from the Finance and Human Resources Departments, as well as utilisation data.
</t>
    </r>
    <r>
      <rPr>
        <b/>
        <sz val="11"/>
        <color rgb="FF0070C0"/>
        <rFont val="Calibri"/>
        <family val="2"/>
        <scheme val="minor"/>
      </rPr>
      <t>Ensure both sections A (health facility or laboratory owned services) and B (courier services) are completed where relevant.</t>
    </r>
  </si>
  <si>
    <t>1.</t>
  </si>
  <si>
    <t>2.</t>
  </si>
  <si>
    <t>3.</t>
  </si>
  <si>
    <t>4.</t>
  </si>
  <si>
    <t xml:space="preserve">The yellow cells are input cells where you need to enter data. </t>
  </si>
  <si>
    <r>
      <t xml:space="preserve">Additional instructions for data collection is given in </t>
    </r>
    <r>
      <rPr>
        <sz val="11"/>
        <color rgb="FF0070C0"/>
        <rFont val="Calibri"/>
        <family val="2"/>
        <scheme val="minor"/>
      </rPr>
      <t>blue text</t>
    </r>
    <r>
      <rPr>
        <sz val="11"/>
        <color theme="1"/>
        <rFont val="Calibri"/>
        <family val="2"/>
        <scheme val="minor"/>
      </rPr>
      <t xml:space="preserve"> throughout the tool.
</t>
    </r>
  </si>
  <si>
    <t>Product code (e.g. GDF)</t>
  </si>
  <si>
    <t>Rifampicin/Isoniazid, Dispersible tablet(s), Strip(s)</t>
  </si>
  <si>
    <t>2-FDC/RH-75/50-(B)-84 (28x3)</t>
  </si>
  <si>
    <t>FDC-child</t>
  </si>
  <si>
    <t>Rifampicin/Isoniazid, Film coated tablet(s), Blister(s)</t>
  </si>
  <si>
    <t>FDC-adult</t>
  </si>
  <si>
    <t>2-FDC/RH-150/75-(B)-336</t>
  </si>
  <si>
    <t>Rifampicin/Isoniazid/Ethambutol, Film coated tablet(s), Blister(s)</t>
  </si>
  <si>
    <t>Rifampicin/Isoniazid/Pyrazinamide, Dispersible tablet(s), Blister(s)</t>
  </si>
  <si>
    <t>3-FDC/RHZ-75/50/150-(B)-84 (28x3)</t>
  </si>
  <si>
    <t>Rifampicin/Isoniazid/Pyrazinamide/Ethambutol, Film coated tablet(s), Blister(s)</t>
  </si>
  <si>
    <t>4-FDC/RHZE-150/75/400/275-(B)-336</t>
  </si>
  <si>
    <t>Ethambutol, Film coated tablet(s), Blister(s)</t>
  </si>
  <si>
    <t>Ethambutol hydrochloride, Dispersible tablet(s), Blister(s)</t>
  </si>
  <si>
    <t>E-100-(B-DT)-100</t>
  </si>
  <si>
    <t>Isoniazid, Uncoated tablet(s), Blister(s)</t>
  </si>
  <si>
    <t>Levofloxacin, Film coated tablet(s), Blister(s)</t>
  </si>
  <si>
    <t>Lfx-250-(B)-100</t>
  </si>
  <si>
    <t>Levofloxacin, Dispersible tablet(s), Blister(s)</t>
  </si>
  <si>
    <t>Lfx-100-(B-DT)-100</t>
  </si>
  <si>
    <t>Rifabutin, Capsule(s), HDPE jar(s)</t>
  </si>
  <si>
    <t>Rbt-150-(L) -100</t>
  </si>
  <si>
    <t>Pyrazinamide, Dispersible tablet(s), Strip(s)</t>
  </si>
  <si>
    <t>Z-150-(B-DT)-100 (10x10)</t>
  </si>
  <si>
    <t>Pyrazinamide, Film coated tablet(s), Blister(s)</t>
  </si>
  <si>
    <t>MDR-Z-400-(B)-672</t>
  </si>
  <si>
    <t>Z-500-(B)-120</t>
  </si>
  <si>
    <t>Pyrazinamide, Uncoated tablet(s), Blister(s)</t>
  </si>
  <si>
    <t>Z-500-(B)-672</t>
  </si>
  <si>
    <t>Rifampicin, Film coated tablet(s), Blister(s)</t>
  </si>
  <si>
    <t>R-300-(B)-100</t>
  </si>
  <si>
    <t>Rifampicin/Isoniazid/Pyrazinamide/Ethambutol, Film coated tablet(s)</t>
  </si>
  <si>
    <t>2HRZE-150/75/400/275</t>
  </si>
  <si>
    <t>150/75/400/275</t>
  </si>
  <si>
    <t>Adult FLD regimen (FDC or single drugs combined)- intensive phase</t>
  </si>
  <si>
    <t>Rifampicin/Isoniazid</t>
  </si>
  <si>
    <t>4RH -150/75</t>
  </si>
  <si>
    <t>150/75</t>
  </si>
  <si>
    <t>Adult FLD regimen (FDC or single drugs combined)-continuation phase</t>
  </si>
  <si>
    <t>Rifampicin/Isoniazid/Ethambutol</t>
  </si>
  <si>
    <t>3RHE -150/75/275</t>
  </si>
  <si>
    <t>150/75/275</t>
  </si>
  <si>
    <t>Adult FLD regimen (FDC or single drugs combined)</t>
  </si>
  <si>
    <t>Isoniazid/Rifampicine/Ethambutol/Pyrazinamide</t>
  </si>
  <si>
    <t>6HREZ-100/150/400/400</t>
  </si>
  <si>
    <t>100/150/400/400</t>
  </si>
  <si>
    <t>Isoniazid/Rifampicine/Ethambutol/Pyrazinamide/Levofloxacin</t>
  </si>
  <si>
    <t>6REZLfx-150/75/400/275</t>
  </si>
  <si>
    <t>9REZLfx-150/75/400/275</t>
  </si>
  <si>
    <t>Rifampicin/Isoniazid/Pyrazinamide</t>
  </si>
  <si>
    <t>2RHZ-75/50/150</t>
  </si>
  <si>
    <t>75/50/150</t>
  </si>
  <si>
    <t>Child FLD regimen (FDC) - intensive phase</t>
  </si>
  <si>
    <t>4RH -75/50</t>
  </si>
  <si>
    <t>75/50</t>
  </si>
  <si>
    <t>Child FLD regimen (FDC) - continuation phase</t>
  </si>
  <si>
    <t>2RHZE-75/50/150/100</t>
  </si>
  <si>
    <t>75/50/150/100</t>
  </si>
  <si>
    <t>Child FLD regimen - intensive phase</t>
  </si>
  <si>
    <t>10RH-75/50</t>
  </si>
  <si>
    <t>6(H) REZ</t>
  </si>
  <si>
    <t>Child FLD regimen</t>
  </si>
  <si>
    <t>AD Syringes (RUP/SIP), Other, Other</t>
  </si>
  <si>
    <t>S&amp;N - 5 ml/21 G (RUP/SIP)</t>
  </si>
  <si>
    <t>S&amp;N - 5 ml/23 G (RUP/SIP)</t>
  </si>
  <si>
    <t>S&amp;N - 5 ml/22 G (RUP/SIP)</t>
  </si>
  <si>
    <t>Amikacin, Solution for injection, Ampoule(s)</t>
  </si>
  <si>
    <t>Am-500-(A)-10</t>
  </si>
  <si>
    <t>Amoxicillin + Clavulanic acid, Film coated tablet(s), Blister(s)</t>
  </si>
  <si>
    <t>Amx/Clv-500/125-(B)-15</t>
  </si>
  <si>
    <t>Amx/Clv-875/125-(B)-12</t>
  </si>
  <si>
    <t>Amx/Clv-500/125-(B)-100</t>
  </si>
  <si>
    <t>Amx/Clv-875/125-(B)-100</t>
  </si>
  <si>
    <t>Amx/Clv-250/125-(B)-20</t>
  </si>
  <si>
    <t>250-125</t>
  </si>
  <si>
    <t>Amx/Clv-250/125-(B)-14</t>
  </si>
  <si>
    <t>Amoxicillin + Clavulanic acid, Other, HDPE container(s)</t>
  </si>
  <si>
    <t>Amx/Clv-125-(BTL)-1</t>
  </si>
  <si>
    <t>125-125</t>
  </si>
  <si>
    <t>Bedaquiline, Uncoated tablet(s), HDPE container(s)</t>
  </si>
  <si>
    <t>Bdq-100-(L)-188</t>
  </si>
  <si>
    <t>Capreomycin, Powder for injection, Vial(s)</t>
  </si>
  <si>
    <t>Cm-1-(V)-1</t>
  </si>
  <si>
    <t>Cm-1-(V)-10</t>
  </si>
  <si>
    <t>Cm-0.5-(V)-1</t>
  </si>
  <si>
    <t>Clofazimine, Capsule(s), HDPE jar(s)</t>
  </si>
  <si>
    <t>Cfz-100-(L)-100</t>
  </si>
  <si>
    <t>Cyclocerine, Capsule(s), Blister(s)</t>
  </si>
  <si>
    <t>Cs-125-(B)-100</t>
  </si>
  <si>
    <t>Cycloserine, Capsule(s), Blister(s)</t>
  </si>
  <si>
    <t>Cs-250-(B)-100</t>
  </si>
  <si>
    <t>Delamanid, Film coated tablet(s), Blister(s)</t>
  </si>
  <si>
    <t>Dlm-50-(B)-672</t>
  </si>
  <si>
    <t>Ethionamide, Dispersible tablet(s), Strip(s)</t>
  </si>
  <si>
    <t>Eto-125-(B-DT)-6x5</t>
  </si>
  <si>
    <t>Ethionamide, Film coated tablet(s), Blister(s)</t>
  </si>
  <si>
    <t>Eto-250-(B)-100</t>
  </si>
  <si>
    <t>Eto-125-(B)-100</t>
  </si>
  <si>
    <t>Imipenem / Cilastatin, Solution for injection, Vial(s)</t>
  </si>
  <si>
    <t>Imp/Cls-500/500-(V)-10</t>
  </si>
  <si>
    <t>500-500</t>
  </si>
  <si>
    <t>Kanamycin, Powder for injection, Vial(s)</t>
  </si>
  <si>
    <t>Km-1-(V)-50</t>
  </si>
  <si>
    <t>Km-0.5-(V)-50</t>
  </si>
  <si>
    <t>Kanamycin, Solution for injection, Ampoule(s)</t>
  </si>
  <si>
    <t>Km-1-(A)-10</t>
  </si>
  <si>
    <t>Lfx-500-(B)-100</t>
  </si>
  <si>
    <t>Lfx-750-(B)-100</t>
  </si>
  <si>
    <t>Linezolid , Film coated tablet(s), Blister(s)</t>
  </si>
  <si>
    <t>Lnz-600-(B)-10</t>
  </si>
  <si>
    <t>Lnz-600-(B)-100</t>
  </si>
  <si>
    <t>Meropenem, Powder for injection, Vial(s)</t>
  </si>
  <si>
    <t>Mrp-1-(V)-1</t>
  </si>
  <si>
    <t>Moxifloxacin ((hydrochloride), Dispersible tablet(s), Blister(s)</t>
  </si>
  <si>
    <t>Mfx-100-(B-DT)-100</t>
  </si>
  <si>
    <t>Moxifloxacin, Film coated tablet(s), Blister(s)</t>
  </si>
  <si>
    <t>Mfx-400-(B)-100</t>
  </si>
  <si>
    <t>PAS Acid, Granule(s), Sachet</t>
  </si>
  <si>
    <t>PAS-(H)-4-(S)-30</t>
  </si>
  <si>
    <t>PAS Sodium Salt, Granule(s), Sachet</t>
  </si>
  <si>
    <t>PAS-(Na)-4-(S)-25</t>
  </si>
  <si>
    <t>PAS-(Na)-4-(S)-30</t>
  </si>
  <si>
    <t>Prothionamide, Film coated tablet(s), Blister(s)</t>
  </si>
  <si>
    <t>Pto-250-(B)-100</t>
  </si>
  <si>
    <t>Pyridoxine, Film coated tablet(s), Blister(s)</t>
  </si>
  <si>
    <t>Pyr(B6)-50-(B)-50</t>
  </si>
  <si>
    <t>Pyrodoxine, Uncoated tablet(s), HDPE jar(s)</t>
  </si>
  <si>
    <t>Pyr(B6)-100-(L)-250</t>
  </si>
  <si>
    <t>Rifapentine, Film coated tablet(s), Blister(s)</t>
  </si>
  <si>
    <t>Rpt-150-(B)-24</t>
  </si>
  <si>
    <t>Safety Box for used S&amp;N, Other, Other</t>
  </si>
  <si>
    <t>Safety box for used S&amp;N - 5L</t>
  </si>
  <si>
    <t>Streptomycin, Powder for injection, Vial(s)</t>
  </si>
  <si>
    <t>S-1-(V)-10</t>
  </si>
  <si>
    <t>Syringe &amp; needle (auto-disabling), Other, Bag(s)</t>
  </si>
  <si>
    <t>S&amp;N-5/22Gx1.5 and Safety Box, 5lt</t>
  </si>
  <si>
    <t>Syringe &amp; needle (auto-disabling), Other, Other</t>
  </si>
  <si>
    <t>S&amp;N-5/21Gx1.5 and Safety Box, 5lt</t>
  </si>
  <si>
    <t>S&amp;N-5/23Gx1 and Safety Box, 5lt</t>
  </si>
  <si>
    <t>Terizidone, Capsule(s), Blister(s)</t>
  </si>
  <si>
    <t>Trd- 250-(B)-50</t>
  </si>
  <si>
    <t>Water for injections, Solution for injection, Vial(s)</t>
  </si>
  <si>
    <t>WFI-5-(V)-100</t>
  </si>
  <si>
    <t>Water for Injections, Solution for injection, Vial(s)</t>
  </si>
  <si>
    <t>WFI-5-(V)-50</t>
  </si>
  <si>
    <t>MDR regimen (short course)</t>
  </si>
  <si>
    <t>MDR regimen (long course)</t>
  </si>
  <si>
    <t>Morphine oral immediate release</t>
  </si>
  <si>
    <t>Morphine Sulfate (IC sustained release)</t>
  </si>
  <si>
    <t>TB-CAP, 30 mg</t>
  </si>
  <si>
    <t>Morphine injectable</t>
  </si>
  <si>
    <t>Morphine Sulfate</t>
  </si>
  <si>
    <t>Gas, cubemeter</t>
  </si>
  <si>
    <t>Oxygen</t>
  </si>
  <si>
    <t>[Enter name of regimen used in that facility]</t>
  </si>
  <si>
    <t>TB prevention - adult</t>
  </si>
  <si>
    <t>Tb prevention - child</t>
  </si>
  <si>
    <t>TB prevention and FLD</t>
  </si>
  <si>
    <t>Palliative care for MDR or XDR-TB patients</t>
  </si>
  <si>
    <t>Per blister</t>
  </si>
  <si>
    <t>Per pack</t>
  </si>
  <si>
    <t>Per container</t>
  </si>
  <si>
    <t>Per jar</t>
  </si>
  <si>
    <t>per pack</t>
  </si>
  <si>
    <t>Volunteer 4</t>
  </si>
  <si>
    <t>Lost to follow-up tracing per person on contact list (phone calls)</t>
  </si>
  <si>
    <t>Community event</t>
  </si>
  <si>
    <t>Admin &amp; management</t>
  </si>
  <si>
    <t>Non-TB services</t>
  </si>
  <si>
    <t>Security Department</t>
  </si>
  <si>
    <r>
      <t xml:space="preserve">Notes
</t>
    </r>
    <r>
      <rPr>
        <i/>
        <sz val="11"/>
        <color rgb="FF0070C0"/>
        <rFont val="Calibri"/>
        <family val="2"/>
        <scheme val="minor"/>
      </rPr>
      <t>[Include HMIS code for easy verification, if relevant]</t>
    </r>
  </si>
  <si>
    <t>Radiology tests</t>
  </si>
  <si>
    <t>Other TB services</t>
  </si>
  <si>
    <t>Quantities (units) per (average) patient…</t>
  </si>
  <si>
    <t>DRUGS: first-line 
fixed-dose combination (combi-packs)</t>
  </si>
  <si>
    <t>Facility Characteristics</t>
  </si>
  <si>
    <r>
      <t xml:space="preserve">Manufacturer
</t>
    </r>
    <r>
      <rPr>
        <sz val="10"/>
        <color rgb="FF0070C0"/>
        <rFont val="Calibri"/>
        <family val="2"/>
        <scheme val="minor"/>
      </rPr>
      <t>[if applicable]</t>
    </r>
  </si>
  <si>
    <r>
      <t xml:space="preserve">Model
</t>
    </r>
    <r>
      <rPr>
        <sz val="10"/>
        <color rgb="FF0070C0"/>
        <rFont val="Calibri"/>
        <family val="2"/>
        <scheme val="minor"/>
      </rPr>
      <t>[if applicable]</t>
    </r>
  </si>
  <si>
    <t>Pipette tips - yellow - 1-200 µl</t>
  </si>
  <si>
    <t>Adult</t>
  </si>
  <si>
    <t>HIV+ or high risk</t>
  </si>
  <si>
    <t>INTERVENTIONS</t>
  </si>
  <si>
    <t>Type</t>
  </si>
  <si>
    <t>INTERVENTION POPULATIONS</t>
  </si>
  <si>
    <t xml:space="preserve">This sheet can be used to get prices on drugs from the facility or from a central source such as the Ministry of Health or Regional Health Authority. </t>
  </si>
  <si>
    <t>Price List for Drugs</t>
  </si>
  <si>
    <t>Order size
(# units)</t>
  </si>
  <si>
    <t xml:space="preserve">This sheet can be used to get prices on supplies from the facility or from a central source such as the Ministry of Health or Regional Health Authority. </t>
  </si>
  <si>
    <t xml:space="preserve">This sheet can be used to get prices of equipment from the facility or from a central source such as the Ministry of Health or Regional Health Authority. </t>
  </si>
  <si>
    <r>
      <t xml:space="preserve">INSTRUCTIONS: </t>
    </r>
    <r>
      <rPr>
        <b/>
        <sz val="12"/>
        <color rgb="FF0070C0"/>
        <rFont val="Calibri"/>
        <family val="2"/>
        <scheme val="minor"/>
      </rPr>
      <t xml:space="preserve">Please provide data for the yellow cells. </t>
    </r>
    <r>
      <rPr>
        <sz val="12"/>
        <color rgb="FF0070C0"/>
        <rFont val="Calibri"/>
        <family val="2"/>
        <scheme val="minor"/>
      </rPr>
      <t>The unit price in local currency is for drugs that are procured locally and the unit price in USD is for drugs and supplies that are sourced outside of the country. 
Standard drugs for TB treatment, prevention and palliative care have already been listed. Any additional drugs that are not already included should be added at the bottom of the appropriate section.</t>
    </r>
  </si>
  <si>
    <t>Drug Services</t>
  </si>
  <si>
    <t>Outpatient Department (OPD)</t>
  </si>
  <si>
    <t>OPD: MDR-TB clinic</t>
  </si>
  <si>
    <t>OPD: Maternal clinic</t>
  </si>
  <si>
    <t>OPD: Paediatric clinic</t>
  </si>
  <si>
    <t>OPD: HIV clinic</t>
  </si>
  <si>
    <t>OPD: Chronic disease (diabetes) clinic</t>
  </si>
  <si>
    <t>OPD: Comprehensive care clinic</t>
  </si>
  <si>
    <t>Inpatient Department (IPD)</t>
  </si>
  <si>
    <t>IPD: Infectious Disease Ward</t>
  </si>
  <si>
    <t>IPD: TB or Pulmonary inpatient ward</t>
  </si>
  <si>
    <t>IPD: DS-TB patient area</t>
  </si>
  <si>
    <t>IPD: DR-TB patient area</t>
  </si>
  <si>
    <t>IPD: TB/HIV patient area</t>
  </si>
  <si>
    <t>IPD: Internal Medicine Ward</t>
  </si>
  <si>
    <t>IPD: Paediatric Ward</t>
  </si>
  <si>
    <t>MDR: Common/waiting area</t>
  </si>
  <si>
    <t>MDR: Consultation area</t>
  </si>
  <si>
    <t>MDR: Dispensary for medication</t>
  </si>
  <si>
    <t>MDR: Palliative care</t>
  </si>
  <si>
    <t>Service outputs</t>
  </si>
  <si>
    <t>5.</t>
  </si>
  <si>
    <t>Name of training</t>
  </si>
  <si>
    <t>Date of training</t>
  </si>
  <si>
    <t>Duration
(days)</t>
  </si>
  <si>
    <t>Per Diem per participant
(local currency)</t>
  </si>
  <si>
    <t>Other costs per participant per day
(local currency)</t>
  </si>
  <si>
    <t>Finance Department or regional level</t>
  </si>
  <si>
    <t>HR Department; TB clinics and wards; Laboratories; Radiology; Pharmacy; Transportation</t>
  </si>
  <si>
    <t>MDR: Laboratory</t>
  </si>
  <si>
    <t>Transportation mark-up (within country), %</t>
  </si>
  <si>
    <t>INSTRUCTIONS: Please complete the time sheets below by indicating number of minutes spent on each activity listed for each time block. Complete the information for each day in a working week. On days that you worked, please do not leave time-slots blank - if you were not at work or on a break/lunch, please indicate that on the sheet. If you did not work a on particular day, please select the box on the top right of that day and leave the time sheet empty.</t>
  </si>
  <si>
    <t>(dd/mm/yyyy)</t>
  </si>
  <si>
    <t>Tertiary (national/ teaching/ referral/ specialised) hospital</t>
  </si>
  <si>
    <t>Food</t>
  </si>
  <si>
    <t>Kitchen and food services</t>
  </si>
  <si>
    <t>Food and supplements</t>
  </si>
  <si>
    <t>HEALTH CAREWORKER 4</t>
  </si>
  <si>
    <t>Quantity performed for entire day</t>
  </si>
  <si>
    <t>11:30 - 12:00 n</t>
  </si>
  <si>
    <t>6.</t>
  </si>
  <si>
    <t>INSTRUCTIONS: Please DO NOT make changes to this sheet. This sheet should remain locked.</t>
  </si>
  <si>
    <t>Facility level</t>
  </si>
  <si>
    <t>Building&gt;Administration</t>
  </si>
  <si>
    <t>Total annual maintenance costs (insurance, repairs etc.)
(local currency)</t>
  </si>
  <si>
    <t>Total annual fuel costs
(local currency)</t>
  </si>
  <si>
    <t>TB service outputs</t>
  </si>
  <si>
    <t>Other overhead (security, cleaning, maintenance)</t>
  </si>
  <si>
    <t>Inpatient services</t>
  </si>
  <si>
    <t>Community services</t>
  </si>
  <si>
    <t>Outpatient services</t>
  </si>
  <si>
    <t>Activities (in minutes)</t>
  </si>
  <si>
    <t>Cost of ice boxes/coolers
(local currency)</t>
  </si>
  <si>
    <r>
      <rPr>
        <sz val="11"/>
        <color rgb="FF0070C0"/>
        <rFont val="Calibri"/>
        <family val="2"/>
        <scheme val="minor"/>
      </rPr>
      <t xml:space="preserve">If rent, </t>
    </r>
    <r>
      <rPr>
        <b/>
        <sz val="11"/>
        <color theme="1"/>
        <rFont val="Calibri"/>
        <family val="2"/>
        <scheme val="minor"/>
      </rPr>
      <t>total annual rental value
(local currency)</t>
    </r>
  </si>
  <si>
    <t>Total annual driver costs/stipends for non-salaried staff
(local currency)</t>
  </si>
  <si>
    <t>DS-TB</t>
  </si>
  <si>
    <t>MDR-TB</t>
  </si>
  <si>
    <t>XDR-TB</t>
  </si>
  <si>
    <t>VACCINATION</t>
  </si>
  <si>
    <t>TB CASE DETECTION &amp; DIAGNOSIS</t>
  </si>
  <si>
    <t>XDR-TB treatment</t>
  </si>
  <si>
    <t>Annual expenditure
(local currency)</t>
  </si>
  <si>
    <t>Product code</t>
  </si>
  <si>
    <t>Ask TRANSPORTATION MANAGER</t>
  </si>
  <si>
    <t>Training provider (institution or programme name)</t>
  </si>
  <si>
    <t>Interview Planning</t>
  </si>
  <si>
    <r>
      <t xml:space="preserve">Notes
</t>
    </r>
    <r>
      <rPr>
        <sz val="11"/>
        <color rgb="FF0070C0"/>
        <rFont val="Calibri"/>
        <family val="2"/>
        <scheme val="minor"/>
      </rPr>
      <t>[include any additional details on the nature and extent of the intervention, where appropriate]</t>
    </r>
  </si>
  <si>
    <r>
      <t xml:space="preserve">Intervention provided at or through facility?
</t>
    </r>
    <r>
      <rPr>
        <sz val="11"/>
        <color rgb="FF0070C0"/>
        <rFont val="Calibri"/>
        <family val="2"/>
        <scheme val="minor"/>
      </rPr>
      <t>[use dropdown]</t>
    </r>
  </si>
  <si>
    <t>DS-TB treatment</t>
  </si>
  <si>
    <t>MDR-TB treatment</t>
  </si>
  <si>
    <t>Pre-XDR-TB treatment</t>
  </si>
  <si>
    <t>Service Description</t>
  </si>
  <si>
    <t>Test/ service output</t>
  </si>
  <si>
    <t>day-off</t>
  </si>
  <si>
    <t>Laboratory - main (clinical path, incl haematology)</t>
  </si>
  <si>
    <t>INSTRUCTIONS: Training data should be TB related, for staff of this facility.</t>
  </si>
  <si>
    <t>TB Personnel</t>
  </si>
  <si>
    <t>Outpatient diagnostic visit</t>
  </si>
  <si>
    <t>Outpatient cough triage</t>
  </si>
  <si>
    <t>Outpatient screening visit</t>
  </si>
  <si>
    <t>Outpatient treatment visit</t>
  </si>
  <si>
    <t>Community screening visit</t>
  </si>
  <si>
    <t>Community treatment visit</t>
  </si>
  <si>
    <t xml:space="preserve">This cost data collection tool has been developed to estimate the unit costs of a comprehensive set of TB services from the providers' perspective. It is a facility-based tool that collects data needed to calculate the bottom-up and top-down, economic and financial costs of TB services offered at this facility. </t>
  </si>
  <si>
    <t xml:space="preserve">The estimated time for data collection is approximately 1 week per facility, with data being collected from 20 to 30 public and private providers of TB services and interventions nationally. </t>
  </si>
  <si>
    <t>There are two tools required to estimate the unit costs of TB services at the facility level: this data collection tool and an accompanying data entry tool. The data collection tool will be used by data collectors while at the facility to gather the required data. The data entry tool will be compiled by the study principal investigator or study coordinator to produce the calculated unit costs.</t>
  </si>
  <si>
    <t>Volunteer 5</t>
  </si>
  <si>
    <t>Volunteer 6</t>
  </si>
  <si>
    <t>Volunteer 7</t>
  </si>
  <si>
    <t>Volunteer 8</t>
  </si>
  <si>
    <t>Volunteer 9</t>
  </si>
  <si>
    <t>Volunteer 10</t>
  </si>
  <si>
    <r>
      <t xml:space="preserve">List all staff involved in TB services (service provision, managerial, support, admin) below; ignore health care worker types that are not relevant to TB service provision. If you require more than the number of each cadre included in column C, please add them in at the bottom of the relevant section (Additional direct service staff or Additional support staff).
For PUBLIC SECTOR, annual salaries can be determined by matching the salary grade of the health care worker to the national or regional public sector salary ranges; for PRIVATE SECTOR, provide the name of the individual to HR and ask for their specific salary and benefits. </t>
    </r>
    <r>
      <rPr>
        <b/>
        <sz val="10"/>
        <color rgb="FF0070C0"/>
        <rFont val="Calibri"/>
        <family val="2"/>
        <scheme val="minor"/>
      </rPr>
      <t>DO NOT INCLUDE NAMES IN THIS TOOL - record them and link names to salaries in separate, secure file.</t>
    </r>
  </si>
  <si>
    <t>Nursing assistant 1</t>
  </si>
  <si>
    <t>Nursing assistant 2</t>
  </si>
  <si>
    <t>Nursing assistant 3</t>
  </si>
  <si>
    <t>Nursing assistant 4</t>
  </si>
  <si>
    <t>Nursing assistant 5</t>
  </si>
  <si>
    <t>Kitchen staff 1</t>
  </si>
  <si>
    <t>Kitchen staff 2</t>
  </si>
  <si>
    <t>Doctor 4</t>
  </si>
  <si>
    <t>Doctor 5</t>
  </si>
  <si>
    <t>Nurse 6</t>
  </si>
  <si>
    <t>Nurse 7</t>
  </si>
  <si>
    <t>Nurse 8</t>
  </si>
  <si>
    <t>Pharmacist 3</t>
  </si>
  <si>
    <t>Pharmacist 4</t>
  </si>
  <si>
    <t>Laboratory Doctor 4</t>
  </si>
  <si>
    <t>Laboratory Doctor 5</t>
  </si>
  <si>
    <t>Laboratory Technologist 7</t>
  </si>
  <si>
    <t>Laboratory Technologist 8</t>
  </si>
  <si>
    <t>Phlebotomist 2</t>
  </si>
  <si>
    <t>Radiologist 2</t>
  </si>
  <si>
    <t>Social Worker 2</t>
  </si>
  <si>
    <t>Dietician 2</t>
  </si>
  <si>
    <t>Radiographer 3</t>
  </si>
  <si>
    <t>Radiographer 4</t>
  </si>
  <si>
    <t>Accountant 2</t>
  </si>
  <si>
    <t>Procurement Officer 2</t>
  </si>
  <si>
    <t>Medical Records Officer 2</t>
  </si>
  <si>
    <t>(all)</t>
  </si>
  <si>
    <t>(DS-TB)</t>
  </si>
  <si>
    <t>(MDR-TB)</t>
  </si>
  <si>
    <t>(TB-HIV)</t>
  </si>
  <si>
    <t>INSTRUCTIONS: on day 1 of data collection, meet with facility manager, briefly outline VALUE-TB background and objectives, obtain written informed consent. Then obtain an overview of the facility characteristics and the population it serves. This sheet will be used to provide a description of the health facility and provide context when reporting results.</t>
  </si>
  <si>
    <t>Building space</t>
  </si>
  <si>
    <t>Area for LPA</t>
  </si>
  <si>
    <t>Do not enter data anywhere else.</t>
  </si>
  <si>
    <t>WHO Recording and Reporting</t>
  </si>
  <si>
    <t>MDR-TB: long</t>
  </si>
  <si>
    <t>MDR-TB: short</t>
  </si>
  <si>
    <t>HIV+, DS-TB</t>
  </si>
  <si>
    <t>HIV+, MDR-TB</t>
  </si>
  <si>
    <t>HIV+, XDR-TB</t>
  </si>
  <si>
    <t>People initiating LTBI treatment</t>
  </si>
  <si>
    <t>HIV+ adults</t>
  </si>
  <si>
    <t>Facility Statistics</t>
  </si>
  <si>
    <t>Outpatient vaccinations</t>
  </si>
  <si>
    <t># people</t>
  </si>
  <si>
    <t># visits</t>
  </si>
  <si>
    <t>Community diagnostic visit</t>
  </si>
  <si>
    <t>Community other visit</t>
  </si>
  <si>
    <t>Smear microscopy</t>
  </si>
  <si>
    <t># contacts</t>
  </si>
  <si>
    <t># beddays</t>
  </si>
  <si>
    <t># events</t>
  </si>
  <si>
    <t># smears</t>
  </si>
  <si>
    <t>Smear induction</t>
  </si>
  <si>
    <t>Source document or file name</t>
  </si>
  <si>
    <r>
      <t xml:space="preserve">Culture - solid medium </t>
    </r>
    <r>
      <rPr>
        <sz val="11"/>
        <color rgb="FF0070C0"/>
        <rFont val="Calibri"/>
        <family val="2"/>
        <scheme val="minor"/>
      </rPr>
      <t>[e.g.: Lowenstein-Jensen, Ogawa or Stonebrink]</t>
    </r>
  </si>
  <si>
    <r>
      <t xml:space="preserve">Culture - liquid media </t>
    </r>
    <r>
      <rPr>
        <sz val="11"/>
        <color rgb="FF0070C0"/>
        <rFont val="Calibri"/>
        <family val="2"/>
        <scheme val="minor"/>
      </rPr>
      <t>[e.g.: MB/Bact Alert, Bactec MGIT 960]</t>
    </r>
  </si>
  <si>
    <t>DST for FL, (4 drugs -H,R,E,S), solid media</t>
  </si>
  <si>
    <t>DST for SL, (fluoroquinolone injectables), solid media</t>
  </si>
  <si>
    <t>DST for FL, (4 drugs -H,R,E,S), liquid media</t>
  </si>
  <si>
    <t>DST for SL, (fluoroquinolone injectables), liquid media</t>
  </si>
  <si>
    <t>LPA - FLD</t>
  </si>
  <si>
    <t>LPA - SLD</t>
  </si>
  <si>
    <t>LAM - Rapid antibody or antigen detection tests for TB</t>
  </si>
  <si>
    <t>ECG, paper recording</t>
  </si>
  <si>
    <t>CD4 Count</t>
  </si>
  <si>
    <t>Full haemogram (RBC, WBC and platelet) tests</t>
  </si>
  <si>
    <t>Erythrocyte Sedimentation Rate</t>
  </si>
  <si>
    <t>Total white blood cell count</t>
  </si>
  <si>
    <t>Creatinine</t>
  </si>
  <si>
    <t>Creatinine Clearance</t>
  </si>
  <si>
    <t>Glucose (RBS)</t>
  </si>
  <si>
    <t>Lactic acid</t>
  </si>
  <si>
    <t>Lipase</t>
  </si>
  <si>
    <t>Thyroid Stimulating Hormone</t>
  </si>
  <si>
    <t># tests</t>
  </si>
  <si>
    <t># cultures</t>
  </si>
  <si>
    <r>
      <t xml:space="preserve">People initiating TB treatment </t>
    </r>
    <r>
      <rPr>
        <sz val="11"/>
        <color rgb="FF0070C0"/>
        <rFont val="Calibri"/>
        <family val="2"/>
        <scheme val="minor"/>
      </rPr>
      <t>[PTB &amp; EPTB, bacteriologically confirmed &amp; clinically diagnosed]</t>
    </r>
  </si>
  <si>
    <t>Annual quantity for TB</t>
  </si>
  <si>
    <t>Annual quantity - entire facility</t>
  </si>
  <si>
    <t>New and relapse</t>
  </si>
  <si>
    <t>Previously treated</t>
  </si>
  <si>
    <t>Community vaccinations</t>
  </si>
  <si>
    <t>Section I: Health facility statistics</t>
  </si>
  <si>
    <r>
      <t xml:space="preserve">Section II: TB service statistics 
</t>
    </r>
    <r>
      <rPr>
        <b/>
        <i/>
        <sz val="11"/>
        <color rgb="FF0070C0"/>
        <rFont val="Calibri"/>
        <family val="2"/>
        <scheme val="minor"/>
      </rPr>
      <t>[Complete for statistics that are applicable]</t>
    </r>
  </si>
  <si>
    <t>PK-Cat I &amp; III-A</t>
  </si>
  <si>
    <t>Cat I &amp; III Kit A, Film coated tablet(s), Blister(s)</t>
  </si>
  <si>
    <t>HPST-Q-TIB-(L)-30</t>
  </si>
  <si>
    <t>Isoniazid/ Pyridoxine hydrochl/ Sulfamethoxazole/ Trimethoprim, 300mg/ 25mg/ 800mg/ 160mg, Uncoated tablet(s), HDPE container(s)</t>
  </si>
  <si>
    <t>Patient support during diagnostic visits</t>
  </si>
  <si>
    <t>Patient support during treatment visits</t>
  </si>
  <si>
    <t>Laboratory tests</t>
  </si>
  <si>
    <t>Other overhead services</t>
  </si>
  <si>
    <t>Break/lunch</t>
  </si>
  <si>
    <t>Not at work</t>
  </si>
  <si>
    <t>Laboratory Tests</t>
  </si>
  <si>
    <t>Radiology Tests</t>
  </si>
  <si>
    <t>&lt;&lt;&lt;Additional direct service staff 1&gt;&gt;&gt;</t>
  </si>
  <si>
    <t>&lt;&lt;&lt;Additional direct service staff 2&gt;&gt;&gt;</t>
  </si>
  <si>
    <t>&lt;&lt;&lt;Additional direct service staff 3&gt;&gt;&gt;</t>
  </si>
  <si>
    <t>&lt;&lt;&lt;Additional direct service staff 4&gt;&gt;&gt;</t>
  </si>
  <si>
    <t>&lt;&lt;&lt;Additional direct service staff 5&gt;&gt;&gt;</t>
  </si>
  <si>
    <t>&lt;&lt;&lt;Additional direct service staff 6&gt;&gt;&gt;</t>
  </si>
  <si>
    <t>&lt;&lt;&lt;Additional direct service staff 7&gt;&gt;&gt;</t>
  </si>
  <si>
    <t>&lt;&lt;&lt;Additional direct service staff 8&gt;&gt;&gt;</t>
  </si>
  <si>
    <t>&lt;&lt;&lt;Additional direct service staff 9&gt;&gt;&gt;</t>
  </si>
  <si>
    <t>&lt;&lt;&lt;Additional direct service staff 10&gt;&gt;&gt;</t>
  </si>
  <si>
    <t>&lt;&lt;&lt;Additional direct service staff 11&gt;&gt;&gt;</t>
  </si>
  <si>
    <t>&lt;&lt;&lt;Additional direct service staff 12&gt;&gt;&gt;</t>
  </si>
  <si>
    <t>&lt;&lt;&lt;Additional direct service staff 13&gt;&gt;&gt;</t>
  </si>
  <si>
    <t>&lt;&lt;&lt;Additional direct service staff 14&gt;&gt;&gt;</t>
  </si>
  <si>
    <t>&lt;&lt;&lt;Additional direct service staff 15&gt;&gt;&gt;</t>
  </si>
  <si>
    <t>&lt;&lt;&lt;Additional support staff 1&gt;&gt;&gt;</t>
  </si>
  <si>
    <t>&lt;&lt;&lt;Additional support staff 2&gt;&gt;&gt;</t>
  </si>
  <si>
    <t>&lt;&lt;&lt;Additional support staff 3&gt;&gt;&gt;</t>
  </si>
  <si>
    <t>&lt;&lt;&lt;Additional support staff 4&gt;&gt;&gt;</t>
  </si>
  <si>
    <t>&lt;&lt;&lt;Additional support staff 5&gt;&gt;&gt;</t>
  </si>
  <si>
    <t>&lt;&lt;&lt;Additional support staff 6&gt;&gt;&gt;</t>
  </si>
  <si>
    <t>&lt;&lt;&lt;Additional support staff 7&gt;&gt;&gt;</t>
  </si>
  <si>
    <t>&lt;&lt;&lt;Additional support staff 8&gt;&gt;&gt;</t>
  </si>
  <si>
    <t>&lt;&lt;&lt;Additional support staff 9&gt;&gt;&gt;</t>
  </si>
  <si>
    <t>&lt;&lt;&lt;Additional support staff 10&gt;&gt;&gt;</t>
  </si>
  <si>
    <t>Children &lt;5 years household contacts of DS-TB cases</t>
  </si>
  <si>
    <t>OPD: TB clinic</t>
  </si>
  <si>
    <t>Inpatient beddays</t>
  </si>
  <si>
    <r>
      <t xml:space="preserve">This data collection tool is comprised of </t>
    </r>
    <r>
      <rPr>
        <b/>
        <sz val="11"/>
        <color rgb="FF000000"/>
        <rFont val="Calibri"/>
        <family val="2"/>
        <scheme val="minor"/>
      </rPr>
      <t>black</t>
    </r>
    <r>
      <rPr>
        <sz val="11"/>
        <color rgb="FF000000"/>
        <rFont val="Calibri"/>
        <family val="2"/>
        <scheme val="minor"/>
      </rPr>
      <t xml:space="preserve">, </t>
    </r>
    <r>
      <rPr>
        <sz val="11"/>
        <color rgb="FF0070C0"/>
        <rFont val="Calibri"/>
        <family val="2"/>
        <scheme val="minor"/>
      </rPr>
      <t>blue</t>
    </r>
    <r>
      <rPr>
        <sz val="11"/>
        <color rgb="FF000000"/>
        <rFont val="Calibri"/>
        <family val="2"/>
        <scheme val="minor"/>
      </rPr>
      <t xml:space="preserve">, </t>
    </r>
    <r>
      <rPr>
        <b/>
        <sz val="11"/>
        <color theme="0" tint="-0.499984740745262"/>
        <rFont val="Calibri"/>
        <family val="2"/>
        <scheme val="minor"/>
      </rPr>
      <t>grey</t>
    </r>
    <r>
      <rPr>
        <sz val="11"/>
        <color rgb="FF000000"/>
        <rFont val="Calibri"/>
        <family val="2"/>
        <scheme val="minor"/>
      </rPr>
      <t xml:space="preserve">, </t>
    </r>
    <r>
      <rPr>
        <sz val="11"/>
        <color rgb="FFC00000"/>
        <rFont val="Calibri"/>
        <family val="2"/>
        <scheme val="minor"/>
      </rPr>
      <t>red</t>
    </r>
    <r>
      <rPr>
        <sz val="11"/>
        <color rgb="FF000000"/>
        <rFont val="Calibri"/>
        <family val="2"/>
        <scheme val="minor"/>
      </rPr>
      <t xml:space="preserve"> and </t>
    </r>
    <r>
      <rPr>
        <sz val="11"/>
        <color rgb="FF00B050"/>
        <rFont val="Calibri"/>
        <family val="2"/>
        <scheme val="minor"/>
      </rPr>
      <t>green</t>
    </r>
    <r>
      <rPr>
        <sz val="11"/>
        <color rgb="FF000000"/>
        <rFont val="Calibri"/>
        <family val="2"/>
        <scheme val="minor"/>
      </rPr>
      <t xml:space="preserve"> sheets. </t>
    </r>
  </si>
  <si>
    <t xml:space="preserve">Grey sheets describe where and how TB services are delivered and how much. </t>
  </si>
  <si>
    <t>Red sheets relate to staff time.</t>
  </si>
  <si>
    <t>Green sheets are prices and expenditure.</t>
  </si>
  <si>
    <t>INSTRUCTIONS: This sheet assesses the ease of access of above facility level cost data and is optional. If you do wish to collect this information, speak with the facility manager or TB focal person at the facility.</t>
  </si>
  <si>
    <t xml:space="preserve"> Optional sheets:</t>
  </si>
  <si>
    <t>Black sheets are designed to help plan the study but no data is collected here so the degree of utilisation of these sheets is up to you.</t>
  </si>
  <si>
    <t>Laboratory (full)</t>
  </si>
  <si>
    <t>TB: Common/waiting area</t>
  </si>
  <si>
    <t>TB: Sputum collection room or space</t>
  </si>
  <si>
    <t>TB: Consultation area (with doctor)</t>
  </si>
  <si>
    <t>TB: Dispensary for medication</t>
  </si>
  <si>
    <t>TB: Laboratory</t>
  </si>
  <si>
    <t>Microscope - other</t>
  </si>
  <si>
    <t>ANCILLIARY SERVICES</t>
  </si>
  <si>
    <t>TB SCREENING, DIAGNOSTIC &amp; MONITORING TESTS</t>
  </si>
  <si>
    <t>(types of support)</t>
  </si>
  <si>
    <t>Title of person(s) responsible for intervention</t>
  </si>
  <si>
    <t xml:space="preserve"> INSTRUCTIONS: THIS SHEET IS OPTIONAL. It is intended to help you understand and plan your interviews and other data collection.
There is space to identify up to 4 locations (within the facility or community spaces) where each TB intervention type occurs, with the title of the corresponding contact person. The information in this sheet can be obtained from the head TB nurse or another staff member with knowledge of TB service delivery.
Data should be collected only for interventions performed at the facility or by staff attached to the facility. Therefore, first identify which intervention types are provided at the facility [column C], before proceeding to capture the location and contact person.</t>
  </si>
  <si>
    <t>Child</t>
  </si>
  <si>
    <t>1st Line TB Treatment</t>
  </si>
  <si>
    <t>2nd Line TB Treatment</t>
  </si>
  <si>
    <t>Intensive - outpatient</t>
  </si>
  <si>
    <t>Intensive - inpatient</t>
  </si>
  <si>
    <t>Continuation - outpatient</t>
  </si>
  <si>
    <t>Pre-XDR TB</t>
  </si>
  <si>
    <t>Child &lt;5, household contact of DS-TB</t>
  </si>
  <si>
    <t>Service output</t>
  </si>
  <si>
    <t>INTERVENTION TYPE</t>
  </si>
  <si>
    <t>Passive Case Finding</t>
  </si>
  <si>
    <t>TB services</t>
  </si>
  <si>
    <t>Active Case Finding</t>
  </si>
  <si>
    <t>BCG Vaccination</t>
  </si>
  <si>
    <t>Infant</t>
  </si>
  <si>
    <t>High-risk population</t>
  </si>
  <si>
    <t>Platform 1</t>
  </si>
  <si>
    <t>Platform 2</t>
  </si>
  <si>
    <t>Platform 3</t>
  </si>
  <si>
    <t>Platform 4</t>
  </si>
  <si>
    <t>Department</t>
  </si>
  <si>
    <t>Clinic or room</t>
  </si>
  <si>
    <t>Interviews - health facility and laboratory staff</t>
  </si>
  <si>
    <t>EXAMPLE</t>
  </si>
  <si>
    <t>a.</t>
  </si>
  <si>
    <t>b.</t>
  </si>
  <si>
    <t>c.</t>
  </si>
  <si>
    <t>d.</t>
  </si>
  <si>
    <t>e.</t>
  </si>
  <si>
    <t>Staining room</t>
  </si>
  <si>
    <t>Room A - main lab</t>
  </si>
  <si>
    <t>Autoclave room</t>
  </si>
  <si>
    <t>Useful life</t>
  </si>
  <si>
    <t>Quantity used 
(in mins)</t>
  </si>
  <si>
    <t>A4 paper</t>
  </si>
  <si>
    <t>Sterilising solution</t>
  </si>
  <si>
    <t>10 ml</t>
  </si>
  <si>
    <t>Wooden applicator</t>
  </si>
  <si>
    <t>INSTRUCTIONS: Identify the test/service output, capture the process (list tasks), staff involved, total time taken for each task, supplies and equipment used and quantity used:</t>
  </si>
  <si>
    <t>TOTAL UTILITIES</t>
  </si>
  <si>
    <t>TOTAL ADMINISTRATIVE</t>
  </si>
  <si>
    <t>TOTAL CLEANING AND SECURITY</t>
  </si>
  <si>
    <t>INSTRUCTIONS: Data collected in this sheet should be for the ENTIRE FACILITY and downloaded/extracted from the facility expenditure records.
If disaggregated expenditure for a category (e.g. administrative, food, etc.) is not available, please enter the total value for that category in the row provided. Proportion of total expenditure (column D) can be used if the information is available.</t>
  </si>
  <si>
    <t>TOTAL SOFT INVENTORY</t>
  </si>
  <si>
    <t>TOTAL OTHER COSTS</t>
  </si>
  <si>
    <t>TOTAL FOOD</t>
  </si>
  <si>
    <t>TOTAL COMMUNICATIONS</t>
  </si>
  <si>
    <t>Recurrent overhead costs (ENTIRE FACILITY)</t>
  </si>
  <si>
    <r>
      <t xml:space="preserve">INSTRUCTIONS: For the staff time interviews in the departments or clinics where TB services are provided or the laboratory or radiology departments, ask </t>
    </r>
    <r>
      <rPr>
        <b/>
        <sz val="11"/>
        <color rgb="FF0070C0"/>
        <rFont val="Calibri"/>
        <family val="2"/>
        <scheme val="minor"/>
      </rPr>
      <t>one health care worker from each cadre of staff involved in the test or service output</t>
    </r>
    <r>
      <rPr>
        <sz val="11"/>
        <color rgb="FF0070C0"/>
        <rFont val="Calibri"/>
        <family val="2"/>
        <scheme val="minor"/>
      </rPr>
      <t xml:space="preserve"> to describe the entire process. Capture all staff involved, the length of time it takes and the supplies and equipment used, where applicable.
</t>
    </r>
    <r>
      <rPr>
        <b/>
        <sz val="11"/>
        <color rgb="FF0070C0"/>
        <rFont val="Calibri"/>
        <family val="2"/>
        <scheme val="minor"/>
      </rPr>
      <t>Please ensure you capture at least one type of staff time measure (interview, observation, time sheet) for every service output.</t>
    </r>
  </si>
  <si>
    <t>Data collection tool for estimating unit costs of TB services</t>
  </si>
  <si>
    <t>Staff Salaries</t>
  </si>
  <si>
    <t>Recurrent expenditure</t>
  </si>
  <si>
    <t>Staff titles</t>
  </si>
  <si>
    <t>Staining rack 1 - for slides</t>
  </si>
  <si>
    <t>Staining rack 2 - for slides</t>
  </si>
  <si>
    <t>Drying rack 1 - for slides</t>
  </si>
  <si>
    <t>Drying rack 2 - for slides</t>
  </si>
  <si>
    <t>Slide storage box - 1</t>
  </si>
  <si>
    <t>Slide storage box - 2</t>
  </si>
  <si>
    <t>Slide storage box - 3</t>
  </si>
  <si>
    <t>Slide storage box - 4</t>
  </si>
  <si>
    <t>Forceps (holding slides) - 1</t>
  </si>
  <si>
    <t>Forceps (holding slides) - 2</t>
  </si>
  <si>
    <t>Forceps (holding slides) - 3</t>
  </si>
  <si>
    <t>Bottle (media) - 1</t>
  </si>
  <si>
    <t>Staining dishes with cover: GLASS, 90x85x75mm - 4 pieces</t>
  </si>
  <si>
    <t>Bottle (media) - 2</t>
  </si>
  <si>
    <t>Bottle (media) - 3</t>
  </si>
  <si>
    <t>Bottle (media) - 4</t>
  </si>
  <si>
    <t>Bottle (media) - 5</t>
  </si>
  <si>
    <t>Reagent bottle (amber) - with screw cap - 1</t>
  </si>
  <si>
    <t>Reagent bottle (amber) - with screw cap - 2</t>
  </si>
  <si>
    <t>Reagent bottle (amber) - with screw cap - 3</t>
  </si>
  <si>
    <t>Reagent bottle (amber) - with screw cap - 4</t>
  </si>
  <si>
    <t>Reagent bottle (amber) - with screw cap - 5</t>
  </si>
  <si>
    <t>Reagent bottle (amber) - with screw cap - 6</t>
  </si>
  <si>
    <t>Staining bottle (250 ml) - 1</t>
  </si>
  <si>
    <t>Staining bottle (250 ml) - 2</t>
  </si>
  <si>
    <t>Staining bottle (250 ml) - 3</t>
  </si>
  <si>
    <t>Staining bottle (500 ml) - 1</t>
  </si>
  <si>
    <t>Staining bottle (500 ml) - 2</t>
  </si>
  <si>
    <t>Staining bottle (500 ml) - 3</t>
  </si>
  <si>
    <t>Biohazard bag</t>
  </si>
  <si>
    <t>Paper towels</t>
  </si>
  <si>
    <t>Filter paper - for funnels</t>
  </si>
  <si>
    <t>Funnel - 155 mm</t>
  </si>
  <si>
    <t>Funnel - 120 mm</t>
  </si>
  <si>
    <t>Funnel - 45 mm</t>
  </si>
  <si>
    <t>Googles - 1</t>
  </si>
  <si>
    <t>Googles - 2</t>
  </si>
  <si>
    <t>Googles - 3</t>
  </si>
  <si>
    <t>Ziehl-Neelsen consumables kit</t>
  </si>
  <si>
    <t>LED/Auramine consumables kit</t>
  </si>
  <si>
    <t>Microscope - LED</t>
  </si>
  <si>
    <t>Microscope - binocular</t>
  </si>
  <si>
    <t>Colourless phenol crystals</t>
  </si>
  <si>
    <t>Bunsen burner</t>
  </si>
  <si>
    <t>Spirit lamp - 200 ml</t>
  </si>
  <si>
    <t>Reagent bottle (amber) - 2000ml</t>
  </si>
  <si>
    <t>Reagent bottle (amber) - 1000ml</t>
  </si>
  <si>
    <t>Pipette - suction piston graduated - 50 ml</t>
  </si>
  <si>
    <t>Weighing boat - metal</t>
  </si>
  <si>
    <t>Weighing boats</t>
  </si>
  <si>
    <t>LAM Ag testing kit</t>
  </si>
  <si>
    <t>Xpert machine - other</t>
  </si>
  <si>
    <t>Cepheid</t>
  </si>
  <si>
    <t>Xpert machine, with laptop (GX-I single module)</t>
  </si>
  <si>
    <t>Xpert machine, with desktop computer (GX-I single module)</t>
  </si>
  <si>
    <t>GXI-1-D</t>
  </si>
  <si>
    <t>GXI-1-L</t>
  </si>
  <si>
    <t>Xpert machine, with laptop (GX-II 2-module)</t>
  </si>
  <si>
    <t>Xpert machine, with desktop computer (GX-II 2-module)</t>
  </si>
  <si>
    <t>GXII-2-D</t>
  </si>
  <si>
    <t>GXII-2-L</t>
  </si>
  <si>
    <t>Xpert machine, with laptop (GX-IV 4-module)</t>
  </si>
  <si>
    <t>Xpert machine, with desktop computer (GX-IV 4-module)</t>
  </si>
  <si>
    <t>GXIV-4-D</t>
  </si>
  <si>
    <t>GXIV-4-L</t>
  </si>
  <si>
    <t>Xpert machine, with laptop (GX-XVI 16-module)</t>
  </si>
  <si>
    <t>Xpert machine, with desktop computer (GX-XVI 16-module)</t>
  </si>
  <si>
    <t>GXXVI-16-L</t>
  </si>
  <si>
    <t>GXXVI-16-D</t>
  </si>
  <si>
    <t>Xpert machine - Solar panel and battery system for GeneXpert System</t>
  </si>
  <si>
    <t>Xpert MTB/RIF ULTRA test kit</t>
  </si>
  <si>
    <t>XpertCheck Calibration Pack for GeneXpert GX-IV 4-module System</t>
  </si>
  <si>
    <t>Dust filter for GeneXpert System</t>
  </si>
  <si>
    <t>GX-SWAP-1</t>
  </si>
  <si>
    <t>Xpert 1 module replacement</t>
  </si>
  <si>
    <t>Xpert 2 modules replacement</t>
  </si>
  <si>
    <t>Xpert 3 modules replacement</t>
  </si>
  <si>
    <t>Xpert 4 modules replacement</t>
  </si>
  <si>
    <t>GX-SWAP-2</t>
  </si>
  <si>
    <t>GX-SWAP-3</t>
  </si>
  <si>
    <t>GX-SWAP-4</t>
  </si>
  <si>
    <t>HumaTurb C+ HumaTurb A</t>
  </si>
  <si>
    <t>HumaHeat</t>
  </si>
  <si>
    <t>UPS (uninterruptible power source) - 1</t>
  </si>
  <si>
    <t>with battery pack</t>
  </si>
  <si>
    <t>Loopamp detection kit</t>
  </si>
  <si>
    <t>Overhead stirrer with universal adapter</t>
  </si>
  <si>
    <t>Orbital shaker for BSC</t>
  </si>
  <si>
    <t>Cetylpyridinium chloride monohydrate</t>
  </si>
  <si>
    <t>Decontamination reagents - Sodium Chloride (NaCl)</t>
  </si>
  <si>
    <t>Tri-Sodium citrate dihydrate</t>
  </si>
  <si>
    <t>5-Sulfosalicylic acid dihydrate</t>
  </si>
  <si>
    <t>Tube rack  - other</t>
  </si>
  <si>
    <t>Box - specimen transport</t>
  </si>
  <si>
    <t>Container - sturdy</t>
  </si>
  <si>
    <t>Tube rack  (universal) - 16 mm</t>
  </si>
  <si>
    <t>Tube rack  (universal) - 18 mm</t>
  </si>
  <si>
    <t>Tube rack  (universal) - 28 mm</t>
  </si>
  <si>
    <t>Bubble wrap (packing)</t>
  </si>
  <si>
    <t>Incubator (precision) - culture lab</t>
  </si>
  <si>
    <t xml:space="preserve">Microincinerator </t>
  </si>
  <si>
    <t>LJ slants - with Glyc. &amp; PACT</t>
  </si>
  <si>
    <t>Middlebrook 7H9 broth with glycerol, 5ml</t>
  </si>
  <si>
    <t>Middlebrook OADC Enrichment, 100ml per bottle</t>
  </si>
  <si>
    <t>Middlebrook 7H10 Agar</t>
  </si>
  <si>
    <t>Middlebrook 7H11 Agar base</t>
  </si>
  <si>
    <t>LJ slants - other</t>
  </si>
  <si>
    <t>LJ slants (large)</t>
  </si>
  <si>
    <t>Seven H11 Agar (Deep Fill) plates</t>
  </si>
  <si>
    <t>Sodium-L-Glutamate-monohydrate</t>
  </si>
  <si>
    <t>Potassium dihudrogen phosphate</t>
  </si>
  <si>
    <t>Magnesium sulphate-heptahydrate</t>
  </si>
  <si>
    <t>L-Asparagine-monohydrate</t>
  </si>
  <si>
    <t>Tri-Magnesium di-citrate nonahydrate</t>
  </si>
  <si>
    <t>Malachite green oxalate</t>
  </si>
  <si>
    <t>Glycerol</t>
  </si>
  <si>
    <t>Ready mixed TB/LJ base</t>
  </si>
  <si>
    <r>
      <t xml:space="preserve">Glycerol </t>
    </r>
    <r>
      <rPr>
        <sz val="11"/>
        <color theme="1"/>
        <rFont val="Calibri"/>
        <family val="2"/>
      </rPr>
      <t>≥</t>
    </r>
    <r>
      <rPr>
        <sz val="11"/>
        <color theme="1"/>
        <rFont val="Calibri"/>
        <family val="2"/>
        <scheme val="minor"/>
      </rPr>
      <t xml:space="preserve"> 99%</t>
    </r>
  </si>
  <si>
    <t>Sodium pyruvate</t>
  </si>
  <si>
    <t>Di-sodium hydrogen phosphate, anhydrous</t>
  </si>
  <si>
    <t>Di-sodium hydrogen phosphate, dodecahydrate</t>
  </si>
  <si>
    <t>Milk powder</t>
  </si>
  <si>
    <t>Brain heart infusion agar</t>
  </si>
  <si>
    <t>Kanamycin - lyophilized drug for lab use, in vials</t>
  </si>
  <si>
    <t>Moxifloxacin - lyophilized drug for lab use, in vials</t>
  </si>
  <si>
    <t>Amikacin - lyophilized drug for lab use, in vials</t>
  </si>
  <si>
    <t>Capreomycin - lyophilized drug for lab use, in vials</t>
  </si>
  <si>
    <t>Ofloxacin - lyophilized drug for lab use, in vials</t>
  </si>
  <si>
    <t>Ofloxacin powder (OFL) - for lab use</t>
  </si>
  <si>
    <t>Moxifloxacin powder (MOX) - for lab use</t>
  </si>
  <si>
    <t>Protionamide powder (PTH) - for lab use</t>
  </si>
  <si>
    <t>Ethionamide powder (ETH) - for lab use</t>
  </si>
  <si>
    <t>Kanamycin powder (KAn) - for lab use</t>
  </si>
  <si>
    <t>Amikacin powder (AMI) - for lab use</t>
  </si>
  <si>
    <t>Capreomycin powder (CM) - for lab use</t>
  </si>
  <si>
    <t>Levofloxacin powder - for lab use</t>
  </si>
  <si>
    <t>Tween 80</t>
  </si>
  <si>
    <t>Hydrogen peroxide</t>
  </si>
  <si>
    <t>Di-Sodium hydrogen phosphate</t>
  </si>
  <si>
    <t>Sulphanilamide</t>
  </si>
  <si>
    <t>N-(1-Naphthyl)-ethylendiamine dihydrocholoride in glass bottle</t>
  </si>
  <si>
    <t>Cyanogen bromide</t>
  </si>
  <si>
    <t>Analine / o-toluidine</t>
  </si>
  <si>
    <t>GenoType MTBDR plus V2 test kit</t>
  </si>
  <si>
    <t>GenoType MTBDRsI 2.0 (without Genolyse)</t>
  </si>
  <si>
    <t>GenoType Mycobacterium CMV2 (without GenoLyse)</t>
  </si>
  <si>
    <t>GenoType Mycobacterium AS (without GenoLyse)</t>
  </si>
  <si>
    <t>GenoType MTBC</t>
  </si>
  <si>
    <t>Molecular grade water</t>
  </si>
  <si>
    <t>GenoLyse (96 tests), Version 1.0</t>
  </si>
  <si>
    <t>GT-Blot 48 reagent set</t>
  </si>
  <si>
    <t>Agarose</t>
  </si>
  <si>
    <t>Boric acid</t>
  </si>
  <si>
    <t>Sodium acetate trihydrate</t>
  </si>
  <si>
    <t>Ethidium bromide powder</t>
  </si>
  <si>
    <t>TRIS</t>
  </si>
  <si>
    <t>EDTA</t>
  </si>
  <si>
    <t>Gel load buffer</t>
  </si>
  <si>
    <t>DNA ladder</t>
  </si>
  <si>
    <t>Ethidium bromide solution</t>
  </si>
  <si>
    <t>Formalin</t>
  </si>
  <si>
    <t>Stable cholorine disinfectant</t>
  </si>
  <si>
    <t>pieces</t>
  </si>
  <si>
    <t>Phenol</t>
  </si>
  <si>
    <t>Isopropanol</t>
  </si>
  <si>
    <t>Densitometer</t>
  </si>
  <si>
    <t>Pipetting aid - independent automatic (electricity net)</t>
  </si>
  <si>
    <t>BACTEC - starter kit</t>
  </si>
  <si>
    <t>BACTEC MGIT 320 System</t>
  </si>
  <si>
    <t>BACTEC printer</t>
  </si>
  <si>
    <t>Microfuge / minispin for 0.2-2 ml tubes with rapid spin down</t>
  </si>
  <si>
    <t>Vortex mixer - mini</t>
  </si>
  <si>
    <t>Water bath - 7 litre</t>
  </si>
  <si>
    <t>Water bath - 22 litre</t>
  </si>
  <si>
    <t>Water bath - other</t>
  </si>
  <si>
    <t>Centrifuge - refrigerated bench top</t>
  </si>
  <si>
    <t>Centrifuge - microliter</t>
  </si>
  <si>
    <t>Oven (universal)</t>
  </si>
  <si>
    <t>Swing out rotor (4-place)</t>
  </si>
  <si>
    <t>Rotor bucket</t>
  </si>
  <si>
    <t>Rotor bucket lid (aerosol tight)</t>
  </si>
  <si>
    <t>Reducing adapter for 50 ml tubes</t>
  </si>
  <si>
    <t>Reducing adapter for 15 ml / 12 ml tubes</t>
  </si>
  <si>
    <t>Thermoblock / Thermo heater</t>
  </si>
  <si>
    <t>Thermocycler, 96 positions for 0.2 ml tubes</t>
  </si>
  <si>
    <t>Thermoshaker / Twincubator</t>
  </si>
  <si>
    <t>GT-Blot 48</t>
  </si>
  <si>
    <t>GT-Blot 48 Tray for 96 strips</t>
  </si>
  <si>
    <t>GTQ-Cycler 96</t>
  </si>
  <si>
    <t>Electrophoresis chamber with power supply</t>
  </si>
  <si>
    <t>Loop (disposable) - 10 uL</t>
  </si>
  <si>
    <t>Glass beads, massive glass, 3mm diameter</t>
  </si>
  <si>
    <t>kg</t>
  </si>
  <si>
    <t>Glass beads, massive glass, 5mm diameter</t>
  </si>
  <si>
    <t>Glass tubes (caped) for preparing suspension</t>
  </si>
  <si>
    <t>Universal bottles, with screw caps</t>
  </si>
  <si>
    <t>Slanted rack</t>
  </si>
  <si>
    <t>Slanted rack for BD LJ tubes</t>
  </si>
  <si>
    <t>Universal bottle rack</t>
  </si>
  <si>
    <t>Hand lens</t>
  </si>
  <si>
    <t>Loop holder</t>
  </si>
  <si>
    <t>Loop holder rack</t>
  </si>
  <si>
    <t>Inoculation loop 4mm</t>
  </si>
  <si>
    <t>Inoculation loop 3mm</t>
  </si>
  <si>
    <t>Universal glass bottle</t>
  </si>
  <si>
    <t>Culture tubes with screw cap</t>
  </si>
  <si>
    <t>BD BBL Calibrators kit (for 1 drawer) - in vials</t>
  </si>
  <si>
    <t>BACTEC MGIT 960 Supplement Kit (PANTA and OADC combined)</t>
  </si>
  <si>
    <t>BACTEC MGIT PZA kit</t>
  </si>
  <si>
    <t>BD BBL Middlebrook OADC Enrichment, 20 ml per tube, "A" size tube</t>
  </si>
  <si>
    <t>MycoPrep Specimen Digestion / Decontamination kit - 150ml - in bottles</t>
  </si>
  <si>
    <t>BACTEC MGIT PZA tubes</t>
  </si>
  <si>
    <t>Filters, Air MGIT 960 (square)</t>
  </si>
  <si>
    <t>Filters, Air MGIT 960 (rectangle)</t>
  </si>
  <si>
    <t>Transport rack</t>
  </si>
  <si>
    <t>BACTEC MGIT 960 AST</t>
  </si>
  <si>
    <t>MicroMGIT Calibrator</t>
  </si>
  <si>
    <t>Fluorescence Manual Tube Reader</t>
  </si>
  <si>
    <t>MGIT</t>
  </si>
  <si>
    <t>BD</t>
  </si>
  <si>
    <t>Mc Farland Standards kits</t>
  </si>
  <si>
    <t>Thermometer - other</t>
  </si>
  <si>
    <t>Thermometer - for oven</t>
  </si>
  <si>
    <t>Thermometer (flexible) for thermocycler and Twincubator validation)</t>
  </si>
  <si>
    <t>Pipette (adjustable) - other</t>
  </si>
  <si>
    <t>Rack for 1 channel pipette - 6 positions</t>
  </si>
  <si>
    <t>Rack for 1 channel pipette - 3 positions</t>
  </si>
  <si>
    <t>Rack for 1 channel pipette - 4 positions</t>
  </si>
  <si>
    <t>Genoscan reader, with PC, screen and software</t>
  </si>
  <si>
    <t>GS-001</t>
  </si>
  <si>
    <t>PCR workstation with UV light</t>
  </si>
  <si>
    <t>UV crosslinker</t>
  </si>
  <si>
    <t>Floating rack</t>
  </si>
  <si>
    <t>UV-light illuminator - Ethidium bromide - 312 nm</t>
  </si>
  <si>
    <t>Cryo-vial rack (heat resistant) - modular heating blocks</t>
  </si>
  <si>
    <t>Pipette (hand-dispenser) for combitips - LPA</t>
  </si>
  <si>
    <t>Storage box (deep freeze for 1.5ml cryovials) - plastic</t>
  </si>
  <si>
    <t>Storage box (deep freeze for 1.5ml cryovials) - cardboard</t>
  </si>
  <si>
    <t>Cryo-tags</t>
  </si>
  <si>
    <t>Cryovials/cryotubes - other</t>
  </si>
  <si>
    <t>Cryovials/cryotubes (sterile with caps) - 2.0 ml</t>
  </si>
  <si>
    <t>Tips (sterile), DNA-/RNAse-free tips, 0.1-10 uL</t>
  </si>
  <si>
    <t>Tips - other</t>
  </si>
  <si>
    <t>Tips (sterile), DNA-/RNAse-free tips,1.0-20 uL</t>
  </si>
  <si>
    <t>Tips (sterile), DNA-/RNAse-free tips, 10-100 uL</t>
  </si>
  <si>
    <t>Tips (sterile), DNA-/RNAse-free tips, 20-200 uL</t>
  </si>
  <si>
    <t>Tips (sterile), DNA-/RNAse-free tips, 100-1000 uL</t>
  </si>
  <si>
    <t>Tips for multipipette/combi 5ml, individually packed</t>
  </si>
  <si>
    <t>Tips for multipipette/combi 12.5ml, individually packed</t>
  </si>
  <si>
    <t>Tips (long with filter), 1ml</t>
  </si>
  <si>
    <t>PCR tube rack (stand for 0.2 ml pcr tubes)</t>
  </si>
  <si>
    <t>Chiller (quick for reagents)</t>
  </si>
  <si>
    <t>PCR tubes, 0.2ml</t>
  </si>
  <si>
    <t>Standard reaction tubes 1.5 ml</t>
  </si>
  <si>
    <t>Standard reaction tubes 2 ml</t>
  </si>
  <si>
    <t>Forceps (sterile) individually wrapped</t>
  </si>
  <si>
    <t>Pipettes (disposable, non-sterile) 155 33 - 3 ml</t>
  </si>
  <si>
    <t>Patient support during diagnosis (voucher, cash, other)</t>
  </si>
  <si>
    <t>Patient support during treatment (voucher, cash, other)</t>
  </si>
  <si>
    <r>
      <t xml:space="preserve">Notes
</t>
    </r>
    <r>
      <rPr>
        <sz val="11"/>
        <color rgb="FF0070C0"/>
        <rFont val="Calibri"/>
        <family val="2"/>
        <scheme val="minor"/>
      </rPr>
      <t>[include whether transportation to country included in unit price]</t>
    </r>
  </si>
  <si>
    <t>DRUGS: palliative care</t>
  </si>
  <si>
    <t>Medical supplies</t>
  </si>
  <si>
    <t>Office supplies</t>
  </si>
  <si>
    <t>Chemicals and reagents</t>
  </si>
  <si>
    <t>General supplies</t>
  </si>
  <si>
    <t>Bucket - heavy duty plastic</t>
  </si>
  <si>
    <t>Price List for Equipment and furniture</t>
  </si>
  <si>
    <t>Autoclave (basic unit for media kitchen) - 1</t>
  </si>
  <si>
    <t>Autoclave (basic unit for media kitchen) - 2</t>
  </si>
  <si>
    <t>Autoclave (basic unit for media kitchen) - 3</t>
  </si>
  <si>
    <t>Autoclave (basic unit for media kitchen) - 4</t>
  </si>
  <si>
    <t>Exhaust air filtration system for autoclave - 1</t>
  </si>
  <si>
    <t>Exhaust air filtration system for autoclave - 2</t>
  </si>
  <si>
    <t>Exhaust air filtration system for autoclave - 3</t>
  </si>
  <si>
    <t>Exhaust air filtration system for autoclave - 4</t>
  </si>
  <si>
    <t>Printer for autoclave - 1</t>
  </si>
  <si>
    <t>Printer for autoclave - 2</t>
  </si>
  <si>
    <t>Printer for autoclave - 3</t>
  </si>
  <si>
    <t>Printer for autoclave - 4</t>
  </si>
  <si>
    <t>Basket for autoclave (stainless steel) - 1</t>
  </si>
  <si>
    <t>Basket for autoclave (stainless steel) - 2</t>
  </si>
  <si>
    <t>Bucket for autoclave (stainless steel) - 1</t>
  </si>
  <si>
    <t>Bucket for autoclave (stainless steel) - 2</t>
  </si>
  <si>
    <t>Memmert</t>
  </si>
  <si>
    <t>UFE 600</t>
  </si>
  <si>
    <t>Universal hot-air oven with stainless steel shelf</t>
  </si>
  <si>
    <t>Washer-disinfector for laboratory, with inserts and baskets</t>
  </si>
  <si>
    <t>Automatic filling station</t>
  </si>
  <si>
    <t>Inspissator for coagulation of egg-based culture media</t>
  </si>
  <si>
    <t>Water distil - fully automatic</t>
  </si>
  <si>
    <t>Freezer - other</t>
  </si>
  <si>
    <t>Freezer (-70 to -80 degC) - 1</t>
  </si>
  <si>
    <t>Freezer (-70 to -80 degC) - 2</t>
  </si>
  <si>
    <t>Freezer for laboratory - 1</t>
  </si>
  <si>
    <t>Freezer for laboratory - 2</t>
  </si>
  <si>
    <t>Refrigerator for path lab, 1</t>
  </si>
  <si>
    <t>Refrigerator for path lab, 2</t>
  </si>
  <si>
    <t>Refrigerator (2 door) - media &amp; reagent - path lab 1</t>
  </si>
  <si>
    <t>Refrigerator (2 door) - media &amp; reagent - path lab 2</t>
  </si>
  <si>
    <t>Refrigerator for main laboratory - 1</t>
  </si>
  <si>
    <t>Refrigerator for main laboratory - 2</t>
  </si>
  <si>
    <t>Refrigerator (2 door, direct cool)</t>
  </si>
  <si>
    <t>Deep freezer (-50 to -85 degC) - 1</t>
  </si>
  <si>
    <t>Deep freezer (-50 to -85 degC) - 2</t>
  </si>
  <si>
    <t>Emergency light - 1</t>
  </si>
  <si>
    <t>Emergency light - 2</t>
  </si>
  <si>
    <t>Exhaust fan - 1</t>
  </si>
  <si>
    <t>Exhaust fan - 2</t>
  </si>
  <si>
    <t>pH Meter - benchtop</t>
  </si>
  <si>
    <t>Magnetic bars (set of 12)</t>
  </si>
  <si>
    <t>Magnetic stirrer with heating plate</t>
  </si>
  <si>
    <t>Blender with glass jar</t>
  </si>
  <si>
    <t>Analytical balance (electronic) for DST</t>
  </si>
  <si>
    <t>Deep freezer (-40 to -86 degC) - 1</t>
  </si>
  <si>
    <t>Deep freezer (-40 to -86 degC) - 2</t>
  </si>
  <si>
    <t>Cryo gloves</t>
  </si>
  <si>
    <t>Voltage stabilizer 2000W</t>
  </si>
  <si>
    <t>Conductivity measuring device</t>
  </si>
  <si>
    <t>Ion exchanger (for lab grade water)</t>
  </si>
  <si>
    <t>TB Ag MPT64 - rapid test</t>
  </si>
  <si>
    <t>Extraction buffer</t>
  </si>
  <si>
    <t>SD Bioline</t>
  </si>
  <si>
    <t>Capilia</t>
  </si>
  <si>
    <t>Balloon HDPE - 30l</t>
  </si>
  <si>
    <t>Balloon HDPE - 10l</t>
  </si>
  <si>
    <t>Stop cock PP</t>
  </si>
  <si>
    <t>Swan neck bottles</t>
  </si>
  <si>
    <t>Bowl</t>
  </si>
  <si>
    <t>Funnel - other</t>
  </si>
  <si>
    <t>Measuring pipette (glass) - 1ml</t>
  </si>
  <si>
    <t>Measuring pipette (glass) - 2ml</t>
  </si>
  <si>
    <t>Measuring pipette (glass) - 5ml</t>
  </si>
  <si>
    <t>Measuring pipette (glass) - 10ml</t>
  </si>
  <si>
    <t>Filling station (sterile) of culture media - 1000ml</t>
  </si>
  <si>
    <t>Filling station (sterile) of culture media - 250ml</t>
  </si>
  <si>
    <t>Woulff's flask</t>
  </si>
  <si>
    <t>Erlenmeyer flask - 2000ml</t>
  </si>
  <si>
    <t>Erlenmeyer flask - 1000ml</t>
  </si>
  <si>
    <t>Erlenmeyer flask - 500ml</t>
  </si>
  <si>
    <t>Erlenmeyer flask - 250ml</t>
  </si>
  <si>
    <t>Erlenmeyer flask - 100ml</t>
  </si>
  <si>
    <t>Erlenmeyer flask - 50ml</t>
  </si>
  <si>
    <t>Measuring cylinder - 250ml</t>
  </si>
  <si>
    <t>Measuring cylinder - 100ml - 0.5ml graduated</t>
  </si>
  <si>
    <t>Measuring cylinder – 50 ml – 0.5 ml graduated</t>
  </si>
  <si>
    <t>Measuring cylinder – 25 ml – 0.25 ml graduated</t>
  </si>
  <si>
    <t>Measuring cylinder – 1000 ml – 10 ml graduated</t>
  </si>
  <si>
    <t>Measuring cylinder – 500 ml – 5ml graduated</t>
  </si>
  <si>
    <t>Measuring cylinder – 250 ml – 2 ml graduated</t>
  </si>
  <si>
    <t>Measuring cylinder – 100 ml – 1 ml graduated</t>
  </si>
  <si>
    <t>Measuring cylinder – 50 ml – 1 ml graduated</t>
  </si>
  <si>
    <t>Flask (think walled glass) - 2500ml</t>
  </si>
  <si>
    <t>Flask (think walled glass) - 2000ml</t>
  </si>
  <si>
    <t>Flask (think walled glass) - 1000ml</t>
  </si>
  <si>
    <t>Flask (think walled glass) - 500ml</t>
  </si>
  <si>
    <t>Volumetric flasks - 1000ml</t>
  </si>
  <si>
    <t>Volumetric flasks - 500ml</t>
  </si>
  <si>
    <t>Volumetric flasks - 250ml</t>
  </si>
  <si>
    <t>Volumetric flasks - 200ml</t>
  </si>
  <si>
    <t>Volumetric flasks - 100ml</t>
  </si>
  <si>
    <t>Volumetric flasks - 50ml</t>
  </si>
  <si>
    <t>Volumetric flasks - 25ml</t>
  </si>
  <si>
    <t>Volumetric flasks - 20ml</t>
  </si>
  <si>
    <t>Beaker - 100mL</t>
  </si>
  <si>
    <t>Beaker - 500mL</t>
  </si>
  <si>
    <t>Beaker - 2000mL</t>
  </si>
  <si>
    <t>Beaker (low form with graduation and spout) - 100ml</t>
  </si>
  <si>
    <t>Beaker (low form with graduation and spout) - 250ml</t>
  </si>
  <si>
    <t>Beaker (low form with graduation and spout) - 600ml</t>
  </si>
  <si>
    <t>Beaker (low form with graduation and spout) - 1000ml</t>
  </si>
  <si>
    <t>Beaker (low form with graduation and spout) - 2000ml</t>
  </si>
  <si>
    <t>Biosafety cabinet - 2 filters</t>
  </si>
  <si>
    <t>Biosafety cabinet - 3 filters</t>
  </si>
  <si>
    <t>Thimble for Class II A, hood for BSC</t>
  </si>
  <si>
    <t>Formaldehyde/neutralisation fumigation top plate</t>
  </si>
  <si>
    <t>HVP fumigation plate</t>
  </si>
  <si>
    <t>Exhaust filter (double)</t>
  </si>
  <si>
    <t>Exhaust HEPA Air Filter</t>
  </si>
  <si>
    <t>Exhaust HEPA Air Filter - air down flow</t>
  </si>
  <si>
    <t>Thermic anemometer with telescope probe</t>
  </si>
  <si>
    <t>Trolley</t>
  </si>
  <si>
    <t>Discard bucket (biohazard/sharps) - 2L</t>
  </si>
  <si>
    <t>Bucket (stainless steel)</t>
  </si>
  <si>
    <t>Bucket with lid (stainless steel)</t>
  </si>
  <si>
    <t>Bags (transparent polypropylene)</t>
  </si>
  <si>
    <t>Waste container for liquids</t>
  </si>
  <si>
    <t>Waste container for solids</t>
  </si>
  <si>
    <t>Waste container for sharps</t>
  </si>
  <si>
    <t>Sterile indicator tape, hot air oven</t>
  </si>
  <si>
    <t>Sterile indicator tape, autoclave</t>
  </si>
  <si>
    <t>Funnel (stainless steel)</t>
  </si>
  <si>
    <t>Funnel (powder)</t>
  </si>
  <si>
    <t>Safety box for liquid</t>
  </si>
  <si>
    <t>Aluminium foil</t>
  </si>
  <si>
    <t>Tube brush</t>
  </si>
  <si>
    <t>Piece</t>
  </si>
  <si>
    <t>Bottle brush</t>
  </si>
  <si>
    <t>Salt for dish washer</t>
  </si>
  <si>
    <t>bag - kg</t>
  </si>
  <si>
    <t>Rinse aid for dish washer</t>
  </si>
  <si>
    <t>Desiccator</t>
  </si>
  <si>
    <t>Vacuum tube, 3m</t>
  </si>
  <si>
    <t>Silica gel (for desiccator)</t>
  </si>
  <si>
    <t>Spatula</t>
  </si>
  <si>
    <t>Filter paper round 185mm</t>
  </si>
  <si>
    <t>Filter paper round 150mm</t>
  </si>
  <si>
    <t>Tripod</t>
  </si>
  <si>
    <t>Goggles</t>
  </si>
  <si>
    <t>First aid kit</t>
  </si>
  <si>
    <t>First aid kit for lab</t>
  </si>
  <si>
    <t>Disinfectant for floors</t>
  </si>
  <si>
    <t>Disinfectant for cleaning instruments</t>
  </si>
  <si>
    <t>Disinfectant for hands</t>
  </si>
  <si>
    <t>Disinfectant for BSC surface</t>
  </si>
  <si>
    <t>Liquid soap</t>
  </si>
  <si>
    <t>Detergent/washing powder</t>
  </si>
  <si>
    <t>Cotton wool</t>
  </si>
  <si>
    <t>Tissue pulp</t>
  </si>
  <si>
    <t>Hair covers</t>
  </si>
  <si>
    <t>Calculator - 1</t>
  </si>
  <si>
    <t>Calculator - 2</t>
  </si>
  <si>
    <t>Counter (handheld) - 1</t>
  </si>
  <si>
    <t>Counter (handheld) - 2</t>
  </si>
  <si>
    <t>Desktop computer (with monitor) - 1</t>
  </si>
  <si>
    <t>Desktop computer (with monitor) - 2</t>
  </si>
  <si>
    <t>Desktop computer (with monitor) - 3</t>
  </si>
  <si>
    <t>Desktop computer (with monitor) - 4</t>
  </si>
  <si>
    <t>Desktop computer (with monitor) - 5</t>
  </si>
  <si>
    <t>Desktop computer (with monitor) - 6</t>
  </si>
  <si>
    <t>Desktop computer (with monitor) - 7</t>
  </si>
  <si>
    <t>Desktop computer (with monitor) - 8</t>
  </si>
  <si>
    <t>Desktop computer (with monitor) - 9</t>
  </si>
  <si>
    <t>Desktop computer (with monitor) - 10</t>
  </si>
  <si>
    <t>Desktop computer (with monitor) - 11</t>
  </si>
  <si>
    <t>Desktop computer (with monitor) - 12</t>
  </si>
  <si>
    <t>Desktop computer (with monitor) - 13</t>
  </si>
  <si>
    <t>Desktop computer (with monitor) - 14</t>
  </si>
  <si>
    <t>Desktop computer (with monitor) - 15</t>
  </si>
  <si>
    <t>Desktop computer (with monitor) - 16</t>
  </si>
  <si>
    <t>Desktop computer (with monitor) - 17</t>
  </si>
  <si>
    <t>Desktop computer (with monitor) - 18</t>
  </si>
  <si>
    <t>Desktop computer (with monitor) - 19</t>
  </si>
  <si>
    <t>Desktop computer (with monitor) - 20</t>
  </si>
  <si>
    <t>Desktop computer (with monitor) - 21</t>
  </si>
  <si>
    <t>Desktop computer (with monitor) - 22</t>
  </si>
  <si>
    <t>Laptop - 1</t>
  </si>
  <si>
    <t>Laptop - 2</t>
  </si>
  <si>
    <t>Laptop - 3</t>
  </si>
  <si>
    <t>Laptop - 4</t>
  </si>
  <si>
    <t>Laptop - 5</t>
  </si>
  <si>
    <t>Laptop - 6</t>
  </si>
  <si>
    <t>Laptop - 7</t>
  </si>
  <si>
    <t>Laptop - 8</t>
  </si>
  <si>
    <t>Laptop - 9</t>
  </si>
  <si>
    <t>Laptop - 10</t>
  </si>
  <si>
    <t>Laptop - 11</t>
  </si>
  <si>
    <t>Laptop - 12</t>
  </si>
  <si>
    <t>Laptop - 13</t>
  </si>
  <si>
    <t>Laptop - 14</t>
  </si>
  <si>
    <t>Laptop - 15</t>
  </si>
  <si>
    <t>Laptop - 16</t>
  </si>
  <si>
    <t>Projector - 1</t>
  </si>
  <si>
    <t>Projector - 2</t>
  </si>
  <si>
    <t>Projector - 3</t>
  </si>
  <si>
    <t>LCD Projector - 1</t>
  </si>
  <si>
    <t>LCD Projector - 2</t>
  </si>
  <si>
    <t>LCD Projector - 3</t>
  </si>
  <si>
    <t>Printer - 1</t>
  </si>
  <si>
    <t>Printer - 2</t>
  </si>
  <si>
    <t>Printer - 3</t>
  </si>
  <si>
    <t>Printer - 4</t>
  </si>
  <si>
    <t>Printer - 5</t>
  </si>
  <si>
    <t>Printer - 6</t>
  </si>
  <si>
    <t>Printer - 7</t>
  </si>
  <si>
    <t>Printer - 8</t>
  </si>
  <si>
    <t>Printer - 9</t>
  </si>
  <si>
    <t>Printer - 10</t>
  </si>
  <si>
    <t>Printer - 11</t>
  </si>
  <si>
    <t>Printer - 12</t>
  </si>
  <si>
    <t>Modem - 1</t>
  </si>
  <si>
    <t>Modem - 2</t>
  </si>
  <si>
    <t>Modem - 3</t>
  </si>
  <si>
    <t>Modem - 4</t>
  </si>
  <si>
    <t>Modem - 5</t>
  </si>
  <si>
    <t>Monitor - 1</t>
  </si>
  <si>
    <t>Monitor - 2</t>
  </si>
  <si>
    <t>Monitor - 3</t>
  </si>
  <si>
    <t>Monitor - 4</t>
  </si>
  <si>
    <t>Monitor - 5</t>
  </si>
  <si>
    <t>Printer - 13</t>
  </si>
  <si>
    <t>Printer - 14</t>
  </si>
  <si>
    <t>Printer - 15</t>
  </si>
  <si>
    <t>UPS (with battery pack) - 2</t>
  </si>
  <si>
    <t>UPS (with battery pack) - 3</t>
  </si>
  <si>
    <t>UPS (with battery pack) - 4</t>
  </si>
  <si>
    <t>UPS (with battery pack) - 5</t>
  </si>
  <si>
    <t>UPS (with battery pack) - 6</t>
  </si>
  <si>
    <t>UPS (with battery pack) - 7</t>
  </si>
  <si>
    <t>UPS (with battery pack) - 8</t>
  </si>
  <si>
    <t>Desk (for computer) - 1</t>
  </si>
  <si>
    <t>Desk (for computer) - 2</t>
  </si>
  <si>
    <t>Desk (for computer) - 3</t>
  </si>
  <si>
    <t>Desk (for computer) - 4</t>
  </si>
  <si>
    <t>Desk (for computer) - 5</t>
  </si>
  <si>
    <t>Desk (for computer) - 6</t>
  </si>
  <si>
    <t>Desk (for computer) - 7</t>
  </si>
  <si>
    <t>Desk (for computer) - 8</t>
  </si>
  <si>
    <t>Desk (for computer) - 9</t>
  </si>
  <si>
    <t>Desk (for computer) - 10</t>
  </si>
  <si>
    <t>Desk (for computer) - 11</t>
  </si>
  <si>
    <t>Desk (for computer) - 12</t>
  </si>
  <si>
    <t>Desk (in consultation room) - 1</t>
  </si>
  <si>
    <t>Examination bed - 1</t>
  </si>
  <si>
    <t>Desk (in consultation room) - 2</t>
  </si>
  <si>
    <t>Desk (in consultation room) - 3</t>
  </si>
  <si>
    <t>Desk (in consultation room) - 4</t>
  </si>
  <si>
    <t>Desk (in consultation room) - 5</t>
  </si>
  <si>
    <t>Desk (in consultation room) - 6</t>
  </si>
  <si>
    <t>Examination bed - 2</t>
  </si>
  <si>
    <t>Examination bed - 3</t>
  </si>
  <si>
    <t>Examination bed - 4</t>
  </si>
  <si>
    <t>Examination bed - 5</t>
  </si>
  <si>
    <t>Examination bed - 6</t>
  </si>
  <si>
    <t>Shelves - 1</t>
  </si>
  <si>
    <t>Shelves - 2</t>
  </si>
  <si>
    <t>Shelves - 3</t>
  </si>
  <si>
    <t>Shelves - 4</t>
  </si>
  <si>
    <t>Shelves - 5</t>
  </si>
  <si>
    <t>Shelves - 6</t>
  </si>
  <si>
    <t>Shelves (for reagents)</t>
  </si>
  <si>
    <t>Shelf (for office supplies)</t>
  </si>
  <si>
    <r>
      <t xml:space="preserve">Shelf </t>
    </r>
    <r>
      <rPr>
        <sz val="10"/>
        <color rgb="FF0070C0"/>
        <rFont val="Calibri"/>
        <family val="2"/>
        <scheme val="minor"/>
      </rPr>
      <t>(dimensions: xxx)</t>
    </r>
    <r>
      <rPr>
        <sz val="10"/>
        <color theme="1"/>
        <rFont val="Calibri"/>
        <family val="2"/>
        <scheme val="minor"/>
      </rPr>
      <t xml:space="preserve"> - 1</t>
    </r>
  </si>
  <si>
    <r>
      <t xml:space="preserve">Shelf </t>
    </r>
    <r>
      <rPr>
        <sz val="10"/>
        <color rgb="FF0070C0"/>
        <rFont val="Calibri"/>
        <family val="2"/>
        <scheme val="minor"/>
      </rPr>
      <t>(dimensions: xxx)</t>
    </r>
    <r>
      <rPr>
        <sz val="10"/>
        <color theme="1"/>
        <rFont val="Calibri"/>
        <family val="2"/>
        <scheme val="minor"/>
      </rPr>
      <t xml:space="preserve"> - 2</t>
    </r>
    <r>
      <rPr>
        <sz val="11"/>
        <color theme="1"/>
        <rFont val="Calibri"/>
        <family val="2"/>
        <scheme val="minor"/>
      </rPr>
      <t/>
    </r>
  </si>
  <si>
    <r>
      <t xml:space="preserve">Shelf </t>
    </r>
    <r>
      <rPr>
        <sz val="10"/>
        <color rgb="FF0070C0"/>
        <rFont val="Calibri"/>
        <family val="2"/>
        <scheme val="minor"/>
      </rPr>
      <t>(dimensions: xxx)</t>
    </r>
    <r>
      <rPr>
        <sz val="10"/>
        <color theme="1"/>
        <rFont val="Calibri"/>
        <family val="2"/>
        <scheme val="minor"/>
      </rPr>
      <t xml:space="preserve"> - 3</t>
    </r>
    <r>
      <rPr>
        <sz val="11"/>
        <color theme="1"/>
        <rFont val="Calibri"/>
        <family val="2"/>
        <scheme val="minor"/>
      </rPr>
      <t/>
    </r>
  </si>
  <si>
    <r>
      <t xml:space="preserve">Shelf </t>
    </r>
    <r>
      <rPr>
        <sz val="10"/>
        <color rgb="FF0070C0"/>
        <rFont val="Calibri"/>
        <family val="2"/>
        <scheme val="minor"/>
      </rPr>
      <t>(dimensions: xxx)</t>
    </r>
    <r>
      <rPr>
        <sz val="10"/>
        <color theme="1"/>
        <rFont val="Calibri"/>
        <family val="2"/>
        <scheme val="minor"/>
      </rPr>
      <t xml:space="preserve"> - 4</t>
    </r>
    <r>
      <rPr>
        <sz val="11"/>
        <color theme="1"/>
        <rFont val="Calibri"/>
        <family val="2"/>
        <scheme val="minor"/>
      </rPr>
      <t/>
    </r>
  </si>
  <si>
    <r>
      <t xml:space="preserve">Shelf </t>
    </r>
    <r>
      <rPr>
        <sz val="10"/>
        <color rgb="FF0070C0"/>
        <rFont val="Calibri"/>
        <family val="2"/>
        <scheme val="minor"/>
      </rPr>
      <t>(dimensions: xxx)</t>
    </r>
    <r>
      <rPr>
        <sz val="10"/>
        <color theme="1"/>
        <rFont val="Calibri"/>
        <family val="2"/>
        <scheme val="minor"/>
      </rPr>
      <t xml:space="preserve"> - 5</t>
    </r>
    <r>
      <rPr>
        <sz val="11"/>
        <color theme="1"/>
        <rFont val="Calibri"/>
        <family val="2"/>
        <scheme val="minor"/>
      </rPr>
      <t/>
    </r>
  </si>
  <si>
    <r>
      <t xml:space="preserve">Shelf </t>
    </r>
    <r>
      <rPr>
        <sz val="10"/>
        <color rgb="FF0070C0"/>
        <rFont val="Calibri"/>
        <family val="2"/>
        <scheme val="minor"/>
      </rPr>
      <t>(dimensions: xxx)</t>
    </r>
    <r>
      <rPr>
        <sz val="10"/>
        <color theme="1"/>
        <rFont val="Calibri"/>
        <family val="2"/>
        <scheme val="minor"/>
      </rPr>
      <t xml:space="preserve"> - 6</t>
    </r>
    <r>
      <rPr>
        <sz val="11"/>
        <color theme="1"/>
        <rFont val="Calibri"/>
        <family val="2"/>
        <scheme val="minor"/>
      </rPr>
      <t/>
    </r>
  </si>
  <si>
    <t>Sofa Set - 1</t>
  </si>
  <si>
    <t>Sofa Set - 2</t>
  </si>
  <si>
    <t>Stool (laboratories) - 2</t>
  </si>
  <si>
    <t>Stool (laboratories) - 3</t>
  </si>
  <si>
    <t>Stool (laboratories) - 4</t>
  </si>
  <si>
    <t>Stool (laboratories) - 5</t>
  </si>
  <si>
    <t>Stool (laboratories) - 6</t>
  </si>
  <si>
    <t>Stool (laboratories) - 7</t>
  </si>
  <si>
    <t>Stool (laboratories) - 8</t>
  </si>
  <si>
    <t>Stool (laboratories) - 9</t>
  </si>
  <si>
    <t>Stool - 1</t>
  </si>
  <si>
    <t>Table (plastic) - 1</t>
  </si>
  <si>
    <t>Table (wooden) - 1</t>
  </si>
  <si>
    <t>Stool (laboratories) - 10</t>
  </si>
  <si>
    <t>Table (plastic) - 2</t>
  </si>
  <si>
    <t>Table (plastic) - 3</t>
  </si>
  <si>
    <t>Table (plastic) - 4</t>
  </si>
  <si>
    <t>Table (plastic) - 5</t>
  </si>
  <si>
    <t>Table (plastic) - 6</t>
  </si>
  <si>
    <t>Table (plastic) - 7</t>
  </si>
  <si>
    <t>Table (plastic) - 8</t>
  </si>
  <si>
    <t>Table (plastic) - 9</t>
  </si>
  <si>
    <t>Table (plastic) - 10</t>
  </si>
  <si>
    <t>Table (wooden) - 2</t>
  </si>
  <si>
    <t>Table (wooden) - 3</t>
  </si>
  <si>
    <t>Table (wooden) - 4</t>
  </si>
  <si>
    <t>Table (wooden) - 5</t>
  </si>
  <si>
    <t>Table (wooden) - 6</t>
  </si>
  <si>
    <t>Table (wooden) - 7</t>
  </si>
  <si>
    <t>Table (wooden) - 8</t>
  </si>
  <si>
    <t>Table (wooden) - 9</t>
  </si>
  <si>
    <t>Table (wooden) - 10</t>
  </si>
  <si>
    <t>Table (office) - 1</t>
  </si>
  <si>
    <t>Table (office) - 2</t>
  </si>
  <si>
    <t>Table (office) - 3</t>
  </si>
  <si>
    <t>Table (office) - 4</t>
  </si>
  <si>
    <t>Table (built in) - 1</t>
  </si>
  <si>
    <t>Table (built in) - 2</t>
  </si>
  <si>
    <t>Table (built in) - 3</t>
  </si>
  <si>
    <t>Table (built in) - 4</t>
  </si>
  <si>
    <t>Table (built in) - 5</t>
  </si>
  <si>
    <t>Cabinet (metal with lock) - 1</t>
  </si>
  <si>
    <t>Cabinet (wooden) - 1</t>
  </si>
  <si>
    <t>Cabinet (metal with lock) - 2</t>
  </si>
  <si>
    <t>Cabinet (metal with lock) - 3</t>
  </si>
  <si>
    <t>Cabinet (metal with lock) - 4</t>
  </si>
  <si>
    <t>Cabinet (metal with lock) - 5</t>
  </si>
  <si>
    <t>Cabinet (wooden) - 2</t>
  </si>
  <si>
    <t>Cabinet (wooden) - 3</t>
  </si>
  <si>
    <t>Cabinet (wooden) - 4</t>
  </si>
  <si>
    <t>Cabinet (wooden) - 5</t>
  </si>
  <si>
    <t>Chair (high) - 1</t>
  </si>
  <si>
    <t>Chair (high back and arms) - 1</t>
  </si>
  <si>
    <t>Chair (metal) - 1</t>
  </si>
  <si>
    <t>Chair (non-swivel, with backrest) - 1</t>
  </si>
  <si>
    <t>Chair (plastic) - 1</t>
  </si>
  <si>
    <t>Chair (swivel no arm rests) - 1</t>
  </si>
  <si>
    <t>Chair (swivel with arm rests) - 1</t>
  </si>
  <si>
    <t>Stool - 2</t>
  </si>
  <si>
    <t>Stool - 3</t>
  </si>
  <si>
    <t>Stool - 4</t>
  </si>
  <si>
    <t>Stool - 5</t>
  </si>
  <si>
    <t>Cabinet (filing) -1</t>
  </si>
  <si>
    <t>Cabinet (filing) -2</t>
  </si>
  <si>
    <t>Cabinet (filing) -3</t>
  </si>
  <si>
    <t>Cabinet (filing) -4</t>
  </si>
  <si>
    <t>Cabinet (filing) -5</t>
  </si>
  <si>
    <t>Chair (high back and arms) - 2</t>
  </si>
  <si>
    <t>Chair (high back and arms) - 3</t>
  </si>
  <si>
    <t>Chair (high back and arms) - 4</t>
  </si>
  <si>
    <t>Chair (high back and arms) - 5</t>
  </si>
  <si>
    <t>Chair (high) - 2</t>
  </si>
  <si>
    <t>Chair (high) - 3</t>
  </si>
  <si>
    <t>Chair (high) - 4</t>
  </si>
  <si>
    <t>Chair (high) - 5</t>
  </si>
  <si>
    <t>Chair (metal) - 2</t>
  </si>
  <si>
    <t>Chair (metal) - 3</t>
  </si>
  <si>
    <t>Chair (metal) - 4</t>
  </si>
  <si>
    <t>Chair (metal) - 5</t>
  </si>
  <si>
    <t>Chair (non-swivel, with backrest) - 2</t>
  </si>
  <si>
    <t>Chair (non-swivel, with backrest) - 3</t>
  </si>
  <si>
    <t>Chair (non-swivel, with backrest) - 4</t>
  </si>
  <si>
    <t>Chair (non-swivel, with backrest) - 5</t>
  </si>
  <si>
    <t>Chair (plastic) - 2</t>
  </si>
  <si>
    <t>Chair (plastic) - 3</t>
  </si>
  <si>
    <t>Chair (plastic) - 4</t>
  </si>
  <si>
    <t>Chair (plastic) - 5</t>
  </si>
  <si>
    <t>Chair (swivel no arm rests) - 2</t>
  </si>
  <si>
    <t>Chair (swivel no arm rests) - 3</t>
  </si>
  <si>
    <t>Chair (swivel no arm rests) - 4</t>
  </si>
  <si>
    <t>Chair (swivel no arm rests) - 5</t>
  </si>
  <si>
    <t>Chair (swivel with arm rests) - 2</t>
  </si>
  <si>
    <t>Chair (swivel with arm rests) - 3</t>
  </si>
  <si>
    <t>Chair (swivel with arm rests) - 4</t>
  </si>
  <si>
    <t>Chair (swivel with arm rests) - 5</t>
  </si>
  <si>
    <t>Coat rack - 1</t>
  </si>
  <si>
    <t>Coat rack - 2</t>
  </si>
  <si>
    <t>Coat rack - 3</t>
  </si>
  <si>
    <t>TB outputs - TB registers (WHO and facility)</t>
  </si>
  <si>
    <t>Above Service Level Costs</t>
  </si>
  <si>
    <t>Drug protocol - separate tool</t>
  </si>
  <si>
    <t>TB clinic</t>
  </si>
  <si>
    <t>TB or OPD clinics</t>
  </si>
  <si>
    <t>CD4 count</t>
  </si>
  <si>
    <t>OPD</t>
  </si>
  <si>
    <t>outpatient department</t>
  </si>
  <si>
    <t>IPD</t>
  </si>
  <si>
    <t>inpatient department</t>
  </si>
  <si>
    <t>FTE</t>
  </si>
  <si>
    <t>full-time equivalent</t>
  </si>
  <si>
    <t>HMIS</t>
  </si>
  <si>
    <t>health management information system</t>
  </si>
  <si>
    <t>Drug consumption - TB and palliative care</t>
  </si>
  <si>
    <t>HoD</t>
  </si>
  <si>
    <t>Head of Department</t>
  </si>
  <si>
    <t>FLD</t>
  </si>
  <si>
    <t>first line drugs</t>
  </si>
  <si>
    <t>SLD</t>
  </si>
  <si>
    <t>second line drugs</t>
  </si>
  <si>
    <t>FDC</t>
  </si>
  <si>
    <t>fixed-dose combination</t>
  </si>
  <si>
    <t>BSC</t>
  </si>
  <si>
    <t>biosafety cabinet</t>
  </si>
  <si>
    <t>X-ray Printer - dry laser</t>
  </si>
  <si>
    <t>Air-conditioner - 1</t>
  </si>
  <si>
    <t>Air-conditioner - 2</t>
  </si>
  <si>
    <t>Air-conditioner - 3</t>
  </si>
  <si>
    <t>Air-conditioner - 4</t>
  </si>
  <si>
    <t>Air-conditioner - 5</t>
  </si>
  <si>
    <t>Air-conditioner - 6</t>
  </si>
  <si>
    <t>Air-conditioner - 7</t>
  </si>
  <si>
    <t>Air-conditioner - 8</t>
  </si>
  <si>
    <t>Air-conditioner - 9</t>
  </si>
  <si>
    <t>Air-conditioner - 10</t>
  </si>
  <si>
    <t>Air-conditioner - 11</t>
  </si>
  <si>
    <t>How often do community TB staff come to the facility (TB clinic) to collect drugs?</t>
  </si>
  <si>
    <t>How often do community TB staff come to the facility (TB clinic) for supervision?</t>
  </si>
  <si>
    <t>UV</t>
  </si>
  <si>
    <t>ultra-violet</t>
  </si>
  <si>
    <t>Mycobacteria Growth Indicator Tube</t>
  </si>
  <si>
    <t>ESR</t>
  </si>
  <si>
    <t>erythrocyte sedimentation rate</t>
  </si>
  <si>
    <t>MCH</t>
  </si>
  <si>
    <t>maternal and child health</t>
  </si>
  <si>
    <t>CCC</t>
  </si>
  <si>
    <t>comprehensive care clinic</t>
  </si>
  <si>
    <t>Intensified case finding - cough triage</t>
  </si>
  <si>
    <t>Intensified case finding - screening</t>
  </si>
  <si>
    <t>OPD: Registration office/reception area</t>
  </si>
  <si>
    <t>IPD: Admissions/ registration</t>
  </si>
  <si>
    <t>Other Overhead Services</t>
  </si>
  <si>
    <t>Name of department/ clinic/ room/ area/ building in language of site</t>
  </si>
  <si>
    <t>Patient support during diagnosis</t>
  </si>
  <si>
    <t>Patient support during treatment</t>
  </si>
  <si>
    <r>
      <t>Name of department or clinic or room or area or building</t>
    </r>
    <r>
      <rPr>
        <b/>
        <sz val="11"/>
        <color rgb="FF0070C0"/>
        <rFont val="Calibri"/>
        <family val="2"/>
        <scheme val="minor"/>
      </rPr>
      <t/>
    </r>
  </si>
  <si>
    <t>Data collector responsible</t>
  </si>
  <si>
    <r>
      <t xml:space="preserve">INSTRUCTIONS: This checklist can be used to keep track of the various data needed and obtained from the different cadres of health staff in the departments of the health facility. The 'Status' column allows you to indicate whether the data is not applicable to this facility, not started, in progress or complete and is colour coded to reflect the status. 
</t>
    </r>
    <r>
      <rPr>
        <b/>
        <sz val="11"/>
        <color rgb="FF0070C0"/>
        <rFont val="Calibri"/>
        <family val="2"/>
        <scheme val="minor"/>
      </rPr>
      <t>Please note</t>
    </r>
    <r>
      <rPr>
        <sz val="11"/>
        <color rgb="FF0070C0"/>
        <rFont val="Calibri"/>
        <family val="2"/>
        <scheme val="minor"/>
      </rPr>
      <t>, the list included is not exhaustive and additional rows can be added to the checklist to include more staff. Potential locations for data collection have been included but these can be edited based on the structure of the facility and the TB services provided there.</t>
    </r>
  </si>
  <si>
    <t>INSTRUCTIONS: Service description data for TB should be obtained from the TB Nurse in Charge within the TB clinic or another staff member with knowledge of TB service utilisation. It is fine to ask more than one person with knowledge of the quantities provided at this facility.
Data should be collected only for service outputs performed at the facility or by staff attached to the facility and is per patient per intervention.</t>
  </si>
  <si>
    <t>TB Nurse in Charge</t>
  </si>
  <si>
    <t>Head Pharmacist</t>
  </si>
  <si>
    <t>Head of Laboratory</t>
  </si>
  <si>
    <t xml:space="preserve">TB PREVENTION 
</t>
  </si>
  <si>
    <t>Latent TB treatment</t>
  </si>
  <si>
    <t>Community services and events</t>
  </si>
  <si>
    <t>(y or n)</t>
  </si>
  <si>
    <t>Frequency</t>
  </si>
  <si>
    <t>Autoclave - horizontal</t>
  </si>
  <si>
    <t>Autoclave - vertical</t>
  </si>
  <si>
    <t>Balance (analytical)</t>
  </si>
  <si>
    <t>Balance (precision)</t>
  </si>
  <si>
    <t>Balance (precision) - electronic</t>
  </si>
  <si>
    <t>Biosafety cabinet, with horizontal laminar airflow hood and UV light</t>
  </si>
  <si>
    <t>Bottle washer</t>
  </si>
  <si>
    <t>Centrifuge - refrigerated with UPS</t>
  </si>
  <si>
    <t>Cold room - walk-in</t>
  </si>
  <si>
    <t>Hot Air Oven (32L)</t>
  </si>
  <si>
    <t>Hot Air Oven (260L)</t>
  </si>
  <si>
    <t>Hot plate</t>
  </si>
  <si>
    <t>Incubator 1</t>
  </si>
  <si>
    <t>Incubator 2</t>
  </si>
  <si>
    <t>Incubator 3</t>
  </si>
  <si>
    <t>Incubator room - walk-in</t>
  </si>
  <si>
    <t>Microincinerator (for loops) - electric</t>
  </si>
  <si>
    <t>Microscope - fluorescence</t>
  </si>
  <si>
    <t>PCR workstation</t>
  </si>
  <si>
    <t>Slide warmer</t>
  </si>
  <si>
    <t>Tahometer</t>
  </si>
  <si>
    <t>Thermocycler for PCR</t>
  </si>
  <si>
    <t>Thermo-hygrometer (electronic max-min)</t>
  </si>
  <si>
    <t>Thermometer - digital Maxima-Minima (-100 to 60 degC)</t>
  </si>
  <si>
    <t>Thermometer - digital Maxima-Minima (0 to 300 degC)</t>
  </si>
  <si>
    <t>Twincubator</t>
  </si>
  <si>
    <t>Fluorescence Manual Tube Reader - micro</t>
  </si>
  <si>
    <t>Pipette - microliter</t>
  </si>
  <si>
    <t>Pipette - other</t>
  </si>
  <si>
    <t>Thermometer - for patients 1</t>
  </si>
  <si>
    <t>Thermometer - for patients 2</t>
  </si>
  <si>
    <t>Thermometer - for sample storage 1</t>
  </si>
  <si>
    <t>Thermometer - for sample storage 2</t>
  </si>
  <si>
    <t>Thermometer - glass alcohol</t>
  </si>
  <si>
    <t>Thermometer - dial</t>
  </si>
  <si>
    <t>Weight box - standard</t>
  </si>
  <si>
    <t xml:space="preserve">Bijou bottles </t>
  </si>
  <si>
    <t>Bottle - Amber colour - 1 litre</t>
  </si>
  <si>
    <t>Bottle - Amber colour - 2 litre</t>
  </si>
  <si>
    <t>Bottle - Transparent - 1 litre</t>
  </si>
  <si>
    <t>Bottle - Transparent - 2 litre</t>
  </si>
  <si>
    <t xml:space="preserve">Container for stain -250 ml Polyethylene </t>
  </si>
  <si>
    <t xml:space="preserve">Culture tubes or Universal glass bottles (McCartney Bottles) </t>
  </si>
  <si>
    <t xml:space="preserve">Flat Bottom Flask - 1 lit </t>
  </si>
  <si>
    <t xml:space="preserve">Flat Bottom Flask - 3 lit </t>
  </si>
  <si>
    <t xml:space="preserve">Funnels - 10cm diameter </t>
  </si>
  <si>
    <t xml:space="preserve">Funnels - 18cm diameter </t>
  </si>
  <si>
    <t xml:space="preserve">Funnels - 5 cm diameter </t>
  </si>
  <si>
    <t xml:space="preserve">Glass beads (3 mm) </t>
  </si>
  <si>
    <t xml:space="preserve">Glass beads (5 mm) </t>
  </si>
  <si>
    <t xml:space="preserve">Glass beaker- 250ml </t>
  </si>
  <si>
    <t xml:space="preserve">Glass beaker- 500ml </t>
  </si>
  <si>
    <t xml:space="preserve">Glass container for stains -250 ml </t>
  </si>
  <si>
    <t xml:space="preserve">Glass Test tubes </t>
  </si>
  <si>
    <t xml:space="preserve">Glass ware for stain preparation Measuring Cylinder - graduated 100 ml </t>
  </si>
  <si>
    <t xml:space="preserve">Glass ware -Round flat bottom flask -1 lit </t>
  </si>
  <si>
    <t xml:space="preserve">Measuring cylinder-graduated 1000 ml </t>
  </si>
  <si>
    <t xml:space="preserve">Measuring cylinder-graduated 500 ml </t>
  </si>
  <si>
    <t xml:space="preserve">Petri dishes (Glass) </t>
  </si>
  <si>
    <t xml:space="preserve">Pipette- Glass graduated -10ml </t>
  </si>
  <si>
    <t xml:space="preserve">Pipette- Glass graduated -1ml </t>
  </si>
  <si>
    <t xml:space="preserve">Pipette- Glass graduated -2ml </t>
  </si>
  <si>
    <t xml:space="preserve">Pipette- Glass graduated -5ml </t>
  </si>
  <si>
    <t xml:space="preserve">Slides </t>
  </si>
  <si>
    <t>Tubes for centrifuge - 15ml pp</t>
  </si>
  <si>
    <t>Tubes for centrifuge  - 50ml pp</t>
  </si>
  <si>
    <t>Deep freezer (-20 degC) - 1</t>
  </si>
  <si>
    <t>Deep freezer (-20 degC) - 2</t>
  </si>
  <si>
    <t>Refrigerator (165L or more)</t>
  </si>
  <si>
    <t>Refrigerator (300L or more)</t>
  </si>
  <si>
    <t>Water distiller</t>
  </si>
  <si>
    <t xml:space="preserve">0.5-10 μl tips </t>
  </si>
  <si>
    <t xml:space="preserve">100-1000 μl pipette tips </t>
  </si>
  <si>
    <t xml:space="preserve">100-1000 μl pipette tips (Long tip) </t>
  </si>
  <si>
    <t xml:space="preserve">10-100 μl tips </t>
  </si>
  <si>
    <t xml:space="preserve">1-20 μl tips </t>
  </si>
  <si>
    <t xml:space="preserve">1-200 μl pipette tips </t>
  </si>
  <si>
    <t xml:space="preserve">1-200 μl tips </t>
  </si>
  <si>
    <t xml:space="preserve">20-200 μl pipette tips </t>
  </si>
  <si>
    <t xml:space="preserve">2ml standard reaction tube </t>
  </si>
  <si>
    <t xml:space="preserve">BACTEC MGIT 960 AST transport rack – 445942. </t>
  </si>
  <si>
    <t xml:space="preserve">BACTEC MGIT 960 Supplement Kit (100 tests, PANTA and OADC combined) Catalogue No: 245124 </t>
  </si>
  <si>
    <t xml:space="preserve">BACTEC MGIT OADC Kit for Manual MGIT Catalogue No: 245116 </t>
  </si>
  <si>
    <r>
      <t>BACTEC MGIT PANTA</t>
    </r>
    <r>
      <rPr>
        <sz val="7"/>
        <color rgb="FF000000"/>
        <rFont val="Calibri"/>
        <family val="2"/>
        <scheme val="minor"/>
      </rPr>
      <t xml:space="preserve">TM </t>
    </r>
    <r>
      <rPr>
        <sz val="11"/>
        <color rgb="FF000000"/>
        <rFont val="Calibri"/>
        <family val="2"/>
        <scheme val="minor"/>
      </rPr>
      <t xml:space="preserve">Kit for Manual MGIT Catalogue No: 245114 </t>
    </r>
  </si>
  <si>
    <t xml:space="preserve">BACTEC MGIT S.I.R.E. Kit for Manual MGIT Catalogue No: 245119 </t>
  </si>
  <si>
    <t xml:space="preserve">BACTEC™ MGIT™ 960 SIRE kit, One kit is sufficient for 40 test Catalogue No: 245123 </t>
  </si>
  <si>
    <t xml:space="preserve">Bags for waste bin – 30 Litres </t>
  </si>
  <si>
    <t xml:space="preserve">Bags for waste bin- 2 Litres </t>
  </si>
  <si>
    <t xml:space="preserve">BBL MGIT Tubes for use in Bactec MGIT 960 (7ml) - 100 tubes/pkg Catalogue No: 245122 </t>
  </si>
  <si>
    <t xml:space="preserve">BD BBL™ Calibrators Kit (for 1 drawer) (1 each) </t>
  </si>
  <si>
    <t xml:space="preserve">Biological Indicator for monitoring Steam Sterilization </t>
  </si>
  <si>
    <t xml:space="preserve">Boss heads </t>
  </si>
  <si>
    <t xml:space="preserve">Boxes (for holding petri dishes) </t>
  </si>
  <si>
    <t xml:space="preserve">Boxes for slides </t>
  </si>
  <si>
    <t xml:space="preserve">Brush for flask </t>
  </si>
  <si>
    <t xml:space="preserve">Bucket with lid (4 gallon) </t>
  </si>
  <si>
    <t xml:space="preserve">Bunsen Burner </t>
  </si>
  <si>
    <t xml:space="preserve">clamps </t>
  </si>
  <si>
    <t xml:space="preserve">Clips (50mm) </t>
  </si>
  <si>
    <t xml:space="preserve">Clips (70mm) </t>
  </si>
  <si>
    <t xml:space="preserve">Cork Borer </t>
  </si>
  <si>
    <t xml:space="preserve">Cotton </t>
  </si>
  <si>
    <t xml:space="preserve">Cryotag </t>
  </si>
  <si>
    <t xml:space="preserve">Cryo-vial, sterile with cap, 2 ml (for long term storage) </t>
  </si>
  <si>
    <t xml:space="preserve">Cylinder brushes </t>
  </si>
  <si>
    <t xml:space="preserve">Diamond Marker pencil </t>
  </si>
  <si>
    <t xml:space="preserve">Discard bins (2L) </t>
  </si>
  <si>
    <t xml:space="preserve">Discard bucket with lid (10L) </t>
  </si>
  <si>
    <t xml:space="preserve">Disposable loops 10 μl </t>
  </si>
  <si>
    <t xml:space="preserve">Drying racks </t>
  </si>
  <si>
    <t xml:space="preserve">Filter paper – sheets (for work benches) </t>
  </si>
  <si>
    <t xml:space="preserve">Filter paper (for sputum microscopy reagents) </t>
  </si>
  <si>
    <t xml:space="preserve">Forceps (stainless steel) </t>
  </si>
  <si>
    <t xml:space="preserve">Forceps, individually wrap, sterile </t>
  </si>
  <si>
    <t xml:space="preserve">GenoType MTBDR plus V2 - 30496AM - Test kit only composed of: 30496A GenoType MTBDRplus Version 2.0 and 51610 GenoLyse </t>
  </si>
  <si>
    <t xml:space="preserve">Gloves Nitrile (Size 6-7) Disposable </t>
  </si>
  <si>
    <t xml:space="preserve">Gloves Nitrile (Size 7-8) Disposable </t>
  </si>
  <si>
    <t xml:space="preserve">Grease Marking pencil </t>
  </si>
  <si>
    <t xml:space="preserve">GT-Blot 48 reagent kits </t>
  </si>
  <si>
    <t xml:space="preserve">GT-Blot 48 Tray for 96 strips (black) </t>
  </si>
  <si>
    <t xml:space="preserve">Hand lens </t>
  </si>
  <si>
    <t xml:space="preserve">Head Cover </t>
  </si>
  <si>
    <t xml:space="preserve">Industrial Gloves </t>
  </si>
  <si>
    <t xml:space="preserve">Inoculation loops 3mm </t>
  </si>
  <si>
    <t xml:space="preserve">Inoculation loops 4mm </t>
  </si>
  <si>
    <t xml:space="preserve">Knives </t>
  </si>
  <si>
    <t xml:space="preserve">Laboratory Coats (Large)- Disposable, Sterile </t>
  </si>
  <si>
    <t xml:space="preserve">Latex Gloves (Large) </t>
  </si>
  <si>
    <t xml:space="preserve">Latex Gloves (Medium) </t>
  </si>
  <si>
    <t xml:space="preserve">Latex Gloves (Small) </t>
  </si>
  <si>
    <t xml:space="preserve">Lens paper </t>
  </si>
  <si>
    <t xml:space="preserve">Loop Holders </t>
  </si>
  <si>
    <t xml:space="preserve">Loop wire </t>
  </si>
  <si>
    <t xml:space="preserve">Micro-centrifuge tube, sterile with cap, 1.5 ml </t>
  </si>
  <si>
    <t xml:space="preserve">Mortar pestles </t>
  </si>
  <si>
    <t xml:space="preserve">Mug </t>
  </si>
  <si>
    <t xml:space="preserve">Nylon brush large </t>
  </si>
  <si>
    <t xml:space="preserve">Para film sealing film </t>
  </si>
  <si>
    <t xml:space="preserve">Pasteur pipettes </t>
  </si>
  <si>
    <t xml:space="preserve">Pasteur pipettes (sterile individually packed) </t>
  </si>
  <si>
    <t xml:space="preserve">PCR Tube Rack (0.2 ml) </t>
  </si>
  <si>
    <t xml:space="preserve">PCR tubes (0.2 ml) </t>
  </si>
  <si>
    <t xml:space="preserve">Perforated Baskets </t>
  </si>
  <si>
    <t xml:space="preserve">Petri dishes (Plastic) </t>
  </si>
  <si>
    <t xml:space="preserve">Rack 15 ml / 50 ml - 4-Way Microtube Rack </t>
  </si>
  <si>
    <t xml:space="preserve">Rack for PP-tubes (15 ml or Universal Test tube rack 17 mm) </t>
  </si>
  <si>
    <t xml:space="preserve">Racks for PP Tube (50 ml) </t>
  </si>
  <si>
    <t xml:space="preserve">Racks suitable for pipettes offered, at least 4 positions </t>
  </si>
  <si>
    <t xml:space="preserve">Racks with lid for cryovial </t>
  </si>
  <si>
    <t xml:space="preserve">Respirators (N95 mask) </t>
  </si>
  <si>
    <t xml:space="preserve">retort ring plain rod </t>
  </si>
  <si>
    <t xml:space="preserve">retort stand base </t>
  </si>
  <si>
    <t xml:space="preserve">rubber bulbs </t>
  </si>
  <si>
    <t xml:space="preserve">Rubber teats </t>
  </si>
  <si>
    <t xml:space="preserve">Safety gas tubing </t>
  </si>
  <si>
    <t xml:space="preserve">Single use plastic Pasteur-pipettes sterile individually packed </t>
  </si>
  <si>
    <t xml:space="preserve">Single use plastic Pasteur-pipettes sterile pack by 10 </t>
  </si>
  <si>
    <t xml:space="preserve">Single use syringes, sterile- 10 ml </t>
  </si>
  <si>
    <t xml:space="preserve">Single use syringes, sterile- 20 ml </t>
  </si>
  <si>
    <t xml:space="preserve">Single-use paper towels </t>
  </si>
  <si>
    <t xml:space="preserve">Spare caps for bijou bottles </t>
  </si>
  <si>
    <t xml:space="preserve">Spatula </t>
  </si>
  <si>
    <t xml:space="preserve">Spray head with bottle </t>
  </si>
  <si>
    <t xml:space="preserve">Stainless steel bowl </t>
  </si>
  <si>
    <t xml:space="preserve">Stainless steel bucket with lid (60L) </t>
  </si>
  <si>
    <t xml:space="preserve">Stainless steel Funnel </t>
  </si>
  <si>
    <t xml:space="preserve">Stainless steel rods for staining </t>
  </si>
  <si>
    <t xml:space="preserve">Stainless steel scissors </t>
  </si>
  <si>
    <t xml:space="preserve">Stainless steel tray </t>
  </si>
  <si>
    <t xml:space="preserve">Sterile indicator tape, autoclave </t>
  </si>
  <si>
    <t xml:space="preserve">Sterile indicator tape, hot air oven </t>
  </si>
  <si>
    <t xml:space="preserve">Stop watch </t>
  </si>
  <si>
    <t xml:space="preserve">Storage box with lid for 0.2ml PCR tubes </t>
  </si>
  <si>
    <t xml:space="preserve">Surgical gowns –Non-Sterile - Size L </t>
  </si>
  <si>
    <t xml:space="preserve">Surgical gowns –Non-Sterile - Size M </t>
  </si>
  <si>
    <t xml:space="preserve">Surgical gowns –Non-Sterile - Size S </t>
  </si>
  <si>
    <t xml:space="preserve">Syringe Filter (33mm) for single use, sterile </t>
  </si>
  <si>
    <t xml:space="preserve">Test tube brushes </t>
  </si>
  <si>
    <t xml:space="preserve">Test tube rack </t>
  </si>
  <si>
    <t xml:space="preserve">Tripod stands </t>
  </si>
  <si>
    <t xml:space="preserve">Wire gauge with non absestos pad </t>
  </si>
  <si>
    <t xml:space="preserve">Wire rack </t>
  </si>
  <si>
    <t xml:space="preserve">Wire racks to hold McCartney bottles </t>
  </si>
  <si>
    <t xml:space="preserve">Xpert Check kit used to certify system is performing correctly and each kit allows to check 4 modules </t>
  </si>
  <si>
    <t xml:space="preserve">Xpert® MTB/RIF (pack of 50 for HBDC) </t>
  </si>
  <si>
    <t xml:space="preserve">Brown Paper </t>
  </si>
  <si>
    <t xml:space="preserve">Cotton thread </t>
  </si>
  <si>
    <t xml:space="preserve">Marker pen for PCR Tubes (0.6 mm) </t>
  </si>
  <si>
    <t xml:space="preserve">Marker pens (0.8 to 1 mm)- permanent </t>
  </si>
  <si>
    <t xml:space="preserve">Rubber bands </t>
  </si>
  <si>
    <t xml:space="preserve">Amikacin Hydrate </t>
  </si>
  <si>
    <t xml:space="preserve">Asparagine </t>
  </si>
  <si>
    <t xml:space="preserve">Auramine </t>
  </si>
  <si>
    <t xml:space="preserve">Bovin albumin </t>
  </si>
  <si>
    <t xml:space="preserve">Brain Heart Infusion Agar </t>
  </si>
  <si>
    <t xml:space="preserve">Capreomycin Sulfate </t>
  </si>
  <si>
    <t xml:space="preserve">Cetyl Pyridium Chloride </t>
  </si>
  <si>
    <t xml:space="preserve">Clofazamine </t>
  </si>
  <si>
    <t>Decontamination reagents - sodium hypochlorite (NaOCl)</t>
  </si>
  <si>
    <t xml:space="preserve">Dihydro Streptomycin Sulphate </t>
  </si>
  <si>
    <t xml:space="preserve">Ethambutol di hydrochloride </t>
  </si>
  <si>
    <t xml:space="preserve">Ethioniamide </t>
  </si>
  <si>
    <t xml:space="preserve">Formalin/ Formaldehyde </t>
  </si>
  <si>
    <t xml:space="preserve">Hydrogen chloride (HCl) </t>
  </si>
  <si>
    <t xml:space="preserve">Kanamycin Sulfate </t>
  </si>
  <si>
    <t xml:space="preserve">Levofloxacin </t>
  </si>
  <si>
    <t xml:space="preserve">Linezolid </t>
  </si>
  <si>
    <t xml:space="preserve">Liquid Ammonia </t>
  </si>
  <si>
    <t xml:space="preserve">Magnesium citrate </t>
  </si>
  <si>
    <t xml:space="preserve">Magnesium sulphate (MgSO4.7H2O) A.R </t>
  </si>
  <si>
    <t xml:space="preserve">Malachite Green </t>
  </si>
  <si>
    <t xml:space="preserve">Middle brook 7H9 broth base </t>
  </si>
  <si>
    <t xml:space="preserve">Middle brook OADC enrichment media </t>
  </si>
  <si>
    <t xml:space="preserve">Moxifloxacin </t>
  </si>
  <si>
    <t xml:space="preserve">Niacin Strips </t>
  </si>
  <si>
    <t xml:space="preserve">Ofloxacin </t>
  </si>
  <si>
    <t xml:space="preserve">O-tolidine </t>
  </si>
  <si>
    <t xml:space="preserve">Oxalic acid </t>
  </si>
  <si>
    <t xml:space="preserve">Para Amino Salycic Acid (PAS) </t>
  </si>
  <si>
    <t xml:space="preserve">Para Nitro benzonic acid- C6H4COOHNO2 </t>
  </si>
  <si>
    <t>Phenol crystals (carbolic acid)</t>
  </si>
  <si>
    <t>Potassium dichromate</t>
  </si>
  <si>
    <t xml:space="preserve">Potassium dihydrogen phosphate anhydrous (KH2PO4) A.R </t>
  </si>
  <si>
    <t xml:space="preserve">Potassium Permanganate (KMnO4) </t>
  </si>
  <si>
    <t xml:space="preserve">Prothionamide </t>
  </si>
  <si>
    <t xml:space="preserve">Rapid Identification Test for MTB </t>
  </si>
  <si>
    <t xml:space="preserve">Silver Nitrate </t>
  </si>
  <si>
    <t xml:space="preserve">Sodium carbonate </t>
  </si>
  <si>
    <t xml:space="preserve">Sodium chloride </t>
  </si>
  <si>
    <t>Sodium hydroxide (NaOH)</t>
  </si>
  <si>
    <t>Sodium hypochlorite</t>
  </si>
  <si>
    <t>Tri-Sodium citrate</t>
  </si>
  <si>
    <t xml:space="preserve">Zinc Dust </t>
  </si>
  <si>
    <t>Patient Support</t>
  </si>
  <si>
    <t>Class</t>
  </si>
  <si>
    <t>INTERVENTION CLASS</t>
  </si>
  <si>
    <t>Life expectancy (years)</t>
  </si>
  <si>
    <t xml:space="preserve">Number of specimen transported to laboratories (for year)  </t>
  </si>
  <si>
    <t>Type of support</t>
  </si>
  <si>
    <t>How often?</t>
  </si>
  <si>
    <t>Community links</t>
  </si>
  <si>
    <t xml:space="preserve">Do you have community TB staff? </t>
  </si>
  <si>
    <t>Payments or costs for community activities (in addition to the above)</t>
  </si>
  <si>
    <t>Notes (including any additional support activities)</t>
  </si>
  <si>
    <t>Intensified Case Finding - cough triage</t>
  </si>
  <si>
    <t>Rooms</t>
  </si>
  <si>
    <t>Departments</t>
  </si>
  <si>
    <t xml:space="preserve">How many TB community staff is the facility responsible for? </t>
  </si>
  <si>
    <t>Patient support during TB diagnosis - vouchers</t>
  </si>
  <si>
    <t>Patient support during TB diagnosis - cash</t>
  </si>
  <si>
    <t>Patient support during TB diagnosis - other</t>
  </si>
  <si>
    <t xml:space="preserve">Patient support during TB treatment - vouchers
</t>
  </si>
  <si>
    <t xml:space="preserve">Patient support during TB treatment - cash
</t>
  </si>
  <si>
    <t xml:space="preserve">Patient support during TB treatment - other
</t>
  </si>
  <si>
    <t>% use for TB</t>
  </si>
  <si>
    <r>
      <t xml:space="preserve">What type of TB supervisory support do you receive from the </t>
    </r>
    <r>
      <rPr>
        <i/>
        <sz val="11"/>
        <color theme="1"/>
        <rFont val="Calibri"/>
        <family val="2"/>
        <scheme val="minor"/>
      </rPr>
      <t>district health bureau/authority</t>
    </r>
    <r>
      <rPr>
        <sz val="11"/>
        <color theme="1"/>
        <rFont val="Calibri"/>
        <family val="2"/>
        <scheme val="minor"/>
      </rPr>
      <t>? How often?</t>
    </r>
  </si>
  <si>
    <t>What type of TB support do you receive from the National TB Programme? How often?</t>
  </si>
  <si>
    <t>Do you receive TB support from other entities?</t>
  </si>
  <si>
    <t>If yes, please describe the type of TB support and the frequency.</t>
  </si>
  <si>
    <t>If yes, describe frequency and circumstances of TB drugs stock-out.</t>
  </si>
  <si>
    <t>% of time for Department 1</t>
  </si>
  <si>
    <t>% of TB time for Department 2</t>
  </si>
  <si>
    <t>Total staff FTE</t>
  </si>
  <si>
    <t>(% of use of TB use)</t>
  </si>
  <si>
    <t>INTERVENTION CLASS (TREATMENT ONLY)</t>
  </si>
  <si>
    <t>% use for TB service output type 1</t>
  </si>
  <si>
    <t>% use for TB service output type 2</t>
  </si>
  <si>
    <t>% use for TB service output type 3</t>
  </si>
  <si>
    <t>Proportion of training time on TB, %</t>
  </si>
  <si>
    <t xml:space="preserve">Own, rent or donated
</t>
  </si>
  <si>
    <t>Value if sold today 
(local currency)</t>
  </si>
  <si>
    <t>(% of use for TB)</t>
  </si>
  <si>
    <t>11.Transportation</t>
  </si>
  <si>
    <t>12.Training</t>
  </si>
  <si>
    <t>9.Staff Salaries and 11.Transportation</t>
  </si>
  <si>
    <t>10.Recurrent Expenditure</t>
  </si>
  <si>
    <t>6.Facility Characteristics and 7.Builidng Space</t>
  </si>
  <si>
    <t>8.Equipment Inventory</t>
  </si>
  <si>
    <r>
      <t>Size (approximate) of land (m</t>
    </r>
    <r>
      <rPr>
        <vertAlign val="superscript"/>
        <sz val="11"/>
        <color theme="1"/>
        <rFont val="Calibri"/>
        <family val="2"/>
        <scheme val="minor"/>
      </rPr>
      <t>2</t>
    </r>
    <r>
      <rPr>
        <sz val="11"/>
        <color theme="1"/>
        <rFont val="Calibri"/>
        <family val="2"/>
        <scheme val="minor"/>
      </rPr>
      <t>)</t>
    </r>
  </si>
  <si>
    <t>Location (facility and community)</t>
  </si>
  <si>
    <t>INSTRUCTIONS: Please provide data for the yellow cells. The list of equipment is not exhaustive so please provide any additional equipment or furniture that has been purchased for health facilities to provide TB services.
The unit price (local currency) should be used for any equipment purchased or available locally; for any purchased or only available outside the country, input the unit price in USD.</t>
  </si>
  <si>
    <t>INSTRUCTIONS: This should be a complete list of all equipment and furniture used in any of the TB service outputs. If there is more than one of a particular type of equipment but with different manufacturers and/or models, please list them separately. For several pieces of equipment with the same make and model, indicated the quantity in use at the facility for TB services.
Any additional equipment or furniture that is not already included in this sheet should be added to the bottom of the appropriate section.</t>
  </si>
  <si>
    <t>INSTRUCTIONS: 'TB Personnel' should list every staff member (direct and support) providing TB services within the facility.
For staff salaries, if gross values are not available, use net values and gather information on government (central and local) and other deduction types and quantities/proportions (e.g. income tax, PAYE, health surcharge, etc.).
If relevant, the type of health care worker (column C) can be modified to include the clinic or specialty of the health care worker.
Data for columns I to M should only be obtained if a timesheet is NOT obtained for that staff member (e.g. for all support personnel, phlebotomists, pharmacists, etc.)</t>
  </si>
  <si>
    <t>Facility, or if offsite provide location</t>
  </si>
  <si>
    <t>Head of Radiology</t>
  </si>
  <si>
    <t>Please use the "Notes" column to explain any values that are not in the spreadsheet, provide more detail on the source or method of</t>
  </si>
  <si>
    <t xml:space="preserve">  calculation of the data, or anything else that you think would be of interest. </t>
  </si>
  <si>
    <r>
      <t>"</t>
    </r>
    <r>
      <rPr>
        <b/>
        <sz val="11"/>
        <color theme="1"/>
        <rFont val="Calibri"/>
        <family val="2"/>
        <scheme val="minor"/>
      </rPr>
      <t>5.Data collection planning 2</t>
    </r>
    <r>
      <rPr>
        <sz val="11"/>
        <color theme="1"/>
        <rFont val="Calibri"/>
        <family val="2"/>
        <scheme val="minor"/>
      </rPr>
      <t xml:space="preserve">" sheet can be used to track the data collection process in real time but the degree to which it is followed depends on the data collector's preference.  </t>
    </r>
  </si>
  <si>
    <r>
      <t>"</t>
    </r>
    <r>
      <rPr>
        <b/>
        <sz val="11"/>
        <color theme="1"/>
        <rFont val="Calibri"/>
        <family val="2"/>
        <scheme val="minor"/>
      </rPr>
      <t>4.Data collection planning 1</t>
    </r>
    <r>
      <rPr>
        <sz val="11"/>
        <color theme="1"/>
        <rFont val="Calibri"/>
        <family val="2"/>
        <scheme val="minor"/>
      </rPr>
      <t>" can help you plan your interviews and other data collection before entering the facility or during the early stages of data collection as you get familiar with the services and personnel.</t>
    </r>
  </si>
  <si>
    <t>HR</t>
  </si>
  <si>
    <t>human resources</t>
  </si>
  <si>
    <r>
      <t>"</t>
    </r>
    <r>
      <rPr>
        <sz val="11"/>
        <color rgb="FF0070C0"/>
        <rFont val="Calibri"/>
        <family val="2"/>
        <scheme val="minor"/>
      </rPr>
      <t>13.Above Service Level</t>
    </r>
    <r>
      <rPr>
        <sz val="11"/>
        <color theme="1"/>
        <rFont val="Calibri"/>
        <family val="2"/>
        <scheme val="minor"/>
      </rPr>
      <t>" sheet is not based on data from this facility but on delivering above facility level services, such as supervision.</t>
    </r>
  </si>
  <si>
    <t>7.</t>
  </si>
  <si>
    <t>Please see the data collection tool Guidelines for further instructions on each sheet, where to locate different types of data and potential troubleshooting.</t>
  </si>
  <si>
    <t>20.Staff time sheets</t>
  </si>
  <si>
    <t>15.Service Description</t>
  </si>
  <si>
    <t>14.Service Statistics</t>
  </si>
  <si>
    <t>22.Price list-Supplies</t>
  </si>
  <si>
    <t>16.Drug Services</t>
  </si>
  <si>
    <t>23.Price list-Equipment</t>
  </si>
  <si>
    <t>21.Price list-Drugs</t>
  </si>
  <si>
    <t>Total clinical, allied, and auxiliary staff FTE</t>
  </si>
  <si>
    <t>Total support and administrative staff FTE</t>
  </si>
  <si>
    <t>Geography 2</t>
  </si>
  <si>
    <t>Geography 3</t>
  </si>
  <si>
    <t>Operating hours of TB services</t>
  </si>
  <si>
    <t>(total opening hours per week)</t>
  </si>
  <si>
    <t>Treatment services</t>
  </si>
  <si>
    <t>DR-TB</t>
  </si>
  <si>
    <t>TB treatment performed at this facility</t>
  </si>
  <si>
    <t>TB treatment full or partial</t>
  </si>
  <si>
    <t>(full or partial)</t>
  </si>
  <si>
    <t># weeks treatment provided - intensive phase</t>
  </si>
  <si>
    <t>(weeks)</t>
  </si>
  <si>
    <t># weeks treatment provided - continuation phase</t>
  </si>
  <si>
    <t>Percent of patients defaulting, %</t>
  </si>
  <si>
    <t>(%)</t>
  </si>
  <si>
    <t>Treatment success rate, %</t>
  </si>
  <si>
    <t>Initial loss to follow-up, %</t>
  </si>
  <si>
    <t>Average # weeks on treatment for defaulters only</t>
  </si>
  <si>
    <t>TB Services</t>
  </si>
  <si>
    <t xml:space="preserve"> </t>
  </si>
  <si>
    <t>Outpatient visit type 1</t>
  </si>
  <si>
    <t>Outpatient visit type 2</t>
  </si>
  <si>
    <t>Outpatient visit type 3</t>
  </si>
  <si>
    <t>Inpatient bed-day type 1</t>
  </si>
  <si>
    <t>Inpatient bed-day type 2</t>
  </si>
  <si>
    <t>Additional test type 1</t>
  </si>
  <si>
    <t>Additional test type 2</t>
  </si>
  <si>
    <t>Additional test type 3</t>
  </si>
  <si>
    <t>Additional test type 4</t>
  </si>
  <si>
    <t>Additional test type 5</t>
  </si>
  <si>
    <t>Additional test type 6</t>
  </si>
  <si>
    <t>Additional test type 7</t>
  </si>
  <si>
    <t>Additional test type 8</t>
  </si>
  <si>
    <t>Additional test type 9</t>
  </si>
  <si>
    <t>Additional test type 10</t>
  </si>
  <si>
    <t>Additional rad test type 1</t>
  </si>
  <si>
    <t>Additional rad test type 2</t>
  </si>
  <si>
    <t>Additional rad test type 3</t>
  </si>
  <si>
    <t>Other service type 1</t>
  </si>
  <si>
    <t>Other service type 2</t>
  </si>
  <si>
    <r>
      <t>Size of department/ clinic/ room/ area/ building 
(m</t>
    </r>
    <r>
      <rPr>
        <b/>
        <vertAlign val="superscript"/>
        <sz val="11"/>
        <color theme="1"/>
        <rFont val="Calibri"/>
        <family val="2"/>
        <scheme val="minor"/>
      </rPr>
      <t>2</t>
    </r>
    <r>
      <rPr>
        <b/>
        <sz val="11"/>
        <color theme="1"/>
        <rFont val="Calibri"/>
        <family val="2"/>
        <scheme val="minor"/>
      </rPr>
      <t>)</t>
    </r>
  </si>
  <si>
    <t>Percent of space used for TB
(%)</t>
  </si>
  <si>
    <r>
      <rPr>
        <b/>
        <sz val="11"/>
        <color rgb="FF0070C0"/>
        <rFont val="Calibri"/>
        <family val="2"/>
        <scheme val="minor"/>
      </rPr>
      <t>OR</t>
    </r>
    <r>
      <rPr>
        <b/>
        <sz val="11"/>
        <color theme="1"/>
        <rFont val="Calibri"/>
        <family val="2"/>
        <scheme val="minor"/>
      </rPr>
      <t xml:space="preserve"> Annual Rent 
(local currency)</t>
    </r>
  </si>
  <si>
    <t>OPD: General</t>
  </si>
  <si>
    <t>TB: Other space</t>
  </si>
  <si>
    <t>MDR: Other space</t>
  </si>
  <si>
    <t>OPD: Other clinic space</t>
  </si>
  <si>
    <t>IPD: General</t>
  </si>
  <si>
    <t>IPD: Other space</t>
  </si>
  <si>
    <t>IPD: Other ward(s)</t>
  </si>
  <si>
    <t>Waiting area for laboratory</t>
  </si>
  <si>
    <t>Administrative and Management Department</t>
  </si>
  <si>
    <t>Other Overhead Space</t>
  </si>
  <si>
    <t>Building - general information</t>
  </si>
  <si>
    <t>INSTRUCTIONS: Obtain or create map of each area with dimensions. Please ensure that there is no overlap of the dimensions of the spaces within each department or building; that is if the values for clinics, rooms or areas are not available, put values for the entire department.
If there are additional spaces within a department that are not included in the list, use the rows with 'other space' and change the name to match that space as used within the facility.
If a space is used for more than one output (e.g. LPA preparation and culture) then please list all outputs relevant to that space in the 'Notes' section.</t>
  </si>
  <si>
    <t>Height scale for children- (wooden)</t>
  </si>
  <si>
    <t>Infant weighing scale</t>
  </si>
  <si>
    <t>Scale (digital) - for height and weight</t>
  </si>
  <si>
    <t>Slide storage box - 5</t>
  </si>
  <si>
    <t>Slide storage box</t>
  </si>
  <si>
    <t>Working hours per week on average over the year</t>
  </si>
  <si>
    <t>Gross annual salary received
(local currency)</t>
  </si>
  <si>
    <t>Gross annual benefits received
(local currency)</t>
  </si>
  <si>
    <t>Possible additional units</t>
  </si>
  <si>
    <t>BU staff time method</t>
  </si>
  <si>
    <t>TD staff time method</t>
  </si>
  <si>
    <t>Lab</t>
  </si>
  <si>
    <t>Interview</t>
  </si>
  <si>
    <t>Timesheet</t>
  </si>
  <si>
    <t>Biochemistry (ALT, AST, Bilirubin, Creatinine)</t>
  </si>
  <si>
    <t>Observation</t>
  </si>
  <si>
    <t>Outpatient treatment visit_LTBI</t>
  </si>
  <si>
    <t>Potassium</t>
  </si>
  <si>
    <t>Mix</t>
  </si>
  <si>
    <t>Assumption</t>
  </si>
  <si>
    <t>Outpatient treatment visit_MCH</t>
  </si>
  <si>
    <t>Cardio ultrasound</t>
  </si>
  <si>
    <t>Outpatient treatment visit_CCC</t>
  </si>
  <si>
    <t>LED-FM microscopy</t>
  </si>
  <si>
    <t>Outpatient treatment visit_DOT</t>
  </si>
  <si>
    <t xml:space="preserve"> HB estimation</t>
  </si>
  <si>
    <t>Outpatient monitoring visit</t>
  </si>
  <si>
    <t xml:space="preserve"> Renal Function Tests (RFTs)</t>
  </si>
  <si>
    <t xml:space="preserve"> Liver Function Tests (LFTs)</t>
  </si>
  <si>
    <t xml:space="preserve"> ESR</t>
  </si>
  <si>
    <t xml:space="preserve"> Bilirubin</t>
  </si>
  <si>
    <t>Inpatient visits</t>
  </si>
  <si>
    <t xml:space="preserve"> Albumin</t>
  </si>
  <si>
    <t>Inpatient bedday</t>
  </si>
  <si>
    <t>Inpatient bedday_diagnosis</t>
  </si>
  <si>
    <t>Inpatient bedday_treatment</t>
  </si>
  <si>
    <t>Inpatient bedday_DS</t>
  </si>
  <si>
    <t>Inpatient bedday_MDR</t>
  </si>
  <si>
    <t>Other visits</t>
  </si>
  <si>
    <t>Lost to follow-up tracing_home visit</t>
  </si>
  <si>
    <t>Contact tracing</t>
  </si>
  <si>
    <t>Facility Staff</t>
  </si>
  <si>
    <t>Health care worker category</t>
  </si>
  <si>
    <t>Clinical, allied and auxiliary staff</t>
  </si>
  <si>
    <t>Support and administrative staff</t>
  </si>
  <si>
    <t>Total Staff</t>
  </si>
  <si>
    <t>Total working hours per week</t>
  </si>
  <si>
    <t>Total (all radiology tests)</t>
  </si>
  <si>
    <t>Training fees per participant
(local currency)</t>
  </si>
  <si>
    <t>Percent of training for output, %</t>
  </si>
  <si>
    <t>Whom?</t>
  </si>
  <si>
    <t>TB Clinic</t>
  </si>
  <si>
    <t>People on TB treatment</t>
  </si>
  <si>
    <t>CHECK CELLS</t>
  </si>
  <si>
    <t>MCH Clinic</t>
  </si>
  <si>
    <t>People on LTBI treatment</t>
  </si>
  <si>
    <t>Paediatric Clinic</t>
  </si>
  <si>
    <t>HIV Clinic</t>
  </si>
  <si>
    <t>TB Summary Statistics - facility</t>
  </si>
  <si>
    <t>Chronic Disease (diabetes) Clinic</t>
  </si>
  <si>
    <t>Output</t>
  </si>
  <si>
    <t>Comprehensive Care Clinic</t>
  </si>
  <si>
    <t>Annual quantity - 
TB services only</t>
  </si>
  <si>
    <t>Microbiology Lab - tests</t>
  </si>
  <si>
    <t>Patients supported during diagnosis</t>
  </si>
  <si>
    <t>Bacteriology Lab - tests</t>
  </si>
  <si>
    <t>Patients supported during treatment</t>
  </si>
  <si>
    <t>Laboratory: main (clinical path, incl haematology) - tests</t>
  </si>
  <si>
    <t>Community events</t>
  </si>
  <si>
    <t>Area for blood, serum, plasma collection - samples</t>
  </si>
  <si>
    <t>Area for sputum sample collection - samples</t>
  </si>
  <si>
    <t>Area for AFB and GeneXpert - tests</t>
  </si>
  <si>
    <t>Area for biopsy - tests</t>
  </si>
  <si>
    <t>Area for LPA - tests</t>
  </si>
  <si>
    <t>Laboratory: culture - tests</t>
  </si>
  <si>
    <t>Drug wastage factor</t>
  </si>
  <si>
    <t>Total Outpatients</t>
  </si>
  <si>
    <t>Total Inpatient beddays</t>
  </si>
  <si>
    <t>Total Community</t>
  </si>
  <si>
    <t>Patient support during diagnosis - vouchers, cash or other</t>
  </si>
  <si>
    <t>Patient support during treatment - vouchers, cash or other</t>
  </si>
  <si>
    <t>Total other TB</t>
  </si>
  <si>
    <t>Smear microscopy ZN</t>
  </si>
  <si>
    <t>Total Laboratory Tests</t>
  </si>
  <si>
    <t>Total Radiology Tests</t>
  </si>
  <si>
    <t>TB Summary Statistics - WHO reporting</t>
  </si>
  <si>
    <t>Community visits</t>
  </si>
  <si>
    <t>Lost to follow-up tracing</t>
  </si>
  <si>
    <r>
      <t xml:space="preserve">INSTRUCTIONS: This sheets asks for summary facility data (C12-C31) as well as summary and disaggregated data for TB.
Service statistics data should be obtained from the head of the facility, head of the laboratory or radiology departments, head of respective clinics or other personnel who perform surveillance or prepare service utilisation reports (HMIS).
TB treatment data can be extracted from the TB Register or annual or quarterly reports for TB. 
Data should be collected only for service outputs performed at the facility or for community services performed by staff from this facility.
Please ensure that the metrics listed and period for the data collected matches that of the </t>
    </r>
    <r>
      <rPr>
        <i/>
        <sz val="11"/>
        <color rgb="FF0070C0"/>
        <rFont val="Calibri"/>
        <family val="2"/>
        <scheme val="minor"/>
      </rPr>
      <t>Service outputs</t>
    </r>
    <r>
      <rPr>
        <sz val="11"/>
        <color rgb="FF0070C0"/>
        <rFont val="Calibri"/>
        <family val="2"/>
        <scheme val="minor"/>
      </rPr>
      <t xml:space="preserve"> of the '15.Service Description ' sheet.</t>
    </r>
  </si>
  <si>
    <r>
      <t>QUANTITY PER PATIENT</t>
    </r>
    <r>
      <rPr>
        <sz val="11"/>
        <color rgb="FF0070C0"/>
        <rFont val="Calibri"/>
        <family val="2"/>
        <scheme val="minor"/>
      </rPr>
      <t xml:space="preserve"> (visits, beddays or tests) for year of assessment</t>
    </r>
  </si>
  <si>
    <t>TB TREATMENT</t>
  </si>
  <si>
    <t>Intensified Case Finding - screening</t>
  </si>
  <si>
    <t>Total annual quantity disbursed for TB (in units)</t>
  </si>
  <si>
    <t>High-dose isoniazid 300mg</t>
  </si>
  <si>
    <t>Pyridoxine, 50mg, Film coated tablet(s), Blister(s)</t>
  </si>
  <si>
    <t>Pyrodoxine, 100mg, Uncoated tablet(s), HDPE jar(s)</t>
  </si>
  <si>
    <t>per vial</t>
  </si>
  <si>
    <t>DRUGS: vaccines</t>
  </si>
  <si>
    <t>Possible additional tests (lab and radiology)</t>
  </si>
  <si>
    <t>Health Facility or Laboratory Owned Transport Service</t>
  </si>
  <si>
    <t>Courier services</t>
  </si>
  <si>
    <r>
      <rPr>
        <sz val="11"/>
        <color rgb="FF0070C0"/>
        <rFont val="Calibri"/>
        <family val="2"/>
        <scheme val="minor"/>
      </rPr>
      <t xml:space="preserve">If own or donated, </t>
    </r>
    <r>
      <rPr>
        <b/>
        <sz val="11"/>
        <color theme="1"/>
        <rFont val="Calibri"/>
        <family val="2"/>
        <scheme val="minor"/>
      </rPr>
      <t>current market value of all vehicles
(local currency)</t>
    </r>
  </si>
  <si>
    <t>Support</t>
  </si>
  <si>
    <t>Quantity of staff</t>
  </si>
  <si>
    <t>Estimated value or amount of cash per time 
(local currency)</t>
  </si>
  <si>
    <r>
      <t xml:space="preserve">Location 1 of intervention </t>
    </r>
    <r>
      <rPr>
        <sz val="11"/>
        <color theme="1"/>
        <rFont val="Calibri"/>
        <family val="2"/>
        <scheme val="minor"/>
      </rPr>
      <t xml:space="preserve">(facility or offsite)
</t>
    </r>
    <r>
      <rPr>
        <sz val="11"/>
        <color rgb="FF0070C0"/>
        <rFont val="Calibri"/>
        <family val="2"/>
        <scheme val="minor"/>
      </rPr>
      <t>[use dropdown]</t>
    </r>
  </si>
  <si>
    <r>
      <t xml:space="preserve">Location 2 of intervention </t>
    </r>
    <r>
      <rPr>
        <sz val="11"/>
        <color theme="1"/>
        <rFont val="Calibri"/>
        <family val="2"/>
        <scheme val="minor"/>
      </rPr>
      <t xml:space="preserve">(facility or offsite)
</t>
    </r>
    <r>
      <rPr>
        <sz val="11"/>
        <color rgb="FF0070C0"/>
        <rFont val="Calibri"/>
        <family val="2"/>
        <scheme val="minor"/>
      </rPr>
      <t>[use dropdown]</t>
    </r>
  </si>
  <si>
    <r>
      <t xml:space="preserve">Location 3 of intervention </t>
    </r>
    <r>
      <rPr>
        <sz val="11"/>
        <color theme="1"/>
        <rFont val="Calibri"/>
        <family val="2"/>
        <scheme val="minor"/>
      </rPr>
      <t xml:space="preserve">(facility or offsite)
</t>
    </r>
    <r>
      <rPr>
        <sz val="11"/>
        <color rgb="FF0070C0"/>
        <rFont val="Calibri"/>
        <family val="2"/>
        <scheme val="minor"/>
      </rPr>
      <t>[use dropdown]</t>
    </r>
  </si>
  <si>
    <r>
      <t xml:space="preserve">Location 4 of intervention </t>
    </r>
    <r>
      <rPr>
        <sz val="11"/>
        <color theme="1"/>
        <rFont val="Calibri"/>
        <family val="2"/>
        <scheme val="minor"/>
      </rPr>
      <t xml:space="preserve">(facility or offsite)
</t>
    </r>
    <r>
      <rPr>
        <sz val="11"/>
        <color rgb="FF0070C0"/>
        <rFont val="Calibri"/>
        <family val="2"/>
        <scheme val="minor"/>
      </rPr>
      <t>[use dropdown]</t>
    </r>
  </si>
  <si>
    <t>BU</t>
  </si>
  <si>
    <t>bottom-up cost estimation/allocation</t>
  </si>
  <si>
    <t>TD</t>
  </si>
  <si>
    <t>top-down cost estimation/allocation</t>
  </si>
  <si>
    <r>
      <t xml:space="preserve">TB service output type 1
</t>
    </r>
    <r>
      <rPr>
        <sz val="11"/>
        <color rgb="FF0070C0"/>
        <rFont val="Calibri"/>
        <family val="2"/>
        <scheme val="minor"/>
      </rPr>
      <t>[use dropdown]</t>
    </r>
  </si>
  <si>
    <r>
      <t xml:space="preserve">TB service output type 2
</t>
    </r>
    <r>
      <rPr>
        <sz val="11"/>
        <color rgb="FF0070C0"/>
        <rFont val="Calibri"/>
        <family val="2"/>
        <scheme val="minor"/>
      </rPr>
      <t>[use dropdown]</t>
    </r>
  </si>
  <si>
    <r>
      <t xml:space="preserve">TB service output type 3
</t>
    </r>
    <r>
      <rPr>
        <sz val="11"/>
        <color rgb="FF0070C0"/>
        <rFont val="Calibri"/>
        <family val="2"/>
        <scheme val="minor"/>
      </rPr>
      <t>[use dropdown]</t>
    </r>
  </si>
  <si>
    <t>INSTRUCTIONS: The list of supplies is not exhaustive so please insert any additional supplies that have been provided to health facilities to provide TB services at the bottom of the appropriate supplies section.
Also ensure that this list matches the list in sheet '22.Price list-Supplies'.</t>
  </si>
  <si>
    <t>INSTRUCTIONS: The list of supplies is not exhaustive so please insert any additional supplies that have been provided to health facilities to provide TB services at the end of the relevant supplies section.</t>
  </si>
  <si>
    <t>DRUGS: first-line single medicines</t>
  </si>
  <si>
    <t>DRUGS: first-line regimen (adult)</t>
  </si>
  <si>
    <t>DRUGS: first-line regimen (child)</t>
  </si>
  <si>
    <t>DRUGS: second-line single medicines</t>
  </si>
  <si>
    <t>DRUGS: second-line regimen</t>
  </si>
  <si>
    <t>(2nd-line drugs)</t>
  </si>
  <si>
    <t>(1st-line drugs)</t>
  </si>
  <si>
    <t>Power back up for FM microscopy</t>
  </si>
  <si>
    <t>Scale(digital) for height and weight</t>
  </si>
  <si>
    <t>Lost to follow-up tracing per person on contact list (phone)</t>
  </si>
  <si>
    <r>
      <t xml:space="preserve">Notes for data collectors: </t>
    </r>
    <r>
      <rPr>
        <sz val="18"/>
        <color rgb="FFC00000"/>
        <rFont val="Calibri"/>
        <family val="2"/>
        <scheme val="minor"/>
      </rPr>
      <t>Please distribute to staff performing TB services, including volunteers, where relevant.
Ideally the TB services in sheet 5.Facility Characteristics should be selected before printing and distributing to staff but where this is not possible, indicate the actual service for each type in Outpatient visit, Inpatient bed-day and Other service by writing on the printed timesheet or discussing with the healthcare provider.
You may leave the time sheets with staff to complete on their own or sit with them and fill out at the end of the data collection period.
Please check the completed timesheets after receiving from participants to ensure writing is legible and it has been properly completed.</t>
    </r>
  </si>
  <si>
    <r>
      <t xml:space="preserve">Sheet completed </t>
    </r>
    <r>
      <rPr>
        <sz val="11"/>
        <color rgb="FF0070C0"/>
        <rFont val="Calibri"/>
        <family val="2"/>
        <scheme val="minor"/>
      </rPr>
      <t>[use dropdown]</t>
    </r>
  </si>
  <si>
    <r>
      <t xml:space="preserve">Geography 1 - urbanicity </t>
    </r>
    <r>
      <rPr>
        <sz val="11"/>
        <color rgb="FF0070C0"/>
        <rFont val="Calibri"/>
        <family val="2"/>
        <scheme val="minor"/>
      </rPr>
      <t>[use dropdown]</t>
    </r>
  </si>
  <si>
    <r>
      <t xml:space="preserve">Facility level </t>
    </r>
    <r>
      <rPr>
        <sz val="11"/>
        <color rgb="FF0070C0"/>
        <rFont val="Calibri"/>
        <family val="2"/>
        <scheme val="minor"/>
      </rPr>
      <t>[use dropdown]</t>
    </r>
  </si>
  <si>
    <r>
      <t>Ownership</t>
    </r>
    <r>
      <rPr>
        <sz val="11"/>
        <color rgb="FF0070C0"/>
        <rFont val="Calibri"/>
        <family val="2"/>
        <scheme val="minor"/>
      </rPr>
      <t xml:space="preserve"> [use dropdown]</t>
    </r>
  </si>
  <si>
    <r>
      <t xml:space="preserve">Visit and bed-day types </t>
    </r>
    <r>
      <rPr>
        <sz val="11"/>
        <color rgb="FF0070C0"/>
        <rFont val="Calibri"/>
        <family val="2"/>
        <scheme val="minor"/>
      </rPr>
      <t>[use dropdowns]</t>
    </r>
  </si>
  <si>
    <r>
      <t>Additional tests</t>
    </r>
    <r>
      <rPr>
        <sz val="11"/>
        <color rgb="FF0070C0"/>
        <rFont val="Calibri"/>
        <family val="2"/>
        <scheme val="minor"/>
      </rPr>
      <t xml:space="preserve"> [use dropdowns]</t>
    </r>
  </si>
  <si>
    <r>
      <t>Inpatient bed-day type 2</t>
    </r>
    <r>
      <rPr>
        <sz val="11"/>
        <color theme="1"/>
        <rFont val="Calibri"/>
        <family val="2"/>
        <scheme val="minor"/>
      </rPr>
      <t xml:space="preserve">
</t>
    </r>
  </si>
  <si>
    <r>
      <t>Inpatient bed-day type 1</t>
    </r>
    <r>
      <rPr>
        <sz val="11"/>
        <color theme="1"/>
        <rFont val="Calibri"/>
        <family val="2"/>
        <scheme val="minor"/>
      </rPr>
      <t xml:space="preserve">
</t>
    </r>
  </si>
  <si>
    <r>
      <t xml:space="preserve">Additional tests (radiology) </t>
    </r>
    <r>
      <rPr>
        <sz val="11"/>
        <color rgb="FF0070C0"/>
        <rFont val="Calibri"/>
        <family val="2"/>
        <scheme val="minor"/>
      </rPr>
      <t>[use dropdowns]</t>
    </r>
  </si>
  <si>
    <r>
      <t xml:space="preserve">Other services </t>
    </r>
    <r>
      <rPr>
        <sz val="11"/>
        <color rgb="FF0070C0"/>
        <rFont val="Calibri"/>
        <family val="2"/>
        <scheme val="minor"/>
      </rPr>
      <t>[use dropdowns]</t>
    </r>
  </si>
  <si>
    <r>
      <t xml:space="preserve">Owned, rented or donated
</t>
    </r>
    <r>
      <rPr>
        <sz val="11"/>
        <color rgb="FF0070C0"/>
        <rFont val="Calibri"/>
        <family val="2"/>
        <scheme val="minor"/>
      </rPr>
      <t>[use dropdown]</t>
    </r>
  </si>
  <si>
    <r>
      <t xml:space="preserve">Informed consent signed </t>
    </r>
    <r>
      <rPr>
        <sz val="11"/>
        <color rgb="FF0070C0"/>
        <rFont val="Calibri"/>
        <family val="2"/>
        <scheme val="minor"/>
      </rPr>
      <t>[use dropdown]</t>
    </r>
  </si>
  <si>
    <r>
      <t xml:space="preserve">Service/Test
</t>
    </r>
    <r>
      <rPr>
        <sz val="11"/>
        <color rgb="FF0070C0"/>
        <rFont val="Calibri"/>
        <family val="2"/>
        <scheme val="minor"/>
      </rPr>
      <t>[use dropdown]</t>
    </r>
  </si>
  <si>
    <r>
      <t xml:space="preserve">Service/ Test
</t>
    </r>
    <r>
      <rPr>
        <sz val="11"/>
        <color rgb="FF0070C0"/>
        <rFont val="Calibri"/>
        <family val="2"/>
        <scheme val="minor"/>
      </rPr>
      <t>[use dropdown]</t>
    </r>
  </si>
  <si>
    <r>
      <t xml:space="preserve">TB service output type 1
</t>
    </r>
    <r>
      <rPr>
        <sz val="10"/>
        <color rgb="FF0070C0"/>
        <rFont val="Calibri"/>
        <family val="2"/>
        <scheme val="minor"/>
      </rPr>
      <t>[use dropdown]</t>
    </r>
  </si>
  <si>
    <r>
      <t xml:space="preserve">TB service output type 2
</t>
    </r>
    <r>
      <rPr>
        <sz val="10"/>
        <color rgb="FF0070C0"/>
        <rFont val="Calibri"/>
        <family val="2"/>
        <scheme val="minor"/>
      </rPr>
      <t>[use dropdown]</t>
    </r>
  </si>
  <si>
    <r>
      <t xml:space="preserve">TB service output type 3
</t>
    </r>
    <r>
      <rPr>
        <sz val="10"/>
        <color rgb="FF0070C0"/>
        <rFont val="Calibri"/>
        <family val="2"/>
        <scheme val="minor"/>
      </rPr>
      <t>[use dropdown]</t>
    </r>
  </si>
  <si>
    <r>
      <t xml:space="preserve">Staff time measurement method - TD
</t>
    </r>
    <r>
      <rPr>
        <sz val="11"/>
        <color rgb="FF0070C0"/>
        <rFont val="Calibri"/>
        <family val="2"/>
        <scheme val="minor"/>
      </rPr>
      <t>[use dropdown]</t>
    </r>
  </si>
  <si>
    <r>
      <t xml:space="preserve">Department 1
</t>
    </r>
    <r>
      <rPr>
        <sz val="11"/>
        <color rgb="FF0070C0"/>
        <rFont val="Calibri"/>
        <family val="2"/>
        <scheme val="minor"/>
      </rPr>
      <t>[use dropdown]</t>
    </r>
  </si>
  <si>
    <r>
      <t xml:space="preserve">Department 2
</t>
    </r>
    <r>
      <rPr>
        <sz val="11"/>
        <color rgb="FF0070C0"/>
        <rFont val="Calibri"/>
        <family val="2"/>
        <scheme val="minor"/>
      </rPr>
      <t>[use dropdown]</t>
    </r>
  </si>
  <si>
    <r>
      <t xml:space="preserve">TB service output type 1
</t>
    </r>
    <r>
      <rPr>
        <b/>
        <sz val="11"/>
        <color rgb="FF0070C0"/>
        <rFont val="Calibri"/>
        <family val="2"/>
        <scheme val="minor"/>
      </rPr>
      <t>[use</t>
    </r>
    <r>
      <rPr>
        <sz val="11"/>
        <color rgb="FF0070C0"/>
        <rFont val="Calibri"/>
        <family val="2"/>
        <scheme val="minor"/>
      </rPr>
      <t xml:space="preserve"> dropdown]</t>
    </r>
  </si>
  <si>
    <r>
      <t xml:space="preserve">Data collection activity/category
</t>
    </r>
    <r>
      <rPr>
        <sz val="11"/>
        <color rgb="FF0070C0"/>
        <rFont val="Calibri"/>
        <family val="2"/>
        <scheme val="minor"/>
      </rPr>
      <t>[use dropdown]</t>
    </r>
  </si>
  <si>
    <r>
      <t xml:space="preserve">Status
</t>
    </r>
    <r>
      <rPr>
        <sz val="11"/>
        <color rgb="FF0070C0"/>
        <rFont val="Calibri"/>
        <family val="2"/>
        <scheme val="minor"/>
      </rPr>
      <t>[use dropdown]</t>
    </r>
  </si>
  <si>
    <r>
      <t xml:space="preserve">Location in facility
</t>
    </r>
    <r>
      <rPr>
        <sz val="11"/>
        <color rgb="FF0070C0"/>
        <rFont val="Calibri"/>
        <family val="2"/>
        <scheme val="minor"/>
      </rPr>
      <t>[use dropdown]</t>
    </r>
  </si>
  <si>
    <t>19.Interviews</t>
  </si>
  <si>
    <t>18.Observations</t>
  </si>
  <si>
    <t>7.Building Space</t>
  </si>
  <si>
    <t>TOTAL TIME PER OUTPUT (in minutes)</t>
  </si>
  <si>
    <t>Version 2.2</t>
  </si>
  <si>
    <t>Lcu</t>
  </si>
  <si>
    <t>local currency unit</t>
  </si>
  <si>
    <t>Outpatient treatment visit_MDR</t>
  </si>
  <si>
    <t>Mobile clinics</t>
  </si>
  <si>
    <t>Private facilities</t>
  </si>
  <si>
    <t>Prisons</t>
  </si>
  <si>
    <t>Schools</t>
  </si>
  <si>
    <t>Therapeutic feeding centre</t>
  </si>
  <si>
    <t>Total hospital beds (inpatient) - all/DS/MDR/TB-HIV</t>
  </si>
  <si>
    <t>Total day beds (outpatient) - all/DS/MDR/TB-HIV</t>
  </si>
  <si>
    <t>Total outpatient visits - all/DS/MDR/TB-HIV</t>
  </si>
  <si>
    <t>(state days of the week)</t>
  </si>
  <si>
    <t>Medical and laboratory supplies</t>
  </si>
  <si>
    <t>Laboratory glassware</t>
  </si>
  <si>
    <t>Outpatient and community services linked to this facility will be costed. While the unit costs of TB related inpatient care are also calculated, this has not been done at the patient level. The estimated values may include time spent in hospital receiving treatment for adverse events but the additional costs of tests and drugs for TREATING adverse events has not been included so that the tool remains feasible within a reasonable amount of time.</t>
  </si>
  <si>
    <t>Using this instrument, financial and TB service records will be examined; all rooms and equipment used for TB will be listed; staff will be interviewed about their time spent on different activities; some activities will be observed; and price data will be collected, including supplies, equipment and salaries.</t>
  </si>
  <si>
    <t>rifampicin-resistant (but isoniazid-susceptible)</t>
  </si>
  <si>
    <t>aspirate aminotransferase (also known as SGOT)</t>
  </si>
  <si>
    <t>Bacillus Calmette-Guérin</t>
  </si>
  <si>
    <t>directly observed therapy, short-course</t>
  </si>
  <si>
    <t>electrocardiogram</t>
  </si>
  <si>
    <t xml:space="preserve">Blue sheets capture capital and recurrent data for the facility. </t>
  </si>
  <si>
    <t>All sheets in this tool have been formatted so that they can be printed and data collected on hard copies or entered electronically into the sheets.</t>
  </si>
  <si>
    <t>Country protocol with a clinician's input</t>
  </si>
  <si>
    <t>Available</t>
  </si>
  <si>
    <t>TB: Convalescing area (with nurse)</t>
  </si>
  <si>
    <t>TB: Management of TB services (e.g.: office(s) of nurse in charge for TB clinics)</t>
  </si>
  <si>
    <t>MDR: Convalescing area</t>
  </si>
  <si>
    <r>
      <t xml:space="preserve">% use for TB
</t>
    </r>
    <r>
      <rPr>
        <sz val="10"/>
        <color rgb="FF0070C0"/>
        <rFont val="Calibri"/>
        <family val="2"/>
        <scheme val="minor"/>
      </rPr>
      <t>[e.g. Based on TB tests/all tests performed by total numbers of machines]</t>
    </r>
  </si>
  <si>
    <t>Centrifuge - haematocrit w/ reader, 24 capillary capacity</t>
  </si>
  <si>
    <t>Compressor for autoclave - 1</t>
  </si>
  <si>
    <t>Compressor for autoclave - 2</t>
  </si>
  <si>
    <t>Petri dishes - 100mm x 15 mm (reusable) - 72 units</t>
  </si>
  <si>
    <t>Psychologist 1</t>
  </si>
  <si>
    <t>Psychologist 2</t>
  </si>
  <si>
    <t>Number of participants from this facility</t>
  </si>
  <si>
    <t>Transportation costs per participant
(local currency)</t>
  </si>
  <si>
    <t xml:space="preserve">4-6 Km-Mfx-Pto-Cfz-Z-Highdose -E/5Mfx-Cfz-Z-E </t>
  </si>
  <si>
    <t>INSTRUCTIONS: In column E, provide the total annual quantity disbursed for each TB drug prescribed at the facility. In the remaining cells (columns F-BQ) input the average quantity of each drug per average patient for each TB regimen and phase that is provided at the facility in the year of assessment. 
Data on TB drugs can be sourced from the TB register in the TB Clinic and TB prevention drug data from the clinics where those activities are performed (e.g. HIV clinic), as well as the pharmacy, procurement and accounting departments.
If a drug used at this facility is not included in the list, please included it at the bottom of the relevant section and add to the corresponding section in the '21.Price list-Drugs' sheet.</t>
  </si>
  <si>
    <t>Gloves (nitrile) size 6-7</t>
  </si>
  <si>
    <t>Gloves (nitrile) size 7-8</t>
  </si>
  <si>
    <t>Gloves (nitrile) size 8-9</t>
  </si>
  <si>
    <t>Gown - reusable/washable</t>
  </si>
  <si>
    <t>Mask - anaesthesia (adult)</t>
  </si>
  <si>
    <t>Mask - anaesthesia (infant)</t>
  </si>
  <si>
    <t>Mask - anaesthesia (neonate)</t>
  </si>
  <si>
    <t>Mask - anaesthesia (pedia)</t>
  </si>
  <si>
    <t>Mask - anaesthesia (small adult)</t>
  </si>
  <si>
    <t>TB-Neo - rapid test for detection of MPT64 antigen</t>
  </si>
  <si>
    <r>
      <t xml:space="preserve">INSTRUCTIONS: 
Identify (e.g.: staff, furniture, equipment) and measure resources (e.g.: time spent, supplies used per task) required to perform TB service outputs: itemise the tasks within each output and record the time taken to perform each task, making notes where relevant (e.g. outpatient consultation with a paediatric TB patient; laboratory analysis for IGRA tests for 9 out of a maximum of 16 samples, etc.).
It may be easier to make your own notes during observations then complete the tables in this sheet. Please do whatever is most useful to you for capturing the information.
</t>
    </r>
    <r>
      <rPr>
        <b/>
        <sz val="11"/>
        <color rgb="FF0070C0"/>
        <rFont val="Calibri"/>
        <family val="2"/>
        <scheme val="minor"/>
      </rPr>
      <t>Please ensure you capture at least one type of staff time measure (interview, observation, time sheet) for every service output.</t>
    </r>
  </si>
  <si>
    <t>Quantity used (e.g.: ml of reagent or # of slides)</t>
  </si>
  <si>
    <t>INSTRUCTIONS: in each box write the number of minutes spent on each activity.</t>
  </si>
  <si>
    <t>Main responsibility of participant (dropdown)</t>
  </si>
  <si>
    <t>Test tube EDTA 2ml glass (lavender top)</t>
  </si>
  <si>
    <t xml:space="preserve">Wire gauge with non asbestos pad </t>
  </si>
  <si>
    <t>Pencil (for labelling slides)</t>
  </si>
  <si>
    <t>Acridine orange stain (acridine orange solution in barbitone buffer, 2N H2SO4, acid alcohol decolourizer)</t>
  </si>
  <si>
    <t>N-(1-Naphthyl)-ethylenediamine dihydrochloride in glass bottle</t>
  </si>
  <si>
    <t>Stable chlorine disinfectant</t>
  </si>
  <si>
    <t>3. Primary-level hospital: Hospitals intended primarily for treating simple cases (e.g. "district hospital")</t>
  </si>
  <si>
    <t>Health Centre</t>
  </si>
  <si>
    <r>
      <t xml:space="preserve">Active Case Finding </t>
    </r>
    <r>
      <rPr>
        <sz val="11"/>
        <color rgb="FF0070C0"/>
        <rFont val="Calibri"/>
        <family val="2"/>
        <scheme val="minor"/>
      </rPr>
      <t>[use dropdowns]</t>
    </r>
  </si>
  <si>
    <t>COUNTRY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</si>
</sst>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3" formatCode="_-* #,##0.00_-;\-* #,##0.00_-;_-* &quot;-&quot;??_-;_-@_-"/>
    <numFmt numFmtId="164" formatCode="_(&quot;$&quot;* #,##0.00_);_(&quot;$&quot;* \(#,##0.00\);_(&quot;$&quot;* &quot;-&quot;??_);_(@_)"/>
    <numFmt numFmtId="165" formatCode="_-&quot;$&quot;* #,##0_-;\-&quot;$&quot;* #,##0_-;_-&quot;$&quot;* &quot;-&quot;_-;_-@_-"/>
    <numFmt numFmtId="166" formatCode="[$-409]mmm\-yy;@"/>
    <numFmt numFmtId="167" formatCode="[$-F400]h:mm:ss\ AM/PM"/>
    <numFmt numFmtId="168" formatCode="[$-409]mmmm\ d\,\ yyyy;@"/>
    <numFmt numFmtId="169" formatCode="h:mm;@"/>
    <numFmt numFmtId="170" formatCode="[$-F800]dddd\,\ mmmm\ dd\,\ yyyy"/>
    <numFmt numFmtId="171" formatCode="m/d/yyyy;@"/>
    <numFmt numFmtId="172" formatCode="[Black]000000;;[Color15]&quot;if no, list missing data&quot;;@"/>
    <numFmt numFmtId="173" formatCode="[Black]000000;;[Color20]&quot;COUNTRY NAME&quot;;@"/>
    <numFmt numFmtId="174" formatCode="0.0"/>
    <numFmt numFmtId="175" formatCode="[Black]000000;;[Color15]&quot;Outpatient visit type 1&quot;;@"/>
    <numFmt numFmtId="176" formatCode="[Black]000000;;[Color15]&quot;Inpatient bed-day type 1&quot;;@"/>
    <numFmt numFmtId="177" formatCode="[Black]000000;;[Color15]&quot;(state days of the week)&quot;;@"/>
  </numFmts>
  <fonts count="8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color theme="1"/>
      <name val="Calibri"/>
      <family val="2"/>
    </font>
    <font>
      <sz val="10"/>
      <name val="Calibri"/>
      <family val="2"/>
      <scheme val="minor"/>
    </font>
    <font>
      <i/>
      <sz val="11"/>
      <color rgb="FF0070C0"/>
      <name val="Calibri"/>
      <family val="2"/>
      <scheme val="minor"/>
    </font>
    <font>
      <sz val="20"/>
      <color theme="1"/>
      <name val="Calibri"/>
      <family val="2"/>
      <scheme val="minor"/>
    </font>
    <font>
      <sz val="26"/>
      <color theme="1"/>
      <name val="Calibri"/>
      <family val="2"/>
      <scheme val="minor"/>
    </font>
    <font>
      <sz val="32"/>
      <color theme="1"/>
      <name val="Calibri"/>
      <family val="2"/>
      <scheme val="minor"/>
    </font>
    <font>
      <sz val="32"/>
      <color theme="0"/>
      <name val="Calibri"/>
      <family val="2"/>
      <scheme val="minor"/>
    </font>
    <font>
      <sz val="11"/>
      <color rgb="FF000000"/>
      <name val="Calibri"/>
      <family val="2"/>
      <scheme val="minor"/>
    </font>
    <font>
      <b/>
      <vertAlign val="superscript"/>
      <sz val="11"/>
      <color theme="1"/>
      <name val="Calibri"/>
      <family val="2"/>
      <scheme val="minor"/>
    </font>
    <font>
      <i/>
      <sz val="11"/>
      <color theme="2" tint="-0.499984740745262"/>
      <name val="Calibri"/>
      <family val="2"/>
      <scheme val="minor"/>
    </font>
    <font>
      <sz val="11"/>
      <color rgb="FFC00000"/>
      <name val="Calibri"/>
      <family val="2"/>
      <scheme val="minor"/>
    </font>
    <font>
      <b/>
      <sz val="11"/>
      <color rgb="FFC00000"/>
      <name val="Calibri"/>
      <family val="2"/>
      <scheme val="minor"/>
    </font>
    <font>
      <b/>
      <sz val="10"/>
      <name val="Arial"/>
      <family val="2"/>
    </font>
    <font>
      <b/>
      <sz val="11"/>
      <color rgb="FF0070C0"/>
      <name val="Calibri"/>
      <family val="2"/>
      <scheme val="minor"/>
    </font>
    <font>
      <b/>
      <sz val="16"/>
      <color theme="1"/>
      <name val="Calibri"/>
      <family val="2"/>
      <scheme val="minor"/>
    </font>
    <font>
      <sz val="14"/>
      <color theme="1"/>
      <name val="Calibri"/>
      <family val="2"/>
      <scheme val="minor"/>
    </font>
    <font>
      <i/>
      <sz val="11"/>
      <color theme="1"/>
      <name val="Calibri"/>
      <family val="2"/>
      <scheme val="minor"/>
    </font>
    <font>
      <sz val="11"/>
      <color theme="0"/>
      <name val="Calibri"/>
      <family val="2"/>
      <scheme val="minor"/>
    </font>
    <font>
      <b/>
      <sz val="11"/>
      <name val="Calibri"/>
      <family val="2"/>
      <scheme val="minor"/>
    </font>
    <font>
      <sz val="10"/>
      <name val="Verdana"/>
      <family val="2"/>
    </font>
    <font>
      <sz val="11"/>
      <color rgb="FF0070C0"/>
      <name val="Calibri"/>
      <family val="2"/>
      <scheme val="minor"/>
    </font>
    <font>
      <sz val="10"/>
      <name val="Arial"/>
      <family val="2"/>
    </font>
    <font>
      <b/>
      <sz val="8"/>
      <name val="Arial"/>
      <family val="2"/>
    </font>
    <font>
      <sz val="8"/>
      <name val="Arial"/>
      <family val="2"/>
    </font>
    <font>
      <sz val="8"/>
      <color indexed="12"/>
      <name val="Arial"/>
      <family val="2"/>
    </font>
    <font>
      <u/>
      <sz val="7.5"/>
      <color indexed="12"/>
      <name val="Arial"/>
      <family val="2"/>
    </font>
    <font>
      <sz val="8"/>
      <color indexed="8"/>
      <name val="Arial"/>
      <family val="2"/>
    </font>
    <font>
      <u/>
      <sz val="11"/>
      <color theme="10"/>
      <name val="Calibri"/>
      <family val="2"/>
      <scheme val="minor"/>
    </font>
    <font>
      <i/>
      <sz val="10"/>
      <color theme="1"/>
      <name val="Calibri"/>
      <family val="2"/>
      <scheme val="minor"/>
    </font>
    <font>
      <vertAlign val="superscript"/>
      <sz val="11"/>
      <color theme="1"/>
      <name val="Calibri"/>
      <family val="2"/>
      <scheme val="minor"/>
    </font>
    <font>
      <i/>
      <sz val="11"/>
      <color rgb="FFFF0000"/>
      <name val="Calibri"/>
      <family val="2"/>
      <scheme val="minor"/>
    </font>
    <font>
      <sz val="26"/>
      <color theme="1"/>
      <name val="Symbol"/>
      <family val="1"/>
      <charset val="2"/>
    </font>
    <font>
      <i/>
      <sz val="11"/>
      <name val="Calibri"/>
      <family val="2"/>
      <scheme val="minor"/>
    </font>
    <font>
      <sz val="11"/>
      <color theme="2" tint="-0.249977111117893"/>
      <name val="Calibri"/>
      <family val="2"/>
      <scheme val="minor"/>
    </font>
    <font>
      <b/>
      <sz val="10"/>
      <color rgb="FF0070C0"/>
      <name val="Calibri"/>
      <family val="2"/>
      <scheme val="minor"/>
    </font>
    <font>
      <sz val="10"/>
      <color rgb="FF0070C0"/>
      <name val="Calibri"/>
      <family val="2"/>
      <scheme val="minor"/>
    </font>
    <font>
      <sz val="11"/>
      <color theme="2" tint="-0.749992370372631"/>
      <name val="Calibri"/>
      <family val="2"/>
      <scheme val="minor"/>
    </font>
    <font>
      <sz val="11"/>
      <color rgb="FF00B050"/>
      <name val="Calibri"/>
      <family val="2"/>
      <scheme val="minor"/>
    </font>
    <font>
      <sz val="26"/>
      <name val="Calibri"/>
      <family val="2"/>
      <scheme val="minor"/>
    </font>
    <font>
      <b/>
      <sz val="10"/>
      <name val="Calibri"/>
      <family val="2"/>
      <scheme val="minor"/>
    </font>
    <font>
      <sz val="10"/>
      <color rgb="FF0070C0"/>
      <name val="Calibri"/>
      <family val="2"/>
    </font>
    <font>
      <i/>
      <sz val="11"/>
      <color theme="1" tint="0.499984740745262"/>
      <name val="Calibri"/>
      <family val="2"/>
      <scheme val="minor"/>
    </font>
    <font>
      <b/>
      <i/>
      <sz val="11"/>
      <color rgb="FF0070C0"/>
      <name val="Calibri"/>
      <family val="2"/>
      <scheme val="minor"/>
    </font>
    <font>
      <b/>
      <sz val="11"/>
      <color rgb="FF000000"/>
      <name val="Calibri"/>
      <family val="2"/>
      <scheme val="minor"/>
    </font>
    <font>
      <u/>
      <sz val="11"/>
      <name val="Calibri"/>
      <family val="2"/>
      <scheme val="minor"/>
    </font>
    <font>
      <sz val="20"/>
      <color rgb="FF0070C0"/>
      <name val="Calibri"/>
      <family val="2"/>
      <scheme val="minor"/>
    </font>
    <font>
      <u/>
      <sz val="11"/>
      <color theme="1"/>
      <name val="Calibri"/>
      <family val="2"/>
      <scheme val="minor"/>
    </font>
    <font>
      <sz val="12"/>
      <color rgb="FF0070C0"/>
      <name val="Calibri"/>
      <family val="2"/>
      <scheme val="minor"/>
    </font>
    <font>
      <sz val="12"/>
      <color theme="1"/>
      <name val="Calibri"/>
      <family val="2"/>
      <scheme val="minor"/>
    </font>
    <font>
      <b/>
      <sz val="12"/>
      <color rgb="FF0070C0"/>
      <name val="Calibri"/>
      <family val="2"/>
      <scheme val="minor"/>
    </font>
    <font>
      <sz val="18"/>
      <name val="Calibri"/>
      <family val="2"/>
      <scheme val="minor"/>
    </font>
    <font>
      <b/>
      <sz val="11"/>
      <color theme="0" tint="-0.499984740745262"/>
      <name val="Calibri"/>
      <family val="2"/>
      <scheme val="minor"/>
    </font>
    <font>
      <sz val="12"/>
      <name val="Calibri"/>
      <family val="2"/>
      <scheme val="minor"/>
    </font>
    <font>
      <sz val="16"/>
      <color theme="2" tint="-0.249977111117893"/>
      <name val="Calibri"/>
      <family val="2"/>
      <scheme val="minor"/>
    </font>
    <font>
      <b/>
      <sz val="18"/>
      <color rgb="FFC00000"/>
      <name val="Calibri"/>
      <family val="2"/>
      <scheme val="minor"/>
    </font>
    <font>
      <sz val="28"/>
      <color theme="1"/>
      <name val="Symbol"/>
      <family val="1"/>
      <charset val="2"/>
    </font>
    <font>
      <sz val="36"/>
      <color theme="1"/>
      <name val="Symbol"/>
      <family val="1"/>
      <charset val="2"/>
    </font>
    <font>
      <sz val="18"/>
      <color theme="1"/>
      <name val="Calibri"/>
      <family val="2"/>
      <scheme val="minor"/>
    </font>
    <font>
      <sz val="48"/>
      <color theme="1"/>
      <name val="Symbol"/>
      <family val="1"/>
      <charset val="2"/>
    </font>
    <font>
      <sz val="24"/>
      <color theme="1"/>
      <name val="Symbol"/>
      <family val="1"/>
      <charset val="2"/>
    </font>
    <font>
      <sz val="18"/>
      <color rgb="FFC00000"/>
      <name val="Calibri"/>
      <family val="2"/>
      <scheme val="minor"/>
    </font>
    <font>
      <i/>
      <sz val="11"/>
      <color theme="2" tint="-0.249977111117893"/>
      <name val="Calibri"/>
      <family val="2"/>
      <scheme val="minor"/>
    </font>
    <font>
      <sz val="11"/>
      <color theme="1"/>
      <name val="Calibri"/>
      <family val="2"/>
    </font>
    <font>
      <sz val="10"/>
      <color rgb="FF000000"/>
      <name val="Calibri"/>
      <family val="2"/>
      <scheme val="minor"/>
    </font>
    <font>
      <sz val="7"/>
      <color rgb="FF000000"/>
      <name val="Calibri"/>
      <family val="2"/>
      <scheme val="minor"/>
    </font>
    <font>
      <sz val="12"/>
      <color theme="2" tint="-0.249977111117893"/>
      <name val="Calibri"/>
      <family val="2"/>
      <scheme val="minor"/>
    </font>
    <font>
      <b/>
      <sz val="11"/>
      <color theme="0"/>
      <name val="Calibri"/>
      <family val="2"/>
      <scheme val="minor"/>
    </font>
    <font>
      <sz val="10"/>
      <color theme="0" tint="-0.499984740745262"/>
      <name val="Calibri"/>
      <family val="2"/>
      <scheme val="minor"/>
    </font>
    <font>
      <b/>
      <i/>
      <sz val="11"/>
      <color theme="1"/>
      <name val="Calibri"/>
      <family val="2"/>
      <scheme val="minor"/>
    </font>
    <font>
      <sz val="11"/>
      <name val="Calibri"/>
      <family val="2"/>
    </font>
    <font>
      <sz val="8"/>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FFFFFF"/>
        <bgColor rgb="FF000000"/>
      </patternFill>
    </fill>
    <fill>
      <patternFill patternType="solid">
        <fgColor theme="2" tint="-0.249977111117893"/>
        <bgColor indexed="64"/>
      </patternFill>
    </fill>
    <fill>
      <patternFill patternType="solid">
        <fgColor indexed="43"/>
        <bgColor indexed="64"/>
      </patternFill>
    </fill>
    <fill>
      <patternFill patternType="solid">
        <fgColor theme="7" tint="0.79998168889431442"/>
        <bgColor rgb="FF000000"/>
      </patternFill>
    </fill>
    <fill>
      <patternFill patternType="lightUp"/>
    </fill>
    <fill>
      <patternFill patternType="solid">
        <fgColor rgb="FFA5A5A5"/>
      </patternFill>
    </fill>
  </fills>
  <borders count="156">
    <border>
      <left/>
      <right/>
      <top/>
      <bottom/>
      <diagonal/>
    </border>
    <border>
      <left/>
      <right/>
      <top/>
      <bottom style="medium">
        <color indexed="64"/>
      </bottom>
      <diagonal/>
    </border>
    <border>
      <left style="medium">
        <color auto="1"/>
      </left>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style="medium">
        <color theme="2" tint="-0.249977111117893"/>
      </left>
      <right/>
      <top/>
      <bottom/>
      <diagonal/>
    </border>
    <border>
      <left style="thin">
        <color indexed="64"/>
      </left>
      <right/>
      <top style="thin">
        <color indexed="64"/>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thin">
        <color theme="2" tint="-0.249977111117893"/>
      </bottom>
      <diagonal/>
    </border>
    <border>
      <left/>
      <right/>
      <top style="thin">
        <color theme="2" tint="-0.249977111117893"/>
      </top>
      <bottom/>
      <diagonal/>
    </border>
    <border>
      <left/>
      <right/>
      <top style="thin">
        <color theme="2" tint="-0.249977111117893"/>
      </top>
      <bottom style="thin">
        <color theme="2" tint="-0.249977111117893"/>
      </bottom>
      <diagonal/>
    </border>
    <border>
      <left style="double">
        <color theme="2" tint="-0.249977111117893"/>
      </left>
      <right style="double">
        <color theme="2" tint="-0.249977111117893"/>
      </right>
      <top style="double">
        <color theme="2" tint="-0.249977111117893"/>
      </top>
      <bottom style="double">
        <color theme="2" tint="-0.249977111117893"/>
      </bottom>
      <diagonal/>
    </border>
    <border>
      <left/>
      <right style="thin">
        <color theme="2" tint="-0.249977111117893"/>
      </right>
      <top/>
      <bottom/>
      <diagonal/>
    </border>
    <border>
      <left style="thin">
        <color theme="2" tint="-0.249977111117893"/>
      </left>
      <right style="thin">
        <color theme="2" tint="-0.249977111117893"/>
      </right>
      <top style="double">
        <color theme="2" tint="-0.249977111117893"/>
      </top>
      <bottom style="thin">
        <color theme="2" tint="-0.249977111117893"/>
      </bottom>
      <diagonal/>
    </border>
    <border>
      <left/>
      <right/>
      <top style="thin">
        <color theme="2" tint="-0.249977111117893"/>
      </top>
      <bottom style="double">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2" tint="-0.499984740745262"/>
      </left>
      <right/>
      <top style="medium">
        <color theme="2" tint="-0.499984740745262"/>
      </top>
      <bottom style="medium">
        <color theme="2"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theme="2" tint="-0.249977111117893"/>
      </bottom>
      <diagonal/>
    </border>
    <border>
      <left style="double">
        <color theme="2" tint="-0.249977111117893"/>
      </left>
      <right/>
      <top style="double">
        <color theme="2" tint="-0.249977111117893"/>
      </top>
      <bottom style="double">
        <color theme="2" tint="-0.249977111117893"/>
      </bottom>
      <diagonal/>
    </border>
    <border>
      <left/>
      <right style="double">
        <color theme="2" tint="-0.249977111117893"/>
      </right>
      <top/>
      <bottom/>
      <diagonal/>
    </border>
    <border>
      <left/>
      <right style="double">
        <color theme="2" tint="-0.249977111117893"/>
      </right>
      <top/>
      <bottom style="double">
        <color theme="2" tint="-0.249977111117893"/>
      </bottom>
      <diagonal/>
    </border>
    <border>
      <left/>
      <right/>
      <top style="double">
        <color theme="2" tint="-0.249977111117893"/>
      </top>
      <bottom style="double">
        <color theme="2" tint="-0.249977111117893"/>
      </bottom>
      <diagonal/>
    </border>
    <border>
      <left/>
      <right style="double">
        <color theme="2" tint="-0.249977111117893"/>
      </right>
      <top style="double">
        <color theme="2" tint="-0.249977111117893"/>
      </top>
      <bottom style="double">
        <color theme="2" tint="-0.249977111117893"/>
      </bottom>
      <diagonal/>
    </border>
    <border>
      <left/>
      <right/>
      <top/>
      <bottom style="hair">
        <color theme="0" tint="-0.499984740745262"/>
      </bottom>
      <diagonal/>
    </border>
    <border>
      <left style="medium">
        <color indexed="64"/>
      </left>
      <right style="hair">
        <color theme="0" tint="-0.49998474074526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theme="0" tint="-0.499984740745262"/>
      </left>
      <right style="hair">
        <color theme="0" tint="-0.499984740745262"/>
      </right>
      <top/>
      <bottom style="hair">
        <color theme="0" tint="-0.499984740745262"/>
      </bottom>
      <diagonal/>
    </border>
    <border>
      <left style="thin">
        <color indexed="64"/>
      </left>
      <right style="thin">
        <color indexed="64"/>
      </right>
      <top/>
      <bottom style="thin">
        <color indexed="64"/>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hair">
        <color theme="0" tint="-0.499984740745262"/>
      </left>
      <right/>
      <top/>
      <bottom/>
      <diagonal/>
    </border>
    <border>
      <left style="thin">
        <color theme="2" tint="-0.249977111117893"/>
      </left>
      <right/>
      <top style="double">
        <color theme="2" tint="-0.249977111117893"/>
      </top>
      <bottom style="double">
        <color theme="2" tint="-0.249977111117893"/>
      </bottom>
      <diagonal/>
    </border>
    <border>
      <left/>
      <right style="thin">
        <color theme="2" tint="-9.9978637043366805E-2"/>
      </right>
      <top style="thin">
        <color theme="2" tint="-0.249977111117893"/>
      </top>
      <bottom/>
      <diagonal/>
    </border>
    <border>
      <left/>
      <right style="thin">
        <color theme="2" tint="-9.9978637043366805E-2"/>
      </right>
      <top style="thin">
        <color theme="2" tint="-0.249977111117893"/>
      </top>
      <bottom style="thin">
        <color theme="2" tint="-0.249977111117893"/>
      </bottom>
      <diagonal/>
    </border>
    <border>
      <left/>
      <right style="double">
        <color theme="2" tint="-0.249977111117893"/>
      </right>
      <top/>
      <bottom style="thin">
        <color theme="2" tint="-0.249977111117893"/>
      </bottom>
      <diagonal/>
    </border>
    <border>
      <left/>
      <right style="double">
        <color theme="2" tint="-0.249977111117893"/>
      </right>
      <top style="thin">
        <color theme="2" tint="-0.249977111117893"/>
      </top>
      <bottom style="thin">
        <color theme="2" tint="-0.249977111117893"/>
      </bottom>
      <diagonal/>
    </border>
    <border>
      <left/>
      <right style="dashDotDot">
        <color theme="2" tint="-0.249977111117893"/>
      </right>
      <top/>
      <bottom style="thin">
        <color theme="2" tint="-0.249977111117893"/>
      </bottom>
      <diagonal/>
    </border>
    <border>
      <left/>
      <right style="dashDotDot">
        <color theme="2" tint="-0.249977111117893"/>
      </right>
      <top style="thin">
        <color theme="2" tint="-0.249977111117893"/>
      </top>
      <bottom style="thin">
        <color theme="2" tint="-0.249977111117893"/>
      </bottom>
      <diagonal/>
    </border>
    <border>
      <left style="double">
        <color theme="2" tint="-0.249977111117893"/>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diagonalUp="1">
      <left style="thin">
        <color theme="2" tint="-0.249977111117893"/>
      </left>
      <right style="thin">
        <color theme="2" tint="-0.249977111117893"/>
      </right>
      <top style="thin">
        <color theme="2" tint="-0.249977111117893"/>
      </top>
      <bottom style="thin">
        <color theme="2" tint="-0.249977111117893"/>
      </bottom>
      <diagonal style="thin">
        <color theme="2" tint="-0.249977111117893"/>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medium">
        <color theme="2" tint="-0.249977111117893"/>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medium">
        <color theme="1" tint="0.499984740745262"/>
      </left>
      <right/>
      <top/>
      <bottom style="thin">
        <color theme="2" tint="-0.249977111117893"/>
      </bottom>
      <diagonal/>
    </border>
    <border>
      <left/>
      <right style="medium">
        <color theme="1" tint="0.499984740745262"/>
      </right>
      <top/>
      <bottom style="thin">
        <color theme="2" tint="-0.249977111117893"/>
      </bottom>
      <diagonal/>
    </border>
    <border>
      <left style="medium">
        <color theme="1" tint="0.499984740745262"/>
      </left>
      <right/>
      <top style="medium">
        <color theme="1" tint="0.499984740745262"/>
      </top>
      <bottom style="thin">
        <color theme="2" tint="-0.249977111117893"/>
      </bottom>
      <diagonal/>
    </border>
    <border>
      <left/>
      <right/>
      <top style="medium">
        <color theme="1" tint="0.499984740745262"/>
      </top>
      <bottom style="thin">
        <color theme="2" tint="-0.249977111117893"/>
      </bottom>
      <diagonal/>
    </border>
    <border>
      <left/>
      <right style="medium">
        <color theme="1" tint="0.499984740745262"/>
      </right>
      <top style="medium">
        <color theme="1" tint="0.499984740745262"/>
      </top>
      <bottom style="thin">
        <color theme="2" tint="-0.249977111117893"/>
      </bottom>
      <diagonal/>
    </border>
    <border>
      <left style="medium">
        <color theme="1" tint="0.499984740745262"/>
      </left>
      <right/>
      <top style="thin">
        <color theme="2" tint="-0.249977111117893"/>
      </top>
      <bottom style="thin">
        <color theme="2" tint="-0.249977111117893"/>
      </bottom>
      <diagonal/>
    </border>
    <border>
      <left/>
      <right style="medium">
        <color theme="1" tint="0.499984740745262"/>
      </right>
      <top style="thin">
        <color theme="2" tint="-0.249977111117893"/>
      </top>
      <bottom style="thin">
        <color theme="2" tint="-0.249977111117893"/>
      </bottom>
      <diagonal/>
    </border>
    <border>
      <left style="medium">
        <color indexed="64"/>
      </left>
      <right/>
      <top style="medium">
        <color indexed="64"/>
      </top>
      <bottom style="thin">
        <color theme="2" tint="-0.249977111117893"/>
      </bottom>
      <diagonal/>
    </border>
    <border>
      <left/>
      <right/>
      <top style="medium">
        <color indexed="64"/>
      </top>
      <bottom style="thin">
        <color theme="2" tint="-0.249977111117893"/>
      </bottom>
      <diagonal/>
    </border>
    <border>
      <left/>
      <right style="medium">
        <color indexed="64"/>
      </right>
      <top style="medium">
        <color indexed="64"/>
      </top>
      <bottom style="thin">
        <color theme="2" tint="-0.249977111117893"/>
      </bottom>
      <diagonal/>
    </border>
    <border>
      <left style="medium">
        <color auto="1"/>
      </left>
      <right/>
      <top/>
      <bottom style="thin">
        <color theme="2" tint="-0.249977111117893"/>
      </bottom>
      <diagonal/>
    </border>
    <border>
      <left/>
      <right style="medium">
        <color indexed="64"/>
      </right>
      <top/>
      <bottom style="thin">
        <color theme="2" tint="-0.249977111117893"/>
      </bottom>
      <diagonal/>
    </border>
    <border>
      <left style="medium">
        <color auto="1"/>
      </left>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dashDotDot">
        <color theme="2" tint="-0.249977111117893"/>
      </left>
      <right/>
      <top style="thin">
        <color theme="2" tint="-0.249977111117893"/>
      </top>
      <bottom style="thin">
        <color theme="2" tint="-0.249977111117893"/>
      </bottom>
      <diagonal/>
    </border>
    <border>
      <left style="thin">
        <color theme="2" tint="-9.9978637043366805E-2"/>
      </left>
      <right style="dashDotDot">
        <color theme="2" tint="-0.249977111117893"/>
      </right>
      <top style="thin">
        <color theme="2" tint="-0.249977111117893"/>
      </top>
      <bottom style="thin">
        <color theme="2" tint="-0.249977111117893"/>
      </bottom>
      <diagonal/>
    </border>
    <border>
      <left style="thin">
        <color theme="2" tint="-9.9978637043366805E-2"/>
      </left>
      <right style="dashDotDot">
        <color theme="2" tint="-0.249977111117893"/>
      </right>
      <top/>
      <bottom style="thin">
        <color theme="2" tint="-0.249977111117893"/>
      </bottom>
      <diagonal/>
    </border>
    <border>
      <left style="thin">
        <color theme="2" tint="-9.9978637043366805E-2"/>
      </left>
      <right style="dashDotDot">
        <color theme="2" tint="-0.249977111117893"/>
      </right>
      <top/>
      <bottom/>
      <diagonal/>
    </border>
    <border>
      <left style="thin">
        <color theme="2" tint="-0.249977111117893"/>
      </left>
      <right style="dashDotDot">
        <color theme="2" tint="-0.249977111117893"/>
      </right>
      <top style="thin">
        <color theme="2" tint="-0.249977111117893"/>
      </top>
      <bottom style="thin">
        <color theme="2" tint="-0.249977111117893"/>
      </bottom>
      <diagonal/>
    </border>
    <border>
      <left/>
      <right/>
      <top/>
      <bottom style="dashDotDot">
        <color theme="2" tint="-0.249977111117893"/>
      </bottom>
      <diagonal/>
    </border>
    <border>
      <left style="thin">
        <color theme="2" tint="-0.249977111117893"/>
      </left>
      <right style="dashDotDot">
        <color theme="2" tint="-0.249977111117893"/>
      </right>
      <top/>
      <bottom style="thin">
        <color theme="2" tint="-0.249977111117893"/>
      </bottom>
      <diagonal/>
    </border>
    <border>
      <left style="dashDotDot">
        <color theme="2" tint="-0.249977111117893"/>
      </left>
      <right/>
      <top style="thin">
        <color theme="2" tint="-0.249977111117893"/>
      </top>
      <bottom style="dashDotDot">
        <color theme="2" tint="-0.249977111117893"/>
      </bottom>
      <diagonal/>
    </border>
    <border>
      <left style="dashDotDot">
        <color theme="2" tint="-0.249977111117893"/>
      </left>
      <right/>
      <top/>
      <bottom style="dashDotDot">
        <color theme="2" tint="-0.249977111117893"/>
      </bottom>
      <diagonal/>
    </border>
    <border>
      <left style="double">
        <color theme="2" tint="-0.249977111117893"/>
      </left>
      <right/>
      <top/>
      <bottom/>
      <diagonal/>
    </border>
    <border>
      <left style="double">
        <color rgb="FF3F3F3F"/>
      </left>
      <right style="double">
        <color rgb="FF3F3F3F"/>
      </right>
      <top style="double">
        <color rgb="FF3F3F3F"/>
      </top>
      <bottom style="double">
        <color rgb="FF3F3F3F"/>
      </bottom>
      <diagonal/>
    </border>
    <border>
      <left style="double">
        <color theme="2" tint="-0.249977111117893"/>
      </left>
      <right/>
      <top/>
      <bottom style="thin">
        <color theme="2" tint="-9.9978637043366805E-2"/>
      </bottom>
      <diagonal/>
    </border>
    <border>
      <left/>
      <right/>
      <top/>
      <bottom style="thin">
        <color theme="2" tint="-9.9978637043366805E-2"/>
      </bottom>
      <diagonal/>
    </border>
    <border>
      <left/>
      <right style="double">
        <color theme="2" tint="-0.249977111117893"/>
      </right>
      <top/>
      <bottom style="thin">
        <color theme="2" tint="-9.9978637043366805E-2"/>
      </bottom>
      <diagonal/>
    </border>
    <border>
      <left/>
      <right style="thin">
        <color theme="2" tint="-0.249977111117893"/>
      </right>
      <top/>
      <bottom style="thin">
        <color theme="2" tint="-9.9978637043366805E-2"/>
      </bottom>
      <diagonal/>
    </border>
    <border>
      <left/>
      <right style="thin">
        <color theme="2" tint="-0.249977111117893"/>
      </right>
      <top style="thin">
        <color theme="2" tint="-0.249977111117893"/>
      </top>
      <bottom style="double">
        <color indexed="64"/>
      </bottom>
      <diagonal/>
    </border>
    <border>
      <left style="thin">
        <color theme="2" tint="-0.249977111117893"/>
      </left>
      <right style="thin">
        <color theme="2" tint="-0.249977111117893"/>
      </right>
      <top style="thin">
        <color theme="2" tint="-0.249977111117893"/>
      </top>
      <bottom style="double">
        <color indexed="64"/>
      </bottom>
      <diagonal/>
    </border>
    <border>
      <left/>
      <right style="thin">
        <color theme="2" tint="-0.249977111117893"/>
      </right>
      <top style="double">
        <color indexed="64"/>
      </top>
      <bottom style="double">
        <color indexed="64"/>
      </bottom>
      <diagonal/>
    </border>
    <border>
      <left style="thin">
        <color theme="2" tint="-0.249977111117893"/>
      </left>
      <right style="thin">
        <color theme="2" tint="-0.249977111117893"/>
      </right>
      <top style="double">
        <color indexed="64"/>
      </top>
      <bottom style="double">
        <color indexed="64"/>
      </bottom>
      <diagonal/>
    </border>
    <border>
      <left/>
      <right style="thin">
        <color indexed="64"/>
      </right>
      <top/>
      <bottom style="thin">
        <color theme="2" tint="-0.249977111117893"/>
      </bottom>
      <diagonal/>
    </border>
    <border>
      <left/>
      <right/>
      <top style="double">
        <color indexed="64"/>
      </top>
      <bottom style="thin">
        <color indexed="64"/>
      </bottom>
      <diagonal/>
    </border>
    <border>
      <left style="thin">
        <color indexed="64"/>
      </left>
      <right/>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theme="2" tint="-0.249977111117893"/>
      </left>
      <right style="thin">
        <color theme="2" tint="-0.249977111117893"/>
      </right>
      <top style="thin">
        <color indexed="64"/>
      </top>
      <bottom style="thin">
        <color theme="2" tint="-0.249977111117893"/>
      </bottom>
      <diagonal/>
    </border>
    <border>
      <left style="thin">
        <color indexed="64"/>
      </left>
      <right/>
      <top style="thin">
        <color indexed="64"/>
      </top>
      <bottom style="thin">
        <color theme="2" tint="-0.249977111117893"/>
      </bottom>
      <diagonal/>
    </border>
    <border>
      <left/>
      <right/>
      <top style="thin">
        <color indexed="64"/>
      </top>
      <bottom style="thin">
        <color theme="2" tint="-0.249977111117893"/>
      </bottom>
      <diagonal/>
    </border>
    <border>
      <left/>
      <right style="thin">
        <color indexed="64"/>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right style="thin">
        <color indexed="64"/>
      </right>
      <top/>
      <bottom/>
      <diagonal/>
    </border>
    <border>
      <left style="thin">
        <color theme="2" tint="-0.249977111117893"/>
      </left>
      <right style="thin">
        <color indexed="64"/>
      </right>
      <top/>
      <bottom style="thin">
        <color theme="2" tint="-0.249977111117893"/>
      </bottom>
      <diagonal/>
    </border>
    <border>
      <left style="medium">
        <color theme="1" tint="0.499984740745262"/>
      </left>
      <right/>
      <top style="thin">
        <color theme="2" tint="-0.249977111117893"/>
      </top>
      <bottom/>
      <diagonal/>
    </border>
    <border>
      <left/>
      <right style="medium">
        <color theme="1" tint="0.499984740745262"/>
      </right>
      <top style="thin">
        <color theme="2" tint="-0.249977111117893"/>
      </top>
      <bottom/>
      <diagonal/>
    </border>
    <border>
      <left style="medium">
        <color theme="1" tint="0.499984740745262"/>
      </left>
      <right/>
      <top style="thin">
        <color indexed="64"/>
      </top>
      <bottom style="double">
        <color indexed="64"/>
      </bottom>
      <diagonal/>
    </border>
    <border>
      <left style="thin">
        <color theme="2" tint="-0.249977111117893"/>
      </left>
      <right style="thin">
        <color theme="2" tint="-0.249977111117893"/>
      </right>
      <top style="thin">
        <color indexed="64"/>
      </top>
      <bottom style="double">
        <color indexed="64"/>
      </bottom>
      <diagonal/>
    </border>
    <border>
      <left/>
      <right style="medium">
        <color theme="1" tint="0.499984740745262"/>
      </right>
      <top style="thin">
        <color indexed="64"/>
      </top>
      <bottom style="double">
        <color indexed="64"/>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249977111117893"/>
      </left>
      <right/>
      <top style="thin">
        <color theme="2" tint="-0.249977111117893"/>
      </top>
      <bottom style="thin">
        <color indexed="64"/>
      </bottom>
      <diagonal/>
    </border>
    <border>
      <left/>
      <right/>
      <top style="thin">
        <color theme="2" tint="-0.249977111117893"/>
      </top>
      <bottom style="thin">
        <color indexed="64"/>
      </bottom>
      <diagonal/>
    </border>
    <border>
      <left/>
      <right/>
      <top style="thin">
        <color theme="1"/>
      </top>
      <bottom/>
      <diagonal/>
    </border>
    <border>
      <left style="thin">
        <color theme="2" tint="-0.249977111117893"/>
      </left>
      <right/>
      <top style="thin">
        <color theme="2" tint="-0.249977111117893"/>
      </top>
      <bottom style="medium">
        <color theme="1" tint="0.499984740745262"/>
      </bottom>
      <diagonal/>
    </border>
    <border>
      <left style="thin">
        <color theme="2" tint="-0.249977111117893"/>
      </left>
      <right style="thin">
        <color theme="2" tint="-0.249977111117893"/>
      </right>
      <top style="thin">
        <color theme="2" tint="-0.249977111117893"/>
      </top>
      <bottom style="medium">
        <color theme="1" tint="0.499984740745262"/>
      </bottom>
      <diagonal/>
    </border>
    <border>
      <left style="thin">
        <color theme="2" tint="-0.249977111117893"/>
      </left>
      <right style="medium">
        <color theme="1" tint="0.499984740745262"/>
      </right>
      <top style="thin">
        <color theme="2" tint="-0.249977111117893"/>
      </top>
      <bottom style="medium">
        <color theme="1" tint="0.499984740745262"/>
      </bottom>
      <diagonal/>
    </border>
    <border>
      <left style="medium">
        <color theme="1" tint="0.499984740745262"/>
      </left>
      <right/>
      <top style="thin">
        <color theme="2" tint="-0.249977111117893"/>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right style="medium">
        <color theme="1" tint="0.499984740745262"/>
      </right>
      <top style="thin">
        <color theme="2" tint="-0.249977111117893"/>
      </top>
      <bottom style="medium">
        <color indexed="64"/>
      </bottom>
      <diagonal/>
    </border>
    <border>
      <left style="thin">
        <color indexed="64"/>
      </left>
      <right/>
      <top style="thin">
        <color theme="2" tint="-0.249977111117893"/>
      </top>
      <bottom style="thin">
        <color theme="2" tint="-0.249977111117893"/>
      </bottom>
      <diagonal/>
    </border>
    <border>
      <left style="dashDotDot">
        <color theme="2" tint="-0.249977111117893"/>
      </left>
      <right/>
      <top/>
      <bottom style="thin">
        <color theme="2"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0.249977111117893"/>
      </left>
      <right style="thin">
        <color theme="2" tint="-9.9978637043366805E-2"/>
      </right>
      <top style="thin">
        <color theme="2" tint="-9.9978637043366805E-2"/>
      </top>
      <bottom style="thin">
        <color theme="2" tint="-0.249977111117893"/>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style="thin">
        <color theme="2" tint="-9.9978637043366805E-2"/>
      </left>
      <right/>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top style="thin">
        <color indexed="64"/>
      </top>
      <bottom style="thin">
        <color theme="2" tint="-9.9978637043366805E-2"/>
      </bottom>
      <diagonal/>
    </border>
    <border>
      <left/>
      <right style="thin">
        <color indexed="64"/>
      </right>
      <top style="thin">
        <color indexed="64"/>
      </top>
      <bottom style="thin">
        <color theme="2" tint="-9.9978637043366805E-2"/>
      </bottom>
      <diagonal/>
    </border>
    <border>
      <left/>
      <right/>
      <top style="thin">
        <color indexed="64"/>
      </top>
      <bottom style="thin">
        <color theme="2" tint="-9.9978637043366805E-2"/>
      </bottom>
      <diagonal/>
    </border>
    <border>
      <left style="thin">
        <color theme="2" tint="-9.9978637043366805E-2"/>
      </left>
      <right/>
      <top style="thin">
        <color theme="2" tint="-9.9978637043366805E-2"/>
      </top>
      <bottom style="thin">
        <color indexed="64"/>
      </bottom>
      <diagonal/>
    </border>
  </borders>
  <cellStyleXfs count="17">
    <xf numFmtId="166" fontId="0" fillId="0" borderId="0"/>
    <xf numFmtId="9" fontId="1" fillId="0" borderId="0" applyFont="0" applyFill="0" applyBorder="0" applyAlignment="0" applyProtection="0"/>
    <xf numFmtId="166" fontId="29" fillId="0" borderId="0"/>
    <xf numFmtId="164" fontId="1" fillId="0" borderId="0" applyFont="0" applyFill="0" applyBorder="0" applyAlignment="0" applyProtection="0"/>
    <xf numFmtId="49" fontId="22" fillId="0" borderId="0">
      <alignment horizontal="left"/>
    </xf>
    <xf numFmtId="166" fontId="32" fillId="0" borderId="0">
      <alignment horizontal="center" vertical="center"/>
    </xf>
    <xf numFmtId="166" fontId="33" fillId="0" borderId="0"/>
    <xf numFmtId="165" fontId="34" fillId="0" borderId="0">
      <alignment horizontal="center" vertical="center"/>
      <protection locked="0"/>
    </xf>
    <xf numFmtId="166" fontId="35" fillId="0" borderId="0" applyNumberFormat="0" applyFill="0" applyBorder="0" applyAlignment="0" applyProtection="0">
      <alignment vertical="top"/>
      <protection locked="0"/>
    </xf>
    <xf numFmtId="1" fontId="36" fillId="8" borderId="0">
      <alignment horizontal="center" vertical="center"/>
      <protection locked="0"/>
    </xf>
    <xf numFmtId="164" fontId="33" fillId="0" borderId="0" applyFont="0" applyFill="0" applyBorder="0" applyAlignment="0" applyProtection="0"/>
    <xf numFmtId="166" fontId="37" fillId="0" borderId="0" applyNumberFormat="0" applyFill="0" applyBorder="0" applyAlignment="0" applyProtection="0"/>
    <xf numFmtId="165" fontId="34" fillId="0" borderId="0">
      <alignment horizontal="center" vertical="center"/>
      <protection locked="0"/>
    </xf>
    <xf numFmtId="9" fontId="31" fillId="0" borderId="0" applyFont="0" applyFill="0" applyBorder="0" applyAlignment="0" applyProtection="0"/>
    <xf numFmtId="43" fontId="1" fillId="0" borderId="0" applyFont="0" applyFill="0" applyBorder="0" applyAlignment="0" applyProtection="0"/>
    <xf numFmtId="0" fontId="1" fillId="0" borderId="0"/>
    <xf numFmtId="0" fontId="76" fillId="11" borderId="97" applyNumberFormat="0" applyAlignment="0" applyProtection="0"/>
  </cellStyleXfs>
  <cellXfs count="884">
    <xf numFmtId="166" fontId="0" fillId="0" borderId="0" xfId="0"/>
    <xf numFmtId="166" fontId="3" fillId="0" borderId="0" xfId="0" applyFont="1"/>
    <xf numFmtId="167" fontId="30" fillId="4" borderId="17" xfId="0" applyNumberFormat="1" applyFont="1" applyFill="1" applyBorder="1"/>
    <xf numFmtId="0" fontId="0" fillId="0" borderId="0" xfId="0" applyNumberFormat="1"/>
    <xf numFmtId="0" fontId="16" fillId="0" borderId="0" xfId="0" applyNumberFormat="1" applyFont="1" applyAlignment="1">
      <alignment vertical="center"/>
    </xf>
    <xf numFmtId="0" fontId="15" fillId="0" borderId="0" xfId="0" applyNumberFormat="1" applyFont="1"/>
    <xf numFmtId="0" fontId="13" fillId="0" borderId="0" xfId="0" applyNumberFormat="1" applyFont="1" applyAlignment="1">
      <alignment vertical="center"/>
    </xf>
    <xf numFmtId="0" fontId="14" fillId="0" borderId="0" xfId="0" applyNumberFormat="1" applyFont="1" applyAlignment="1">
      <alignment vertical="center"/>
    </xf>
    <xf numFmtId="0" fontId="0" fillId="3" borderId="0" xfId="0" applyNumberFormat="1" applyFill="1"/>
    <xf numFmtId="0" fontId="3" fillId="0" borderId="0" xfId="0" applyNumberFormat="1" applyFont="1"/>
    <xf numFmtId="0" fontId="3" fillId="0" borderId="0" xfId="0" applyNumberFormat="1" applyFont="1" applyAlignment="1">
      <alignment wrapText="1"/>
    </xf>
    <xf numFmtId="0" fontId="0" fillId="0" borderId="0" xfId="0" applyNumberFormat="1" applyAlignment="1">
      <alignment wrapText="1"/>
    </xf>
    <xf numFmtId="0" fontId="6" fillId="0" borderId="0" xfId="0" applyNumberFormat="1" applyFont="1" applyAlignment="1">
      <alignment wrapText="1"/>
    </xf>
    <xf numFmtId="0" fontId="28" fillId="0" borderId="0" xfId="0" applyNumberFormat="1" applyFont="1" applyAlignment="1">
      <alignment wrapText="1"/>
    </xf>
    <xf numFmtId="0" fontId="0" fillId="3" borderId="0" xfId="0" applyNumberFormat="1" applyFill="1" applyAlignment="1">
      <alignment vertical="center"/>
    </xf>
    <xf numFmtId="0" fontId="6" fillId="3" borderId="0" xfId="0" applyNumberFormat="1" applyFont="1" applyFill="1"/>
    <xf numFmtId="0" fontId="2" fillId="0" borderId="0" xfId="0" applyNumberFormat="1" applyFont="1"/>
    <xf numFmtId="0" fontId="40" fillId="0" borderId="0" xfId="0" applyNumberFormat="1" applyFont="1"/>
    <xf numFmtId="0" fontId="0" fillId="0" borderId="0" xfId="0" applyNumberFormat="1" applyProtection="1">
      <protection locked="0"/>
    </xf>
    <xf numFmtId="0" fontId="3" fillId="0" borderId="0" xfId="0" applyNumberFormat="1" applyFont="1" applyAlignment="1" applyProtection="1">
      <alignment wrapText="1"/>
      <protection locked="0"/>
    </xf>
    <xf numFmtId="0" fontId="3" fillId="0" borderId="0" xfId="0" applyNumberFormat="1" applyFont="1" applyProtection="1">
      <protection locked="0"/>
    </xf>
    <xf numFmtId="0" fontId="0" fillId="0" borderId="0" xfId="0" applyNumberFormat="1" applyAlignment="1" applyProtection="1">
      <alignment wrapText="1"/>
      <protection locked="0"/>
    </xf>
    <xf numFmtId="0" fontId="28" fillId="0" borderId="0" xfId="0" applyNumberFormat="1" applyFont="1" applyProtection="1">
      <protection locked="0"/>
    </xf>
    <xf numFmtId="0" fontId="6" fillId="0" borderId="0" xfId="0" applyNumberFormat="1" applyFont="1" applyProtection="1">
      <protection locked="0"/>
    </xf>
    <xf numFmtId="0" fontId="30" fillId="0" borderId="0" xfId="0" applyNumberFormat="1" applyFont="1" applyAlignment="1">
      <alignment wrapText="1"/>
    </xf>
    <xf numFmtId="0" fontId="3" fillId="0" borderId="0" xfId="0" applyNumberFormat="1" applyFont="1" applyAlignment="1">
      <alignment horizontal="left"/>
    </xf>
    <xf numFmtId="0" fontId="0" fillId="0" borderId="11" xfId="0" applyNumberFormat="1" applyBorder="1"/>
    <xf numFmtId="0" fontId="0" fillId="0" borderId="0" xfId="0" applyNumberFormat="1" applyAlignment="1">
      <alignment horizontal="center" vertical="center"/>
    </xf>
    <xf numFmtId="0" fontId="0" fillId="0" borderId="1" xfId="0" applyNumberFormat="1" applyBorder="1"/>
    <xf numFmtId="0" fontId="0" fillId="0" borderId="0" xfId="0" applyNumberFormat="1" applyAlignment="1" applyProtection="1">
      <alignment horizontal="left" wrapText="1" indent="2"/>
      <protection locked="0"/>
    </xf>
    <xf numFmtId="0" fontId="23" fillId="0" borderId="0" xfId="0" applyNumberFormat="1" applyFont="1"/>
    <xf numFmtId="0" fontId="23" fillId="0" borderId="0" xfId="0" applyNumberFormat="1" applyFont="1" applyAlignment="1">
      <alignment wrapText="1"/>
    </xf>
    <xf numFmtId="169" fontId="43" fillId="4" borderId="22" xfId="0" applyNumberFormat="1" applyFont="1" applyFill="1" applyBorder="1" applyAlignment="1">
      <alignment horizontal="center" vertical="center"/>
    </xf>
    <xf numFmtId="0" fontId="26" fillId="0" borderId="0" xfId="0" applyNumberFormat="1" applyFont="1" applyAlignment="1">
      <alignment horizontal="left" vertical="center" wrapText="1"/>
    </xf>
    <xf numFmtId="0" fontId="0" fillId="0" borderId="0" xfId="0" applyNumberFormat="1" applyAlignment="1">
      <alignment vertical="center" wrapText="1"/>
    </xf>
    <xf numFmtId="0" fontId="26" fillId="0" borderId="0" xfId="0" applyNumberFormat="1" applyFont="1"/>
    <xf numFmtId="0" fontId="3" fillId="0" borderId="10" xfId="0" applyNumberFormat="1" applyFont="1" applyBorder="1" applyAlignment="1">
      <alignment wrapText="1"/>
    </xf>
    <xf numFmtId="0" fontId="3" fillId="0" borderId="6" xfId="0" applyNumberFormat="1" applyFont="1" applyBorder="1" applyAlignment="1">
      <alignment wrapText="1"/>
    </xf>
    <xf numFmtId="0" fontId="30" fillId="4" borderId="17" xfId="0" applyNumberFormat="1" applyFont="1" applyFill="1" applyBorder="1" applyAlignment="1">
      <alignment wrapText="1"/>
    </xf>
    <xf numFmtId="0" fontId="30" fillId="4" borderId="17" xfId="0" applyNumberFormat="1" applyFont="1" applyFill="1" applyBorder="1"/>
    <xf numFmtId="0" fontId="30" fillId="4" borderId="13" xfId="0" applyNumberFormat="1" applyFont="1" applyFill="1" applyBorder="1" applyAlignment="1">
      <alignment wrapText="1"/>
    </xf>
    <xf numFmtId="0" fontId="30" fillId="4" borderId="13" xfId="0" applyNumberFormat="1" applyFont="1" applyFill="1" applyBorder="1"/>
    <xf numFmtId="0" fontId="30" fillId="4" borderId="4" xfId="0" applyNumberFormat="1" applyFont="1" applyFill="1" applyBorder="1" applyAlignment="1">
      <alignment vertical="top" wrapText="1"/>
    </xf>
    <xf numFmtId="0" fontId="30" fillId="4" borderId="5" xfId="0" applyNumberFormat="1" applyFont="1" applyFill="1" applyBorder="1" applyAlignment="1">
      <alignment vertical="top" wrapText="1"/>
    </xf>
    <xf numFmtId="0" fontId="6" fillId="4" borderId="4" xfId="0" applyNumberFormat="1" applyFont="1" applyFill="1" applyBorder="1" applyAlignment="1">
      <alignment vertical="top" wrapText="1"/>
    </xf>
    <xf numFmtId="0" fontId="6" fillId="4" borderId="5" xfId="0" applyNumberFormat="1" applyFont="1" applyFill="1" applyBorder="1" applyAlignment="1">
      <alignment vertical="top" wrapText="1"/>
    </xf>
    <xf numFmtId="0" fontId="6" fillId="0" borderId="0" xfId="0" applyNumberFormat="1" applyFont="1"/>
    <xf numFmtId="0" fontId="6" fillId="0" borderId="0" xfId="0" applyNumberFormat="1" applyFont="1" applyAlignment="1">
      <alignment vertical="top" wrapText="1"/>
    </xf>
    <xf numFmtId="0" fontId="6" fillId="0" borderId="0" xfId="0" applyNumberFormat="1" applyFont="1" applyAlignment="1">
      <alignment horizontal="left"/>
    </xf>
    <xf numFmtId="0" fontId="6" fillId="0" borderId="0" xfId="0" applyNumberFormat="1" applyFont="1" applyAlignment="1">
      <alignment vertical="center" wrapText="1"/>
    </xf>
    <xf numFmtId="0" fontId="5" fillId="0" borderId="0" xfId="0" applyNumberFormat="1" applyFont="1"/>
    <xf numFmtId="0" fontId="30" fillId="0" borderId="0" xfId="0" applyNumberFormat="1" applyFont="1"/>
    <xf numFmtId="0" fontId="4" fillId="0" borderId="0" xfId="0" applyNumberFormat="1" applyFont="1" applyAlignment="1">
      <alignment vertical="center"/>
    </xf>
    <xf numFmtId="0" fontId="24" fillId="0" borderId="0" xfId="0" applyNumberFormat="1" applyFont="1"/>
    <xf numFmtId="0" fontId="7" fillId="0" borderId="0" xfId="0" applyNumberFormat="1" applyFont="1" applyAlignment="1">
      <alignment wrapText="1"/>
    </xf>
    <xf numFmtId="0" fontId="8" fillId="0" borderId="0" xfId="0" applyNumberFormat="1" applyFont="1"/>
    <xf numFmtId="0" fontId="38" fillId="0" borderId="0" xfId="0" applyNumberFormat="1" applyFont="1"/>
    <xf numFmtId="0" fontId="8" fillId="0" borderId="0" xfId="0" applyNumberFormat="1" applyFont="1" applyAlignment="1">
      <alignment wrapText="1"/>
    </xf>
    <xf numFmtId="0" fontId="11" fillId="0" borderId="0" xfId="0" applyNumberFormat="1" applyFont="1"/>
    <xf numFmtId="0" fontId="28" fillId="0" borderId="0" xfId="0" applyNumberFormat="1" applyFont="1"/>
    <xf numFmtId="0" fontId="26" fillId="0" borderId="0" xfId="0" applyNumberFormat="1" applyFont="1" applyAlignment="1">
      <alignment horizontal="left" vertical="top" wrapText="1"/>
    </xf>
    <xf numFmtId="0" fontId="4" fillId="0" borderId="0" xfId="0" applyNumberFormat="1" applyFont="1"/>
    <xf numFmtId="171" fontId="43" fillId="4" borderId="22" xfId="0" applyNumberFormat="1" applyFont="1" applyFill="1" applyBorder="1" applyAlignment="1">
      <alignment horizontal="center" vertical="center" wrapText="1"/>
    </xf>
    <xf numFmtId="0" fontId="3" fillId="0" borderId="11" xfId="0" applyNumberFormat="1" applyFont="1" applyBorder="1" applyAlignment="1">
      <alignment horizontal="left"/>
    </xf>
    <xf numFmtId="0" fontId="0" fillId="0" borderId="11" xfId="0" applyNumberFormat="1" applyBorder="1" applyAlignment="1">
      <alignment horizontal="center" vertical="center"/>
    </xf>
    <xf numFmtId="0" fontId="0" fillId="0" borderId="25" xfId="0" applyNumberFormat="1" applyBorder="1" applyAlignment="1">
      <alignment horizontal="center" vertical="center"/>
    </xf>
    <xf numFmtId="0" fontId="0" fillId="0" borderId="25" xfId="0" applyNumberFormat="1" applyBorder="1"/>
    <xf numFmtId="0" fontId="0" fillId="0" borderId="0" xfId="0" applyNumberFormat="1" applyAlignment="1">
      <alignment vertical="center"/>
    </xf>
    <xf numFmtId="0" fontId="0" fillId="0" borderId="0" xfId="0" applyNumberFormat="1" applyAlignment="1" applyProtection="1">
      <alignment horizontal="center"/>
      <protection locked="0"/>
    </xf>
    <xf numFmtId="0" fontId="14" fillId="0" borderId="0" xfId="0" applyNumberFormat="1" applyFont="1" applyAlignment="1" applyProtection="1">
      <alignment horizontal="center" vertical="center"/>
      <protection locked="0"/>
    </xf>
    <xf numFmtId="0" fontId="48" fillId="0" borderId="0" xfId="0" applyNumberFormat="1" applyFont="1" applyAlignment="1" applyProtection="1">
      <alignment vertical="center"/>
      <protection locked="0"/>
    </xf>
    <xf numFmtId="0" fontId="14" fillId="0" borderId="0" xfId="0" applyNumberFormat="1" applyFont="1" applyAlignment="1" applyProtection="1">
      <alignment vertical="center"/>
      <protection locked="0"/>
    </xf>
    <xf numFmtId="0" fontId="48" fillId="0" borderId="0" xfId="0" applyNumberFormat="1" applyFont="1" applyAlignment="1" applyProtection="1">
      <alignment horizontal="left" vertical="center"/>
      <protection locked="0"/>
    </xf>
    <xf numFmtId="0" fontId="14" fillId="0" borderId="0" xfId="0" applyNumberFormat="1" applyFont="1" applyAlignment="1" applyProtection="1">
      <alignment horizontal="left" vertical="center"/>
      <protection locked="0"/>
    </xf>
    <xf numFmtId="171" fontId="43" fillId="4" borderId="22" xfId="0" applyNumberFormat="1" applyFont="1" applyFill="1" applyBorder="1" applyAlignment="1" applyProtection="1">
      <alignment horizontal="center" vertical="center" wrapText="1"/>
      <protection locked="0"/>
    </xf>
    <xf numFmtId="169" fontId="43" fillId="4" borderId="22" xfId="0" applyNumberFormat="1" applyFont="1" applyFill="1" applyBorder="1" applyAlignment="1" applyProtection="1">
      <alignment horizontal="center" vertical="center"/>
      <protection locked="0"/>
    </xf>
    <xf numFmtId="0" fontId="0" fillId="0" borderId="0" xfId="0" applyNumberFormat="1" applyAlignment="1" applyProtection="1">
      <alignment vertical="center"/>
      <protection locked="0"/>
    </xf>
    <xf numFmtId="0" fontId="27" fillId="0" borderId="0" xfId="0" applyNumberFormat="1" applyFont="1" applyProtection="1">
      <protection locked="0"/>
    </xf>
    <xf numFmtId="0" fontId="0" fillId="0" borderId="23" xfId="0" applyNumberFormat="1" applyBorder="1" applyAlignment="1" applyProtection="1">
      <alignment horizontal="center" vertical="center"/>
      <protection locked="0"/>
    </xf>
    <xf numFmtId="0" fontId="0" fillId="4" borderId="24" xfId="0" applyNumberFormat="1" applyFill="1" applyBorder="1" applyAlignment="1" applyProtection="1">
      <alignment vertical="center"/>
      <protection locked="0"/>
    </xf>
    <xf numFmtId="0" fontId="6" fillId="3" borderId="2" xfId="0" applyNumberFormat="1" applyFont="1" applyFill="1" applyBorder="1"/>
    <xf numFmtId="0" fontId="6" fillId="3" borderId="27" xfId="0" applyNumberFormat="1" applyFont="1" applyFill="1" applyBorder="1"/>
    <xf numFmtId="0" fontId="6" fillId="3" borderId="0" xfId="0" applyNumberFormat="1" applyFont="1" applyFill="1" applyAlignment="1">
      <alignment vertical="top"/>
    </xf>
    <xf numFmtId="0" fontId="6" fillId="3" borderId="1" xfId="0" applyNumberFormat="1" applyFont="1" applyFill="1" applyBorder="1"/>
    <xf numFmtId="0" fontId="6" fillId="3" borderId="29" xfId="0" applyNumberFormat="1" applyFont="1" applyFill="1" applyBorder="1"/>
    <xf numFmtId="0" fontId="6" fillId="3" borderId="0" xfId="0" quotePrefix="1" applyNumberFormat="1" applyFont="1" applyFill="1" applyAlignment="1">
      <alignment wrapText="1"/>
    </xf>
    <xf numFmtId="166" fontId="0" fillId="0" borderId="0" xfId="0" applyAlignment="1">
      <alignment wrapText="1"/>
    </xf>
    <xf numFmtId="0" fontId="49" fillId="0" borderId="0" xfId="0" applyNumberFormat="1" applyFont="1" applyAlignment="1">
      <alignment wrapText="1"/>
    </xf>
    <xf numFmtId="0" fontId="28" fillId="0" borderId="0" xfId="0" applyNumberFormat="1" applyFont="1" applyAlignment="1">
      <alignment vertical="center" wrapText="1"/>
    </xf>
    <xf numFmtId="0" fontId="14" fillId="0" borderId="0" xfId="0" applyNumberFormat="1" applyFont="1" applyAlignment="1" applyProtection="1">
      <alignment horizontal="left" vertical="center" wrapText="1"/>
      <protection locked="0"/>
    </xf>
    <xf numFmtId="0" fontId="6" fillId="3" borderId="0" xfId="0" quotePrefix="1" applyNumberFormat="1" applyFont="1" applyFill="1" applyAlignment="1">
      <alignment horizontal="left" wrapText="1"/>
    </xf>
    <xf numFmtId="0" fontId="6" fillId="3" borderId="2" xfId="0" applyNumberFormat="1" applyFont="1" applyFill="1" applyBorder="1" applyAlignment="1">
      <alignment vertical="top"/>
    </xf>
    <xf numFmtId="0" fontId="6" fillId="6" borderId="2" xfId="0" applyNumberFormat="1" applyFont="1" applyFill="1" applyBorder="1" applyAlignment="1">
      <alignment horizontal="left" indent="1"/>
    </xf>
    <xf numFmtId="0" fontId="54" fillId="3" borderId="2" xfId="0" applyNumberFormat="1" applyFont="1" applyFill="1" applyBorder="1"/>
    <xf numFmtId="0" fontId="6" fillId="0" borderId="28" xfId="0" applyNumberFormat="1" applyFont="1" applyBorder="1"/>
    <xf numFmtId="0" fontId="0" fillId="3" borderId="0" xfId="0" applyNumberFormat="1" applyFill="1" applyAlignment="1">
      <alignment horizontal="left"/>
    </xf>
    <xf numFmtId="173" fontId="55" fillId="2" borderId="0" xfId="0" applyNumberFormat="1" applyFont="1" applyFill="1" applyAlignment="1">
      <alignment horizontal="left" vertical="center"/>
    </xf>
    <xf numFmtId="0" fontId="0" fillId="0" borderId="0" xfId="0" applyNumberFormat="1" applyAlignment="1">
      <alignment horizontal="left" vertical="top" wrapText="1"/>
    </xf>
    <xf numFmtId="0" fontId="17" fillId="6" borderId="0" xfId="0" applyNumberFormat="1" applyFont="1" applyFill="1" applyAlignment="1">
      <alignment horizontal="left" vertical="top"/>
    </xf>
    <xf numFmtId="0" fontId="0" fillId="3" borderId="0" xfId="0" applyNumberFormat="1" applyFill="1" applyAlignment="1">
      <alignment horizontal="left" vertical="top"/>
    </xf>
    <xf numFmtId="0" fontId="6" fillId="3" borderId="0" xfId="0" quotePrefix="1" applyNumberFormat="1" applyFont="1" applyFill="1" applyAlignment="1">
      <alignment horizontal="left" vertical="top" wrapText="1"/>
    </xf>
    <xf numFmtId="0" fontId="0" fillId="3" borderId="0" xfId="0" applyNumberFormat="1" applyFill="1" applyAlignment="1">
      <alignment vertical="top"/>
    </xf>
    <xf numFmtId="0" fontId="6" fillId="0" borderId="0" xfId="0" applyNumberFormat="1" applyFont="1" applyAlignment="1">
      <alignment horizontal="left" vertical="top"/>
    </xf>
    <xf numFmtId="0" fontId="0" fillId="0" borderId="0" xfId="0" applyNumberFormat="1" applyAlignment="1">
      <alignment horizontal="left" vertical="top"/>
    </xf>
    <xf numFmtId="0" fontId="56" fillId="3" borderId="0" xfId="0" applyNumberFormat="1" applyFont="1" applyFill="1" applyAlignment="1">
      <alignment horizontal="left" vertical="top"/>
    </xf>
    <xf numFmtId="0" fontId="26" fillId="3" borderId="0" xfId="0" applyNumberFormat="1" applyFont="1" applyFill="1" applyAlignment="1">
      <alignment horizontal="left" vertical="top"/>
    </xf>
    <xf numFmtId="0" fontId="0" fillId="0" borderId="0" xfId="0" applyNumberFormat="1" applyAlignment="1">
      <alignment horizontal="left" vertical="center"/>
    </xf>
    <xf numFmtId="0" fontId="6" fillId="0" borderId="0" xfId="0" quotePrefix="1" applyNumberFormat="1" applyFont="1" applyAlignment="1">
      <alignment wrapText="1"/>
    </xf>
    <xf numFmtId="0" fontId="0" fillId="3" borderId="0" xfId="0" quotePrefix="1" applyNumberFormat="1" applyFill="1" applyAlignment="1">
      <alignment vertical="center" wrapText="1"/>
    </xf>
    <xf numFmtId="0" fontId="0" fillId="0" borderId="0" xfId="0" quotePrefix="1" applyNumberFormat="1" applyAlignment="1">
      <alignment vertical="center" wrapText="1"/>
    </xf>
    <xf numFmtId="0" fontId="0" fillId="3" borderId="0" xfId="0" quotePrefix="1" applyNumberFormat="1" applyFill="1" applyAlignment="1">
      <alignment wrapText="1"/>
    </xf>
    <xf numFmtId="0" fontId="3" fillId="0" borderId="3" xfId="0" applyNumberFormat="1" applyFont="1" applyBorder="1" applyAlignment="1">
      <alignment wrapText="1"/>
    </xf>
    <xf numFmtId="0" fontId="30" fillId="4" borderId="18" xfId="0" applyNumberFormat="1" applyFont="1" applyFill="1" applyBorder="1"/>
    <xf numFmtId="0" fontId="30" fillId="4" borderId="14" xfId="0" applyNumberFormat="1" applyFont="1" applyFill="1" applyBorder="1"/>
    <xf numFmtId="0" fontId="30" fillId="4" borderId="14" xfId="0" applyNumberFormat="1" applyFont="1" applyFill="1" applyBorder="1" applyAlignment="1">
      <alignment wrapText="1"/>
    </xf>
    <xf numFmtId="0" fontId="57" fillId="0" borderId="0" xfId="0" applyNumberFormat="1" applyFont="1" applyAlignment="1" applyProtection="1">
      <alignment vertical="top" wrapText="1"/>
      <protection locked="0"/>
    </xf>
    <xf numFmtId="0" fontId="28" fillId="3" borderId="2" xfId="0" applyNumberFormat="1" applyFont="1" applyFill="1" applyBorder="1"/>
    <xf numFmtId="0" fontId="3" fillId="7" borderId="0" xfId="0" applyNumberFormat="1" applyFont="1" applyFill="1"/>
    <xf numFmtId="0" fontId="47" fillId="0" borderId="0" xfId="0" applyNumberFormat="1" applyFont="1"/>
    <xf numFmtId="0" fontId="0" fillId="0" borderId="0" xfId="0" applyNumberFormat="1" applyAlignment="1">
      <alignment horizontal="left"/>
    </xf>
    <xf numFmtId="0" fontId="3" fillId="0" borderId="0" xfId="0" applyNumberFormat="1" applyFont="1" applyAlignment="1" applyProtection="1">
      <alignment horizontal="center"/>
      <protection locked="0"/>
    </xf>
    <xf numFmtId="0" fontId="3" fillId="0" borderId="0" xfId="0" applyNumberFormat="1" applyFont="1" applyAlignment="1">
      <alignment horizontal="center" vertical="center" textRotation="90"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xf>
    <xf numFmtId="0" fontId="28" fillId="0" borderId="0" xfId="0" applyNumberFormat="1" applyFont="1" applyAlignment="1">
      <alignment vertical="center"/>
    </xf>
    <xf numFmtId="0" fontId="57" fillId="0" borderId="0" xfId="0" applyNumberFormat="1" applyFont="1" applyAlignment="1" applyProtection="1">
      <alignment horizontal="left" vertical="top" wrapText="1"/>
      <protection locked="0"/>
    </xf>
    <xf numFmtId="0" fontId="62" fillId="0" borderId="32" xfId="0" applyNumberFormat="1" applyFont="1" applyBorder="1" applyAlignment="1" applyProtection="1">
      <alignment horizontal="left" vertical="top" wrapText="1"/>
      <protection locked="0"/>
    </xf>
    <xf numFmtId="0" fontId="41" fillId="0" borderId="12" xfId="0" applyNumberFormat="1" applyFont="1" applyBorder="1" applyAlignment="1">
      <alignment vertical="center"/>
    </xf>
    <xf numFmtId="0" fontId="5" fillId="0" borderId="12" xfId="0" applyNumberFormat="1" applyFont="1" applyBorder="1"/>
    <xf numFmtId="0" fontId="0" fillId="0" borderId="31" xfId="0" applyNumberFormat="1" applyBorder="1"/>
    <xf numFmtId="14" fontId="0" fillId="0" borderId="0" xfId="0" applyNumberFormat="1" applyAlignment="1">
      <alignment horizontal="left" vertical="center"/>
    </xf>
    <xf numFmtId="0" fontId="41" fillId="0" borderId="0" xfId="0" applyNumberFormat="1" applyFont="1" applyAlignment="1">
      <alignment horizontal="left" vertical="center"/>
    </xf>
    <xf numFmtId="0" fontId="25" fillId="0" borderId="0" xfId="0" applyNumberFormat="1" applyFont="1" applyAlignment="1">
      <alignment horizontal="left" vertical="center"/>
    </xf>
    <xf numFmtId="0" fontId="64" fillId="0" borderId="0" xfId="0" applyNumberFormat="1" applyFont="1" applyAlignment="1">
      <alignment vertical="center" wrapText="1"/>
    </xf>
    <xf numFmtId="0" fontId="58" fillId="0" borderId="0" xfId="0" applyNumberFormat="1" applyFont="1" applyAlignment="1">
      <alignment vertical="center" wrapText="1"/>
    </xf>
    <xf numFmtId="0" fontId="25" fillId="0" borderId="0" xfId="0" applyNumberFormat="1" applyFont="1" applyAlignment="1">
      <alignment vertical="center"/>
    </xf>
    <xf numFmtId="0" fontId="58" fillId="0" borderId="0" xfId="0" applyNumberFormat="1" applyFont="1" applyAlignment="1">
      <alignment vertical="center"/>
    </xf>
    <xf numFmtId="0" fontId="41" fillId="0" borderId="0" xfId="0" applyNumberFormat="1" applyFont="1" applyAlignment="1">
      <alignment vertical="center"/>
    </xf>
    <xf numFmtId="0" fontId="58" fillId="0" borderId="0" xfId="0" applyNumberFormat="1" applyFont="1"/>
    <xf numFmtId="0" fontId="58" fillId="0" borderId="34" xfId="0" applyNumberFormat="1" applyFont="1" applyBorder="1" applyAlignment="1">
      <alignment wrapText="1"/>
    </xf>
    <xf numFmtId="0" fontId="58" fillId="0" borderId="34" xfId="0" applyNumberFormat="1" applyFont="1" applyBorder="1" applyAlignment="1">
      <alignment horizontal="center" textRotation="90" wrapText="1"/>
    </xf>
    <xf numFmtId="0" fontId="3" fillId="0" borderId="43" xfId="0" applyNumberFormat="1" applyFont="1" applyBorder="1" applyAlignment="1">
      <alignment vertical="top" wrapText="1"/>
    </xf>
    <xf numFmtId="0" fontId="3" fillId="0" borderId="44" xfId="0" applyNumberFormat="1" applyFont="1" applyBorder="1" applyAlignment="1">
      <alignment horizontal="left" wrapText="1"/>
    </xf>
    <xf numFmtId="0" fontId="3" fillId="0" borderId="44"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3" xfId="0" applyNumberFormat="1" applyFont="1" applyBorder="1" applyAlignment="1">
      <alignment wrapText="1"/>
    </xf>
    <xf numFmtId="0" fontId="58" fillId="0" borderId="46" xfId="0" applyNumberFormat="1" applyFont="1" applyBorder="1" applyAlignment="1">
      <alignment wrapText="1"/>
    </xf>
    <xf numFmtId="0" fontId="0" fillId="0" borderId="47" xfId="0" applyNumberFormat="1" applyBorder="1"/>
    <xf numFmtId="0" fontId="58" fillId="0" borderId="33" xfId="0" applyNumberFormat="1" applyFont="1" applyBorder="1" applyAlignment="1">
      <alignment wrapText="1"/>
    </xf>
    <xf numFmtId="0" fontId="30" fillId="0" borderId="0" xfId="0" applyNumberFormat="1" applyFont="1" applyAlignment="1">
      <alignment vertical="top" wrapText="1"/>
    </xf>
    <xf numFmtId="0" fontId="65" fillId="0" borderId="12" xfId="0" applyNumberFormat="1" applyFont="1" applyBorder="1" applyAlignment="1">
      <alignment vertical="center"/>
    </xf>
    <xf numFmtId="0" fontId="13" fillId="0" borderId="12" xfId="0" applyNumberFormat="1" applyFont="1" applyBorder="1" applyAlignment="1">
      <alignment vertical="center"/>
    </xf>
    <xf numFmtId="0" fontId="69" fillId="0" borderId="12" xfId="0" applyNumberFormat="1" applyFont="1" applyBorder="1" applyAlignment="1">
      <alignment vertical="center"/>
    </xf>
    <xf numFmtId="0" fontId="3" fillId="7" borderId="0" xfId="0" applyNumberFormat="1" applyFont="1" applyFill="1" applyAlignment="1">
      <alignment wrapText="1"/>
    </xf>
    <xf numFmtId="0" fontId="3" fillId="0" borderId="0" xfId="0" applyNumberFormat="1" applyFont="1" applyAlignment="1" applyProtection="1">
      <alignment vertical="center" textRotation="90"/>
      <protection locked="0"/>
    </xf>
    <xf numFmtId="0" fontId="63" fillId="0" borderId="0" xfId="0" applyNumberFormat="1" applyFont="1" applyAlignment="1">
      <alignment horizontal="center" vertical="center" wrapText="1"/>
    </xf>
    <xf numFmtId="0" fontId="58" fillId="0" borderId="50" xfId="0" applyNumberFormat="1" applyFont="1" applyBorder="1" applyAlignment="1">
      <alignment wrapText="1"/>
    </xf>
    <xf numFmtId="0" fontId="46" fillId="0" borderId="0" xfId="0" applyNumberFormat="1" applyFont="1" applyAlignment="1" applyProtection="1">
      <alignment horizontal="left" vertical="center" wrapText="1"/>
      <protection locked="0"/>
    </xf>
    <xf numFmtId="0" fontId="53" fillId="0" borderId="0" xfId="0" applyNumberFormat="1" applyFont="1" applyAlignment="1">
      <alignment horizontal="left"/>
    </xf>
    <xf numFmtId="0" fontId="3" fillId="0" borderId="0" xfId="0" applyNumberFormat="1" applyFont="1" applyAlignment="1" applyProtection="1">
      <alignment horizontal="left" wrapText="1"/>
      <protection locked="0"/>
    </xf>
    <xf numFmtId="0" fontId="0" fillId="4" borderId="0" xfId="0" applyNumberFormat="1" applyFill="1"/>
    <xf numFmtId="1" fontId="30" fillId="4" borderId="17" xfId="0" applyNumberFormat="1" applyFont="1" applyFill="1" applyBorder="1"/>
    <xf numFmtId="0" fontId="14" fillId="2" borderId="9" xfId="0" applyNumberFormat="1" applyFont="1" applyFill="1" applyBorder="1" applyAlignment="1" applyProtection="1">
      <alignment vertical="center"/>
      <protection locked="0"/>
    </xf>
    <xf numFmtId="0" fontId="14" fillId="2" borderId="0" xfId="0" applyNumberFormat="1" applyFont="1" applyFill="1" applyAlignment="1" applyProtection="1">
      <alignment vertical="center"/>
      <protection locked="0"/>
    </xf>
    <xf numFmtId="0" fontId="14" fillId="2" borderId="0" xfId="0" applyNumberFormat="1" applyFont="1" applyFill="1" applyAlignment="1" applyProtection="1">
      <alignment vertical="center" wrapText="1"/>
      <protection locked="0"/>
    </xf>
    <xf numFmtId="0" fontId="0" fillId="0" borderId="0" xfId="0" applyNumberFormat="1" applyAlignment="1" applyProtection="1">
      <alignment vertical="center" wrapText="1"/>
      <protection locked="0"/>
    </xf>
    <xf numFmtId="0" fontId="0" fillId="0" borderId="1" xfId="0" applyNumberFormat="1" applyBorder="1" applyAlignment="1">
      <alignment wrapText="1"/>
    </xf>
    <xf numFmtId="0" fontId="0" fillId="4" borderId="0" xfId="0" applyNumberFormat="1" applyFill="1" applyAlignment="1">
      <alignment wrapText="1"/>
    </xf>
    <xf numFmtId="0" fontId="30" fillId="4" borderId="16" xfId="0" applyNumberFormat="1" applyFont="1" applyFill="1" applyBorder="1" applyAlignment="1">
      <alignment wrapText="1"/>
    </xf>
    <xf numFmtId="0" fontId="30" fillId="4" borderId="16" xfId="0" applyNumberFormat="1" applyFont="1" applyFill="1" applyBorder="1"/>
    <xf numFmtId="1" fontId="30" fillId="4" borderId="7" xfId="0" applyNumberFormat="1" applyFont="1" applyFill="1" applyBorder="1"/>
    <xf numFmtId="0" fontId="30" fillId="4" borderId="15" xfId="0" applyNumberFormat="1" applyFont="1" applyFill="1" applyBorder="1" applyAlignment="1">
      <alignment wrapText="1"/>
    </xf>
    <xf numFmtId="0" fontId="6" fillId="0" borderId="0" xfId="0" applyNumberFormat="1" applyFont="1" applyAlignment="1">
      <alignment vertical="center"/>
    </xf>
    <xf numFmtId="0" fontId="6" fillId="0" borderId="0" xfId="0" applyNumberFormat="1" applyFont="1" applyAlignment="1" applyProtection="1">
      <alignment vertical="center"/>
      <protection locked="0"/>
    </xf>
    <xf numFmtId="0" fontId="30" fillId="0" borderId="0" xfId="0" applyNumberFormat="1" applyFont="1" applyAlignment="1">
      <alignment vertical="center" wrapText="1"/>
    </xf>
    <xf numFmtId="0" fontId="0" fillId="3" borderId="0" xfId="0" applyNumberFormat="1" applyFill="1" applyAlignment="1">
      <alignment horizontal="center"/>
    </xf>
    <xf numFmtId="166" fontId="0" fillId="0" borderId="0" xfId="0" applyAlignment="1">
      <alignment horizontal="left" vertical="top"/>
    </xf>
    <xf numFmtId="0" fontId="2" fillId="3" borderId="0" xfId="0" applyNumberFormat="1" applyFont="1" applyFill="1"/>
    <xf numFmtId="0" fontId="0" fillId="3" borderId="0" xfId="0" quotePrefix="1" applyNumberFormat="1" applyFill="1" applyAlignment="1">
      <alignment horizontal="right"/>
    </xf>
    <xf numFmtId="0" fontId="0" fillId="3" borderId="0" xfId="0" applyNumberFormat="1" applyFill="1" applyAlignment="1">
      <alignment horizontal="right"/>
    </xf>
    <xf numFmtId="0" fontId="6" fillId="0" borderId="0" xfId="0" applyNumberFormat="1" applyFont="1" applyAlignment="1" applyProtection="1">
      <alignment horizontal="left" vertical="center" wrapText="1"/>
      <protection locked="0"/>
    </xf>
    <xf numFmtId="0" fontId="0" fillId="0" borderId="0" xfId="0" applyNumberFormat="1" applyAlignment="1">
      <alignment horizontal="right"/>
    </xf>
    <xf numFmtId="0" fontId="0" fillId="0" borderId="0" xfId="0" applyNumberFormat="1" applyAlignment="1" applyProtection="1">
      <alignment horizontal="right"/>
      <protection locked="0"/>
    </xf>
    <xf numFmtId="0" fontId="46" fillId="0" borderId="52" xfId="0" applyNumberFormat="1" applyFont="1" applyBorder="1" applyAlignment="1" applyProtection="1">
      <alignment horizontal="left" vertical="center" wrapText="1"/>
      <protection locked="0"/>
    </xf>
    <xf numFmtId="0" fontId="46" fillId="0" borderId="53" xfId="0" applyNumberFormat="1" applyFont="1" applyBorder="1" applyAlignment="1" applyProtection="1">
      <alignment horizontal="left" vertical="center" wrapText="1"/>
      <protection locked="0"/>
    </xf>
    <xf numFmtId="0" fontId="4" fillId="0" borderId="21" xfId="0" applyNumberFormat="1" applyFont="1" applyBorder="1" applyAlignment="1" applyProtection="1">
      <alignment horizontal="left" vertical="center" wrapText="1"/>
      <protection locked="0"/>
    </xf>
    <xf numFmtId="0" fontId="0" fillId="0" borderId="53" xfId="0" applyNumberFormat="1" applyBorder="1" applyAlignment="1" applyProtection="1">
      <alignment horizontal="left" vertical="center"/>
      <protection locked="0"/>
    </xf>
    <xf numFmtId="0" fontId="6" fillId="0" borderId="53" xfId="0" applyNumberFormat="1" applyFont="1" applyBorder="1" applyAlignment="1" applyProtection="1">
      <alignment horizontal="left" vertical="center" wrapText="1"/>
      <protection locked="0"/>
    </xf>
    <xf numFmtId="0" fontId="0" fillId="0" borderId="19" xfId="0" applyNumberFormat="1" applyBorder="1"/>
    <xf numFmtId="0" fontId="0" fillId="0" borderId="54" xfId="0" applyNumberFormat="1" applyBorder="1"/>
    <xf numFmtId="0" fontId="0" fillId="0" borderId="21" xfId="0" applyNumberFormat="1" applyBorder="1"/>
    <xf numFmtId="0" fontId="0" fillId="0" borderId="55" xfId="0" applyNumberFormat="1" applyBorder="1"/>
    <xf numFmtId="0" fontId="0" fillId="4" borderId="19" xfId="0" applyNumberFormat="1" applyFill="1" applyBorder="1" applyProtection="1">
      <protection locked="0"/>
    </xf>
    <xf numFmtId="0" fontId="0" fillId="4" borderId="56" xfId="0" applyNumberFormat="1" applyFill="1" applyBorder="1" applyProtection="1">
      <protection locked="0"/>
    </xf>
    <xf numFmtId="0" fontId="0" fillId="4" borderId="21" xfId="0" applyNumberFormat="1" applyFill="1" applyBorder="1" applyProtection="1">
      <protection locked="0"/>
    </xf>
    <xf numFmtId="0" fontId="0" fillId="4" borderId="57" xfId="0" applyNumberFormat="1" applyFill="1" applyBorder="1" applyProtection="1">
      <protection locked="0"/>
    </xf>
    <xf numFmtId="0" fontId="3" fillId="0" borderId="19" xfId="0" applyNumberFormat="1" applyFont="1" applyBorder="1" applyAlignment="1" applyProtection="1">
      <alignment wrapText="1"/>
      <protection locked="0"/>
    </xf>
    <xf numFmtId="0" fontId="3" fillId="0" borderId="56" xfId="0" applyNumberFormat="1" applyFont="1" applyBorder="1" applyAlignment="1" applyProtection="1">
      <alignment wrapText="1"/>
      <protection locked="0"/>
    </xf>
    <xf numFmtId="0" fontId="0" fillId="4" borderId="0" xfId="0" applyNumberFormat="1" applyFill="1" applyProtection="1">
      <protection locked="0"/>
    </xf>
    <xf numFmtId="0" fontId="0" fillId="0" borderId="58" xfId="0" applyNumberFormat="1" applyBorder="1" applyAlignment="1">
      <alignment horizontal="right"/>
    </xf>
    <xf numFmtId="0" fontId="0" fillId="0" borderId="54" xfId="0" applyNumberFormat="1" applyBorder="1" applyAlignment="1">
      <alignment horizontal="right"/>
    </xf>
    <xf numFmtId="0" fontId="0" fillId="4" borderId="59" xfId="0" applyNumberFormat="1" applyFill="1" applyBorder="1" applyAlignment="1">
      <alignment vertical="center"/>
    </xf>
    <xf numFmtId="0" fontId="0" fillId="0" borderId="59" xfId="0" applyNumberFormat="1" applyBorder="1"/>
    <xf numFmtId="0" fontId="0" fillId="4" borderId="60" xfId="0" applyNumberFormat="1" applyFill="1" applyBorder="1" applyAlignment="1" applyProtection="1">
      <alignment vertical="center"/>
      <protection locked="0"/>
    </xf>
    <xf numFmtId="0" fontId="0" fillId="0" borderId="62" xfId="0" applyNumberFormat="1" applyBorder="1" applyProtection="1">
      <protection locked="0"/>
    </xf>
    <xf numFmtId="0" fontId="0" fillId="0" borderId="54" xfId="0" applyNumberFormat="1" applyBorder="1" applyProtection="1">
      <protection locked="0"/>
    </xf>
    <xf numFmtId="0" fontId="0" fillId="0" borderId="55" xfId="0" applyNumberFormat="1" applyBorder="1" applyProtection="1">
      <protection locked="0"/>
    </xf>
    <xf numFmtId="0" fontId="0" fillId="0" borderId="65" xfId="0" applyNumberFormat="1" applyBorder="1" applyProtection="1">
      <protection locked="0"/>
    </xf>
    <xf numFmtId="0" fontId="0" fillId="0" borderId="59" xfId="0" applyNumberFormat="1" applyBorder="1" applyProtection="1">
      <protection locked="0"/>
    </xf>
    <xf numFmtId="1" fontId="0" fillId="0" borderId="66" xfId="0" applyNumberFormat="1" applyBorder="1" applyAlignment="1" applyProtection="1">
      <alignment vertical="center"/>
      <protection locked="0"/>
    </xf>
    <xf numFmtId="1" fontId="0" fillId="0" borderId="66" xfId="0" applyNumberFormat="1" applyBorder="1" applyProtection="1">
      <protection locked="0"/>
    </xf>
    <xf numFmtId="0" fontId="0" fillId="4" borderId="60" xfId="0" applyNumberFormat="1" applyFill="1" applyBorder="1" applyAlignment="1">
      <alignment vertical="center"/>
    </xf>
    <xf numFmtId="0" fontId="0" fillId="0" borderId="58" xfId="0" applyNumberFormat="1" applyBorder="1" applyProtection="1">
      <protection locked="0"/>
    </xf>
    <xf numFmtId="0" fontId="0" fillId="0" borderId="54" xfId="0" applyNumberFormat="1" applyBorder="1" applyAlignment="1" applyProtection="1">
      <alignment horizontal="right"/>
      <protection locked="0"/>
    </xf>
    <xf numFmtId="0" fontId="6" fillId="4" borderId="60" xfId="0" applyNumberFormat="1" applyFont="1" applyFill="1" applyBorder="1" applyProtection="1">
      <protection locked="0"/>
    </xf>
    <xf numFmtId="0" fontId="6" fillId="4" borderId="60" xfId="0" applyNumberFormat="1" applyFont="1" applyFill="1" applyBorder="1" applyAlignment="1" applyProtection="1">
      <alignment horizontal="center" vertical="center" wrapText="1"/>
      <protection locked="0"/>
    </xf>
    <xf numFmtId="0" fontId="6" fillId="4" borderId="60" xfId="0" applyNumberFormat="1" applyFont="1" applyFill="1" applyBorder="1" applyAlignment="1" applyProtection="1">
      <alignment wrapText="1"/>
      <protection locked="0"/>
    </xf>
    <xf numFmtId="0" fontId="28" fillId="4" borderId="60" xfId="0" applyNumberFormat="1" applyFont="1" applyFill="1" applyBorder="1" applyAlignment="1" applyProtection="1">
      <alignment wrapText="1"/>
      <protection locked="0"/>
    </xf>
    <xf numFmtId="0" fontId="6" fillId="4" borderId="63" xfId="0" applyNumberFormat="1" applyFont="1" applyFill="1" applyBorder="1" applyProtection="1">
      <protection locked="0"/>
    </xf>
    <xf numFmtId="0" fontId="3" fillId="0" borderId="19" xfId="0" applyNumberFormat="1" applyFont="1" applyBorder="1" applyAlignment="1" applyProtection="1">
      <alignment horizontal="center" wrapText="1"/>
      <protection locked="0"/>
    </xf>
    <xf numFmtId="0" fontId="3" fillId="0" borderId="19" xfId="0" applyNumberFormat="1" applyFont="1" applyBorder="1" applyAlignment="1" applyProtection="1">
      <alignment horizontal="center"/>
      <protection locked="0"/>
    </xf>
    <xf numFmtId="0" fontId="0" fillId="0" borderId="59" xfId="0" applyNumberFormat="1" applyBorder="1" applyAlignment="1" applyProtection="1">
      <alignment horizontal="left" wrapText="1" indent="2"/>
      <protection locked="0"/>
    </xf>
    <xf numFmtId="0" fontId="0" fillId="0" borderId="59" xfId="0" applyNumberFormat="1" applyBorder="1" applyAlignment="1" applyProtection="1">
      <alignment horizontal="left" wrapText="1" indent="4"/>
      <protection locked="0"/>
    </xf>
    <xf numFmtId="0" fontId="6" fillId="0" borderId="59" xfId="0" applyNumberFormat="1" applyFont="1" applyBorder="1" applyAlignment="1" applyProtection="1">
      <alignment horizontal="left" wrapText="1" indent="2"/>
      <protection locked="0"/>
    </xf>
    <xf numFmtId="0" fontId="30" fillId="0" borderId="59" xfId="0" applyNumberFormat="1" applyFont="1" applyBorder="1" applyAlignment="1" applyProtection="1">
      <alignment wrapText="1"/>
      <protection locked="0"/>
    </xf>
    <xf numFmtId="0" fontId="0" fillId="0" borderId="19" xfId="0" applyNumberFormat="1" applyBorder="1" applyAlignment="1">
      <alignment horizontal="left" indent="1"/>
    </xf>
    <xf numFmtId="0" fontId="30" fillId="0" borderId="19" xfId="0" applyNumberFormat="1" applyFont="1" applyBorder="1" applyAlignment="1">
      <alignment horizontal="left" indent="1"/>
    </xf>
    <xf numFmtId="0" fontId="6" fillId="0" borderId="19" xfId="0" applyNumberFormat="1" applyFont="1" applyBorder="1" applyAlignment="1">
      <alignment horizontal="left" indent="1"/>
    </xf>
    <xf numFmtId="0" fontId="0" fillId="0" borderId="64" xfId="0" applyNumberFormat="1" applyBorder="1"/>
    <xf numFmtId="0" fontId="3" fillId="0" borderId="19" xfId="0" applyNumberFormat="1" applyFont="1" applyBorder="1" applyAlignment="1">
      <alignment wrapText="1"/>
    </xf>
    <xf numFmtId="166" fontId="3" fillId="0" borderId="19" xfId="0" applyFont="1" applyBorder="1" applyAlignment="1">
      <alignment wrapText="1"/>
    </xf>
    <xf numFmtId="0" fontId="0" fillId="4" borderId="21" xfId="0" applyNumberFormat="1" applyFill="1" applyBorder="1"/>
    <xf numFmtId="0" fontId="0" fillId="4" borderId="19" xfId="0" applyNumberFormat="1" applyFill="1" applyBorder="1"/>
    <xf numFmtId="0" fontId="0" fillId="0" borderId="21" xfId="0" applyNumberFormat="1" applyBorder="1" applyAlignment="1">
      <alignment horizontal="left"/>
    </xf>
    <xf numFmtId="0" fontId="0" fillId="0" borderId="19" xfId="0" applyNumberFormat="1" applyBorder="1" applyAlignment="1">
      <alignment horizontal="left" wrapText="1"/>
    </xf>
    <xf numFmtId="166" fontId="0" fillId="0" borderId="19" xfId="0" applyBorder="1"/>
    <xf numFmtId="0" fontId="0" fillId="0" borderId="21" xfId="0" applyNumberFormat="1" applyBorder="1" applyAlignment="1">
      <alignment horizontal="left" wrapText="1" indent="2"/>
    </xf>
    <xf numFmtId="166" fontId="0" fillId="0" borderId="21" xfId="0" applyBorder="1"/>
    <xf numFmtId="0" fontId="0" fillId="0" borderId="21" xfId="0" applyNumberFormat="1" applyBorder="1" applyAlignment="1">
      <alignment horizontal="left" wrapText="1"/>
    </xf>
    <xf numFmtId="0" fontId="0" fillId="0" borderId="19" xfId="0" applyNumberFormat="1" applyBorder="1" applyAlignment="1">
      <alignment horizontal="left" wrapText="1" indent="2"/>
    </xf>
    <xf numFmtId="0" fontId="3" fillId="7" borderId="64" xfId="0" applyNumberFormat="1" applyFont="1" applyFill="1" applyBorder="1" applyAlignment="1">
      <alignment wrapText="1"/>
    </xf>
    <xf numFmtId="0" fontId="3" fillId="7" borderId="19" xfId="0" applyNumberFormat="1" applyFont="1" applyFill="1" applyBorder="1"/>
    <xf numFmtId="166" fontId="6" fillId="0" borderId="19" xfId="0" applyFont="1" applyBorder="1"/>
    <xf numFmtId="0" fontId="0" fillId="0" borderId="69" xfId="0" applyNumberFormat="1" applyBorder="1"/>
    <xf numFmtId="0" fontId="30" fillId="0" borderId="69" xfId="0" applyNumberFormat="1" applyFont="1" applyBorder="1" applyAlignment="1">
      <alignment horizontal="left" wrapText="1"/>
    </xf>
    <xf numFmtId="0" fontId="3" fillId="7" borderId="69" xfId="0" applyNumberFormat="1" applyFont="1" applyFill="1" applyBorder="1" applyAlignment="1">
      <alignment wrapText="1"/>
    </xf>
    <xf numFmtId="0" fontId="3" fillId="7" borderId="21" xfId="0" applyNumberFormat="1" applyFont="1" applyFill="1" applyBorder="1"/>
    <xf numFmtId="0" fontId="30" fillId="0" borderId="64" xfId="0" applyNumberFormat="1" applyFont="1" applyBorder="1" applyAlignment="1">
      <alignment horizontal="left" wrapText="1"/>
    </xf>
    <xf numFmtId="0" fontId="3" fillId="0" borderId="64" xfId="0" applyNumberFormat="1" applyFont="1" applyBorder="1"/>
    <xf numFmtId="0" fontId="3" fillId="0" borderId="64" xfId="0" applyNumberFormat="1" applyFont="1" applyBorder="1" applyAlignment="1">
      <alignment wrapText="1"/>
    </xf>
    <xf numFmtId="0" fontId="28" fillId="0" borderId="60" xfId="0" applyNumberFormat="1" applyFont="1" applyBorder="1" applyAlignment="1">
      <alignment vertical="center" wrapText="1"/>
    </xf>
    <xf numFmtId="0" fontId="28"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6" fillId="10" borderId="60" xfId="0" applyNumberFormat="1" applyFont="1" applyFill="1" applyBorder="1" applyAlignment="1">
      <alignment horizontal="center" vertical="center" wrapText="1"/>
    </xf>
    <xf numFmtId="0" fontId="3" fillId="0" borderId="60" xfId="0" applyNumberFormat="1" applyFont="1" applyBorder="1" applyAlignment="1">
      <alignment vertical="center" wrapText="1"/>
    </xf>
    <xf numFmtId="0" fontId="3" fillId="0" borderId="60" xfId="0" applyNumberFormat="1" applyFont="1" applyBorder="1" applyAlignment="1">
      <alignment wrapText="1"/>
    </xf>
    <xf numFmtId="0" fontId="28" fillId="0" borderId="60" xfId="0" applyNumberFormat="1" applyFont="1" applyBorder="1"/>
    <xf numFmtId="0" fontId="28" fillId="0" borderId="60" xfId="0" applyNumberFormat="1" applyFont="1" applyBorder="1" applyAlignment="1">
      <alignment textRotation="90" wrapText="1"/>
    </xf>
    <xf numFmtId="0" fontId="6" fillId="10" borderId="60" xfId="0" applyNumberFormat="1" applyFont="1" applyFill="1" applyBorder="1" applyAlignment="1">
      <alignment horizontal="center" wrapText="1"/>
    </xf>
    <xf numFmtId="0" fontId="6" fillId="4" borderId="60" xfId="0" applyNumberFormat="1" applyFont="1" applyFill="1" applyBorder="1"/>
    <xf numFmtId="0" fontId="6" fillId="0" borderId="60" xfId="0" applyNumberFormat="1" applyFont="1" applyBorder="1" applyAlignment="1">
      <alignment wrapText="1"/>
    </xf>
    <xf numFmtId="0" fontId="0" fillId="0" borderId="60" xfId="0" applyNumberFormat="1" applyBorder="1" applyAlignment="1">
      <alignment horizontal="left" vertical="top" wrapText="1"/>
    </xf>
    <xf numFmtId="0" fontId="0" fillId="0" borderId="60" xfId="0" applyNumberFormat="1" applyBorder="1" applyAlignment="1">
      <alignment vertical="top"/>
    </xf>
    <xf numFmtId="0" fontId="30" fillId="0" borderId="60" xfId="0" applyNumberFormat="1" applyFont="1" applyBorder="1" applyAlignment="1">
      <alignment horizontal="left" vertical="top" wrapText="1"/>
    </xf>
    <xf numFmtId="2" fontId="6" fillId="4" borderId="60" xfId="0" applyNumberFormat="1" applyFont="1" applyFill="1" applyBorder="1"/>
    <xf numFmtId="0" fontId="28" fillId="0" borderId="60" xfId="0" applyNumberFormat="1" applyFont="1" applyBorder="1" applyAlignment="1">
      <alignment horizontal="left" vertical="center" wrapText="1"/>
    </xf>
    <xf numFmtId="0" fontId="3" fillId="0" borderId="60" xfId="0" applyNumberFormat="1" applyFont="1" applyBorder="1" applyAlignment="1">
      <alignment horizontal="center" vertical="center"/>
    </xf>
    <xf numFmtId="0" fontId="28" fillId="0" borderId="60" xfId="0" applyNumberFormat="1" applyFont="1" applyBorder="1" applyAlignment="1">
      <alignment wrapText="1"/>
    </xf>
    <xf numFmtId="0" fontId="28" fillId="0" borderId="0" xfId="0" applyNumberFormat="1" applyFont="1" applyAlignment="1">
      <alignment vertical="top"/>
    </xf>
    <xf numFmtId="0" fontId="28" fillId="0" borderId="60" xfId="0" applyNumberFormat="1" applyFont="1" applyBorder="1" applyAlignment="1">
      <alignment vertical="top"/>
    </xf>
    <xf numFmtId="0" fontId="0" fillId="0" borderId="60" xfId="0" applyNumberFormat="1" applyBorder="1" applyAlignment="1">
      <alignment vertical="top" wrapText="1"/>
    </xf>
    <xf numFmtId="0" fontId="0" fillId="0" borderId="0" xfId="0" applyNumberFormat="1" applyAlignment="1">
      <alignment vertical="top"/>
    </xf>
    <xf numFmtId="0" fontId="6" fillId="0" borderId="60" xfId="0" applyNumberFormat="1" applyFont="1" applyBorder="1" applyAlignment="1">
      <alignment horizontal="left" vertical="top"/>
    </xf>
    <xf numFmtId="0" fontId="28" fillId="0" borderId="67" xfId="0" applyNumberFormat="1" applyFont="1" applyBorder="1"/>
    <xf numFmtId="0" fontId="71" fillId="4" borderId="60" xfId="0" applyNumberFormat="1" applyFont="1" applyFill="1" applyBorder="1" applyAlignment="1" applyProtection="1">
      <alignment horizontal="center" vertical="center"/>
      <protection locked="0"/>
    </xf>
    <xf numFmtId="0" fontId="3" fillId="0" borderId="71" xfId="0" applyNumberFormat="1" applyFont="1" applyBorder="1" applyAlignment="1">
      <alignment vertical="center" wrapText="1"/>
    </xf>
    <xf numFmtId="0" fontId="0" fillId="4" borderId="72" xfId="0" applyNumberFormat="1" applyFill="1" applyBorder="1" applyAlignment="1">
      <alignment vertical="center" wrapText="1"/>
    </xf>
    <xf numFmtId="0" fontId="28" fillId="0" borderId="0" xfId="0" applyNumberFormat="1" applyFont="1" applyAlignment="1">
      <alignment vertical="top" wrapText="1"/>
    </xf>
    <xf numFmtId="0" fontId="28" fillId="0" borderId="60" xfId="0" applyNumberFormat="1" applyFont="1" applyBorder="1" applyAlignment="1">
      <alignment vertical="top" wrapText="1"/>
    </xf>
    <xf numFmtId="0" fontId="8" fillId="0" borderId="19" xfId="0" applyNumberFormat="1" applyFont="1" applyBorder="1" applyAlignment="1">
      <alignment wrapText="1"/>
    </xf>
    <xf numFmtId="166" fontId="0" fillId="0" borderId="0" xfId="0" applyAlignment="1">
      <alignment vertical="top"/>
    </xf>
    <xf numFmtId="0" fontId="8" fillId="0" borderId="21" xfId="0" applyNumberFormat="1" applyFont="1" applyBorder="1" applyAlignment="1">
      <alignment vertical="top" wrapText="1"/>
    </xf>
    <xf numFmtId="0" fontId="8" fillId="0" borderId="0" xfId="0" applyNumberFormat="1" applyFont="1" applyAlignment="1">
      <alignment vertical="top"/>
    </xf>
    <xf numFmtId="0" fontId="8" fillId="0" borderId="19" xfId="0" applyNumberFormat="1" applyFont="1" applyBorder="1" applyAlignment="1">
      <alignment vertical="top" wrapText="1"/>
    </xf>
    <xf numFmtId="0" fontId="11" fillId="0" borderId="0" xfId="0" applyNumberFormat="1" applyFont="1" applyAlignment="1">
      <alignment vertical="top"/>
    </xf>
    <xf numFmtId="0" fontId="23" fillId="0" borderId="0" xfId="0" applyNumberFormat="1" applyFont="1" applyAlignment="1">
      <alignment vertical="top" wrapText="1"/>
    </xf>
    <xf numFmtId="0" fontId="23" fillId="0" borderId="0" xfId="0" applyNumberFormat="1" applyFont="1" applyAlignment="1">
      <alignment vertical="top"/>
    </xf>
    <xf numFmtId="0" fontId="6" fillId="0" borderId="48" xfId="0" applyNumberFormat="1" applyFont="1" applyBorder="1" applyAlignment="1">
      <alignment vertical="top"/>
    </xf>
    <xf numFmtId="0" fontId="23" fillId="4" borderId="49" xfId="1" applyNumberFormat="1" applyFont="1" applyFill="1" applyBorder="1" applyAlignment="1">
      <alignment vertical="top" wrapText="1"/>
    </xf>
    <xf numFmtId="0" fontId="2" fillId="0" borderId="0" xfId="0" applyNumberFormat="1" applyFont="1" applyAlignment="1">
      <alignment vertical="top"/>
    </xf>
    <xf numFmtId="0" fontId="3" fillId="0" borderId="75" xfId="0" applyNumberFormat="1" applyFont="1" applyBorder="1" applyAlignment="1">
      <alignment wrapText="1"/>
    </xf>
    <xf numFmtId="0" fontId="3" fillId="0" borderId="76" xfId="0" applyNumberFormat="1" applyFont="1" applyBorder="1" applyAlignment="1">
      <alignment wrapText="1"/>
    </xf>
    <xf numFmtId="0" fontId="3" fillId="0" borderId="77" xfId="0" applyNumberFormat="1" applyFont="1" applyBorder="1" applyAlignment="1">
      <alignment wrapText="1"/>
    </xf>
    <xf numFmtId="0" fontId="3" fillId="0" borderId="19" xfId="0" applyNumberFormat="1" applyFont="1" applyBorder="1"/>
    <xf numFmtId="0" fontId="23" fillId="4" borderId="74" xfId="1" applyNumberFormat="1" applyFont="1" applyFill="1" applyBorder="1" applyAlignment="1">
      <alignment vertical="top" wrapText="1"/>
    </xf>
    <xf numFmtId="0" fontId="30" fillId="0" borderId="73" xfId="0" applyNumberFormat="1" applyFont="1" applyBorder="1" applyAlignment="1" applyProtection="1">
      <alignment vertical="top" wrapText="1"/>
      <protection locked="0"/>
    </xf>
    <xf numFmtId="0" fontId="30" fillId="0" borderId="78" xfId="0" applyNumberFormat="1" applyFont="1" applyBorder="1" applyAlignment="1">
      <alignment vertical="top" wrapText="1"/>
    </xf>
    <xf numFmtId="0" fontId="3" fillId="0" borderId="19" xfId="0" applyNumberFormat="1" applyFont="1" applyBorder="1" applyAlignment="1">
      <alignment horizontal="left"/>
    </xf>
    <xf numFmtId="0" fontId="0" fillId="0" borderId="69" xfId="0" applyNumberFormat="1" applyBorder="1" applyAlignment="1">
      <alignment vertical="top" wrapText="1"/>
    </xf>
    <xf numFmtId="0" fontId="0" fillId="0" borderId="21" xfId="0" applyNumberFormat="1" applyBorder="1" applyAlignment="1">
      <alignment vertical="top" wrapText="1"/>
    </xf>
    <xf numFmtId="0" fontId="0" fillId="0" borderId="19" xfId="0" applyNumberFormat="1" applyBorder="1" applyAlignment="1">
      <alignment vertical="top" wrapText="1"/>
    </xf>
    <xf numFmtId="0" fontId="0" fillId="0" borderId="64" xfId="0" applyNumberFormat="1" applyBorder="1" applyAlignment="1">
      <alignment vertical="top" wrapText="1"/>
    </xf>
    <xf numFmtId="0" fontId="0" fillId="4" borderId="60" xfId="0" applyNumberFormat="1" applyFill="1" applyBorder="1" applyAlignment="1">
      <alignment horizontal="left" vertical="top"/>
    </xf>
    <xf numFmtId="0" fontId="0" fillId="4" borderId="60" xfId="0" applyNumberFormat="1" applyFill="1" applyBorder="1" applyAlignment="1">
      <alignment vertical="top"/>
    </xf>
    <xf numFmtId="0" fontId="0" fillId="4" borderId="60" xfId="0" applyNumberFormat="1" applyFill="1" applyBorder="1" applyAlignment="1">
      <alignment vertical="top" wrapText="1"/>
    </xf>
    <xf numFmtId="0" fontId="0" fillId="4" borderId="60" xfId="0" applyNumberFormat="1" applyFill="1" applyBorder="1"/>
    <xf numFmtId="2" fontId="0" fillId="4" borderId="60" xfId="0" applyNumberFormat="1" applyFill="1" applyBorder="1"/>
    <xf numFmtId="9" fontId="0" fillId="4" borderId="60" xfId="1" applyFont="1" applyFill="1" applyBorder="1"/>
    <xf numFmtId="0" fontId="2" fillId="4" borderId="60" xfId="0" applyNumberFormat="1" applyFont="1" applyFill="1" applyBorder="1" applyAlignment="1">
      <alignment vertical="top"/>
    </xf>
    <xf numFmtId="0" fontId="6" fillId="4" borderId="60" xfId="0" applyNumberFormat="1" applyFont="1" applyFill="1" applyBorder="1" applyAlignment="1">
      <alignment vertical="top"/>
    </xf>
    <xf numFmtId="0" fontId="0" fillId="0" borderId="61" xfId="0" applyNumberFormat="1" applyBorder="1" applyAlignment="1">
      <alignment wrapText="1"/>
    </xf>
    <xf numFmtId="0" fontId="3" fillId="0" borderId="19" xfId="0" applyNumberFormat="1" applyFont="1" applyBorder="1" applyProtection="1">
      <protection locked="0"/>
    </xf>
    <xf numFmtId="0" fontId="8" fillId="0" borderId="0" xfId="0" applyNumberFormat="1" applyFont="1" applyAlignment="1">
      <alignment vertical="top" wrapText="1"/>
    </xf>
    <xf numFmtId="166" fontId="0" fillId="0" borderId="19" xfId="0" applyBorder="1" applyAlignment="1">
      <alignment wrapText="1"/>
    </xf>
    <xf numFmtId="0" fontId="6" fillId="0" borderId="0" xfId="0" applyNumberFormat="1" applyFont="1" applyAlignment="1">
      <alignment vertical="top"/>
    </xf>
    <xf numFmtId="0" fontId="6" fillId="4" borderId="60" xfId="0" applyNumberFormat="1" applyFont="1" applyFill="1" applyBorder="1" applyAlignment="1">
      <alignment wrapText="1"/>
    </xf>
    <xf numFmtId="0" fontId="6" fillId="4" borderId="60" xfId="0" applyNumberFormat="1" applyFont="1" applyFill="1" applyBorder="1" applyAlignment="1">
      <alignment vertical="top" wrapText="1"/>
    </xf>
    <xf numFmtId="2" fontId="6" fillId="4" borderId="60" xfId="0" applyNumberFormat="1" applyFont="1" applyFill="1" applyBorder="1" applyAlignment="1">
      <alignment vertical="top" wrapText="1"/>
    </xf>
    <xf numFmtId="0" fontId="11" fillId="4" borderId="60" xfId="0" applyNumberFormat="1" applyFont="1" applyFill="1" applyBorder="1" applyAlignment="1">
      <alignment vertical="top" wrapText="1"/>
    </xf>
    <xf numFmtId="9" fontId="11" fillId="4" borderId="60" xfId="1" applyFont="1" applyFill="1" applyBorder="1" applyAlignment="1">
      <alignment vertical="top" wrapText="1"/>
    </xf>
    <xf numFmtId="0" fontId="28" fillId="3" borderId="2" xfId="0" applyNumberFormat="1" applyFont="1" applyFill="1" applyBorder="1" applyAlignment="1">
      <alignment vertical="top"/>
    </xf>
    <xf numFmtId="0" fontId="3" fillId="3" borderId="81" xfId="0" applyNumberFormat="1" applyFont="1" applyFill="1" applyBorder="1" applyAlignment="1">
      <alignment horizontal="left" wrapText="1"/>
    </xf>
    <xf numFmtId="0" fontId="3" fillId="3" borderId="82" xfId="0" applyNumberFormat="1" applyFont="1" applyFill="1" applyBorder="1" applyAlignment="1">
      <alignment horizontal="left" wrapText="1"/>
    </xf>
    <xf numFmtId="0" fontId="6" fillId="3" borderId="83" xfId="0" applyNumberFormat="1" applyFont="1" applyFill="1" applyBorder="1" applyAlignment="1">
      <alignment horizontal="left"/>
    </xf>
    <xf numFmtId="0" fontId="6" fillId="3" borderId="19" xfId="0" quotePrefix="1" applyNumberFormat="1" applyFont="1" applyFill="1" applyBorder="1" applyAlignment="1">
      <alignment horizontal="left" wrapText="1"/>
    </xf>
    <xf numFmtId="0" fontId="6" fillId="3" borderId="19" xfId="0" applyNumberFormat="1" applyFont="1" applyFill="1" applyBorder="1"/>
    <xf numFmtId="0" fontId="6" fillId="3" borderId="84" xfId="0" applyNumberFormat="1" applyFont="1" applyFill="1" applyBorder="1"/>
    <xf numFmtId="0" fontId="6" fillId="3" borderId="19" xfId="0" quotePrefix="1" applyNumberFormat="1" applyFont="1" applyFill="1" applyBorder="1" applyAlignment="1">
      <alignment horizontal="left"/>
    </xf>
    <xf numFmtId="0" fontId="6" fillId="3" borderId="83" xfId="0" applyNumberFormat="1" applyFont="1" applyFill="1" applyBorder="1" applyAlignment="1">
      <alignment vertical="top"/>
    </xf>
    <xf numFmtId="0" fontId="28" fillId="6" borderId="2" xfId="0" applyNumberFormat="1" applyFont="1" applyFill="1" applyBorder="1"/>
    <xf numFmtId="0" fontId="42" fillId="3" borderId="83" xfId="0" applyNumberFormat="1" applyFont="1" applyFill="1" applyBorder="1"/>
    <xf numFmtId="0" fontId="42" fillId="3" borderId="19" xfId="0" quotePrefix="1" applyNumberFormat="1" applyFont="1" applyFill="1" applyBorder="1" applyAlignment="1">
      <alignment horizontal="left" wrapText="1"/>
    </xf>
    <xf numFmtId="0" fontId="42" fillId="3" borderId="19" xfId="0" applyNumberFormat="1" applyFont="1" applyFill="1" applyBorder="1"/>
    <xf numFmtId="0" fontId="42" fillId="3" borderId="84" xfId="0" applyNumberFormat="1" applyFont="1" applyFill="1" applyBorder="1"/>
    <xf numFmtId="0" fontId="6" fillId="3" borderId="83" xfId="0" applyNumberFormat="1" applyFont="1" applyFill="1" applyBorder="1"/>
    <xf numFmtId="0" fontId="6" fillId="3" borderId="85" xfId="0" applyNumberFormat="1" applyFont="1" applyFill="1" applyBorder="1"/>
    <xf numFmtId="0" fontId="6" fillId="3" borderId="21" xfId="0" applyNumberFormat="1" applyFont="1" applyFill="1" applyBorder="1"/>
    <xf numFmtId="0" fontId="6" fillId="3" borderId="86" xfId="0" applyNumberFormat="1" applyFont="1" applyFill="1" applyBorder="1"/>
    <xf numFmtId="0" fontId="6" fillId="3" borderId="85" xfId="0" applyNumberFormat="1" applyFont="1" applyFill="1" applyBorder="1" applyAlignment="1">
      <alignment wrapText="1"/>
    </xf>
    <xf numFmtId="0" fontId="6" fillId="6" borderId="83" xfId="0" applyNumberFormat="1" applyFont="1" applyFill="1" applyBorder="1"/>
    <xf numFmtId="0" fontId="6" fillId="3" borderId="83" xfId="0" applyNumberFormat="1" applyFont="1" applyFill="1" applyBorder="1" applyAlignment="1">
      <alignment wrapText="1"/>
    </xf>
    <xf numFmtId="0" fontId="6" fillId="3" borderId="19" xfId="0" applyNumberFormat="1" applyFont="1" applyFill="1" applyBorder="1" applyAlignment="1">
      <alignment wrapText="1"/>
    </xf>
    <xf numFmtId="0" fontId="0" fillId="0" borderId="0" xfId="0" applyNumberFormat="1" applyAlignment="1" applyProtection="1">
      <alignment horizontal="left" wrapText="1" indent="4"/>
      <protection locked="0"/>
    </xf>
    <xf numFmtId="0" fontId="6" fillId="4" borderId="61" xfId="0" applyNumberFormat="1" applyFont="1" applyFill="1" applyBorder="1" applyAlignment="1" applyProtection="1">
      <alignment horizontal="center" vertical="center"/>
      <protection locked="0"/>
    </xf>
    <xf numFmtId="0" fontId="6" fillId="4" borderId="59" xfId="0" applyNumberFormat="1" applyFont="1" applyFill="1" applyBorder="1" applyAlignment="1" applyProtection="1">
      <alignment horizontal="center" vertical="center"/>
      <protection locked="0"/>
    </xf>
    <xf numFmtId="0" fontId="6" fillId="4" borderId="59" xfId="0" applyNumberFormat="1" applyFont="1" applyFill="1" applyBorder="1" applyAlignment="1" applyProtection="1">
      <alignment horizontal="left" vertical="center" wrapText="1"/>
      <protection locked="0"/>
    </xf>
    <xf numFmtId="0" fontId="3" fillId="7" borderId="19" xfId="0" applyNumberFormat="1" applyFont="1" applyFill="1" applyBorder="1" applyAlignment="1">
      <alignment horizontal="left"/>
    </xf>
    <xf numFmtId="0" fontId="3" fillId="7" borderId="21" xfId="0" applyNumberFormat="1" applyFont="1" applyFill="1" applyBorder="1" applyAlignment="1">
      <alignment horizontal="left"/>
    </xf>
    <xf numFmtId="0" fontId="3" fillId="7" borderId="0" xfId="0" applyNumberFormat="1" applyFont="1" applyFill="1" applyAlignment="1">
      <alignment horizontal="left"/>
    </xf>
    <xf numFmtId="0" fontId="8" fillId="0" borderId="19" xfId="0" applyNumberFormat="1" applyFont="1" applyBorder="1" applyAlignment="1">
      <alignment vertical="top"/>
    </xf>
    <xf numFmtId="166" fontId="17" fillId="0" borderId="19" xfId="0" applyFont="1" applyBorder="1" applyAlignment="1">
      <alignment vertical="center" wrapText="1"/>
    </xf>
    <xf numFmtId="166" fontId="73" fillId="0" borderId="19" xfId="0" applyFont="1" applyBorder="1" applyAlignment="1">
      <alignment vertical="center" wrapText="1"/>
    </xf>
    <xf numFmtId="166" fontId="73" fillId="0" borderId="0" xfId="0" applyFont="1" applyAlignment="1">
      <alignment vertical="center" wrapText="1"/>
    </xf>
    <xf numFmtId="166" fontId="17" fillId="0" borderId="61" xfId="0" applyFont="1" applyBorder="1" applyAlignment="1">
      <alignment vertical="center" wrapText="1"/>
    </xf>
    <xf numFmtId="166" fontId="17" fillId="0" borderId="0" xfId="0" applyFont="1" applyAlignment="1">
      <alignment vertical="center" wrapText="1"/>
    </xf>
    <xf numFmtId="9" fontId="0" fillId="4" borderId="60" xfId="1" applyFont="1" applyFill="1" applyBorder="1" applyAlignment="1" applyProtection="1">
      <alignment vertical="center"/>
      <protection locked="0"/>
    </xf>
    <xf numFmtId="0" fontId="0" fillId="4" borderId="69" xfId="0" applyNumberFormat="1" applyFill="1" applyBorder="1" applyAlignment="1" applyProtection="1">
      <alignment horizontal="center" vertical="center"/>
      <protection locked="0"/>
    </xf>
    <xf numFmtId="0" fontId="0" fillId="4" borderId="21" xfId="0" applyNumberFormat="1" applyFill="1" applyBorder="1" applyAlignment="1" applyProtection="1">
      <alignment horizontal="center" vertical="center"/>
      <protection locked="0"/>
    </xf>
    <xf numFmtId="0" fontId="0" fillId="4" borderId="59" xfId="0" applyNumberFormat="1" applyFill="1" applyBorder="1" applyAlignment="1" applyProtection="1">
      <alignment horizontal="center" vertical="center"/>
      <protection locked="0"/>
    </xf>
    <xf numFmtId="166" fontId="6" fillId="0" borderId="21" xfId="0" applyFont="1" applyBorder="1" applyAlignment="1">
      <alignment vertical="top" wrapText="1"/>
    </xf>
    <xf numFmtId="0" fontId="0" fillId="4" borderId="60" xfId="0" applyNumberFormat="1" applyFill="1" applyBorder="1" applyAlignment="1" applyProtection="1">
      <alignment vertical="top"/>
      <protection locked="0"/>
    </xf>
    <xf numFmtId="166" fontId="6" fillId="0" borderId="19" xfId="0" applyFont="1" applyBorder="1" applyAlignment="1">
      <alignment vertical="top" wrapText="1"/>
    </xf>
    <xf numFmtId="0" fontId="0" fillId="4" borderId="60" xfId="0" applyNumberFormat="1" applyFill="1" applyBorder="1" applyAlignment="1" applyProtection="1">
      <alignment horizontal="left" vertical="center"/>
      <protection locked="0"/>
    </xf>
    <xf numFmtId="0" fontId="3" fillId="0" borderId="60" xfId="0" applyNumberFormat="1" applyFont="1" applyBorder="1" applyAlignment="1">
      <alignment horizontal="center" wrapText="1"/>
    </xf>
    <xf numFmtId="1" fontId="0" fillId="4" borderId="60" xfId="0" applyNumberFormat="1" applyFill="1" applyBorder="1" applyAlignment="1" applyProtection="1">
      <alignment horizontal="left" vertical="center"/>
      <protection locked="0"/>
    </xf>
    <xf numFmtId="0" fontId="3" fillId="0" borderId="0" xfId="0" applyNumberFormat="1" applyFont="1" applyAlignment="1">
      <alignment horizontal="center" vertical="center" wrapText="1"/>
    </xf>
    <xf numFmtId="0" fontId="0" fillId="0" borderId="62" xfId="0" applyNumberFormat="1" applyBorder="1"/>
    <xf numFmtId="0" fontId="48" fillId="2" borderId="0" xfId="0" applyNumberFormat="1" applyFont="1" applyFill="1" applyAlignment="1">
      <alignment vertical="center"/>
    </xf>
    <xf numFmtId="2" fontId="0" fillId="4" borderId="60" xfId="0" applyNumberFormat="1" applyFill="1" applyBorder="1" applyAlignment="1" applyProtection="1">
      <alignment vertical="center"/>
      <protection locked="0"/>
    </xf>
    <xf numFmtId="0" fontId="3" fillId="0" borderId="61" xfId="0" applyNumberFormat="1" applyFont="1" applyBorder="1" applyAlignment="1">
      <alignment horizontal="left"/>
    </xf>
    <xf numFmtId="0" fontId="0" fillId="4" borderId="20" xfId="0" applyNumberFormat="1" applyFill="1" applyBorder="1" applyProtection="1">
      <protection locked="0"/>
    </xf>
    <xf numFmtId="0" fontId="46" fillId="4" borderId="88" xfId="0" applyNumberFormat="1" applyFont="1" applyFill="1" applyBorder="1" applyAlignment="1" applyProtection="1">
      <alignment horizontal="center" vertical="center" wrapText="1"/>
      <protection locked="0"/>
    </xf>
    <xf numFmtId="0" fontId="46" fillId="4" borderId="89" xfId="0" applyNumberFormat="1" applyFont="1" applyFill="1" applyBorder="1" applyAlignment="1" applyProtection="1">
      <alignment horizontal="center" vertical="center" wrapText="1"/>
      <protection locked="0"/>
    </xf>
    <xf numFmtId="0" fontId="0" fillId="4" borderId="90" xfId="0" applyNumberFormat="1" applyFill="1" applyBorder="1" applyAlignment="1" applyProtection="1">
      <alignment horizontal="center" vertical="center" wrapText="1"/>
      <protection locked="0"/>
    </xf>
    <xf numFmtId="0" fontId="0" fillId="4" borderId="88" xfId="0" applyNumberFormat="1" applyFill="1" applyBorder="1" applyAlignment="1" applyProtection="1">
      <alignment horizontal="center" vertical="center" wrapText="1"/>
      <protection locked="0"/>
    </xf>
    <xf numFmtId="0" fontId="0" fillId="4" borderId="88" xfId="0" applyNumberFormat="1" applyFill="1" applyBorder="1" applyAlignment="1" applyProtection="1">
      <alignment horizontal="center" vertical="center"/>
      <protection locked="0"/>
    </xf>
    <xf numFmtId="0" fontId="0" fillId="4" borderId="90" xfId="0" applyNumberFormat="1" applyFill="1" applyBorder="1" applyAlignment="1" applyProtection="1">
      <alignment horizontal="center" vertical="center"/>
      <protection locked="0"/>
    </xf>
    <xf numFmtId="0" fontId="6" fillId="4" borderId="88" xfId="0" applyNumberFormat="1" applyFont="1" applyFill="1" applyBorder="1" applyAlignment="1" applyProtection="1">
      <alignment horizontal="center" vertical="center"/>
      <protection locked="0"/>
    </xf>
    <xf numFmtId="9" fontId="11" fillId="4" borderId="91" xfId="1" applyFont="1" applyFill="1" applyBorder="1" applyAlignment="1">
      <alignment vertical="top" wrapText="1"/>
    </xf>
    <xf numFmtId="9" fontId="8" fillId="4" borderId="91" xfId="1" applyFont="1" applyFill="1" applyBorder="1" applyAlignment="1">
      <alignment vertical="top" wrapText="1"/>
    </xf>
    <xf numFmtId="0" fontId="11" fillId="4" borderId="59" xfId="0" applyNumberFormat="1" applyFont="1" applyFill="1" applyBorder="1" applyAlignment="1">
      <alignment vertical="top" wrapText="1"/>
    </xf>
    <xf numFmtId="0" fontId="11" fillId="4" borderId="63" xfId="0" applyNumberFormat="1" applyFont="1" applyFill="1" applyBorder="1" applyAlignment="1">
      <alignment vertical="top" wrapText="1"/>
    </xf>
    <xf numFmtId="9" fontId="11" fillId="4" borderId="93" xfId="1" applyFont="1" applyFill="1" applyBorder="1" applyAlignment="1">
      <alignment vertical="top" wrapText="1"/>
    </xf>
    <xf numFmtId="0" fontId="11" fillId="4" borderId="61" xfId="0" applyNumberFormat="1" applyFont="1" applyFill="1" applyBorder="1" applyAlignment="1">
      <alignment vertical="top" wrapText="1"/>
    </xf>
    <xf numFmtId="0" fontId="7" fillId="0" borderId="92" xfId="0" applyNumberFormat="1" applyFont="1" applyBorder="1" applyAlignment="1">
      <alignment wrapText="1"/>
    </xf>
    <xf numFmtId="0" fontId="7" fillId="0" borderId="94" xfId="0" applyNumberFormat="1" applyFont="1" applyBorder="1" applyAlignment="1" applyProtection="1">
      <alignment horizontal="left" wrapText="1"/>
      <protection locked="0"/>
    </xf>
    <xf numFmtId="0" fontId="6" fillId="0" borderId="0" xfId="0" applyNumberFormat="1" applyFont="1" applyAlignment="1">
      <alignment horizontal="center" wrapText="1"/>
    </xf>
    <xf numFmtId="0" fontId="0" fillId="4" borderId="59" xfId="0" applyNumberFormat="1" applyFill="1" applyBorder="1" applyAlignment="1" applyProtection="1">
      <alignment vertical="center"/>
      <protection locked="0"/>
    </xf>
    <xf numFmtId="174" fontId="0" fillId="4" borderId="60" xfId="0" applyNumberFormat="1" applyFill="1" applyBorder="1" applyAlignment="1" applyProtection="1">
      <alignment vertical="center"/>
      <protection locked="0"/>
    </xf>
    <xf numFmtId="0" fontId="17" fillId="0" borderId="0" xfId="0" applyNumberFormat="1" applyFont="1" applyAlignment="1">
      <alignment horizontal="left" wrapText="1"/>
    </xf>
    <xf numFmtId="0" fontId="0" fillId="3" borderId="0" xfId="0" quotePrefix="1" applyNumberFormat="1" applyFill="1" applyAlignment="1">
      <alignment horizontal="right" vertical="top"/>
    </xf>
    <xf numFmtId="8" fontId="0" fillId="0" borderId="0" xfId="0" applyNumberFormat="1"/>
    <xf numFmtId="0" fontId="63" fillId="0" borderId="36"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43" fillId="0" borderId="0" xfId="0" applyNumberFormat="1" applyFont="1" applyAlignment="1" applyProtection="1">
      <alignment horizontal="center" vertical="center" wrapText="1"/>
      <protection locked="0"/>
    </xf>
    <xf numFmtId="0" fontId="0" fillId="0" borderId="0" xfId="0" applyNumberFormat="1" applyAlignment="1">
      <alignment horizontal="left" indent="2"/>
    </xf>
    <xf numFmtId="0" fontId="30" fillId="0" borderId="0" xfId="0" applyNumberFormat="1" applyFont="1" applyAlignment="1">
      <alignment horizontal="left" vertical="center" wrapText="1"/>
    </xf>
    <xf numFmtId="0" fontId="30" fillId="0" borderId="0" xfId="0" applyNumberFormat="1" applyFont="1" applyAlignment="1">
      <alignment horizontal="left" vertical="top" wrapText="1"/>
    </xf>
    <xf numFmtId="0" fontId="28" fillId="0" borderId="0" xfId="0" applyNumberFormat="1" applyFont="1" applyAlignment="1">
      <alignment horizontal="center" vertical="center"/>
    </xf>
    <xf numFmtId="0" fontId="6" fillId="0" borderId="60" xfId="0" applyNumberFormat="1" applyFont="1" applyBorder="1" applyAlignment="1" applyProtection="1">
      <alignment wrapText="1"/>
      <protection locked="0"/>
    </xf>
    <xf numFmtId="0" fontId="0" fillId="0" borderId="69" xfId="0" applyNumberFormat="1" applyBorder="1" applyAlignment="1">
      <alignment horizontal="left" vertical="top" wrapText="1"/>
    </xf>
    <xf numFmtId="175" fontId="77" fillId="4" borderId="60" xfId="0" applyNumberFormat="1" applyFont="1" applyFill="1" applyBorder="1" applyAlignment="1">
      <alignment vertical="top" wrapText="1"/>
    </xf>
    <xf numFmtId="0" fontId="0" fillId="0" borderId="64" xfId="0" applyNumberFormat="1" applyBorder="1" applyAlignment="1">
      <alignment horizontal="left" vertical="top" wrapText="1"/>
    </xf>
    <xf numFmtId="176" fontId="77" fillId="4" borderId="60" xfId="0" applyNumberFormat="1" applyFont="1" applyFill="1" applyBorder="1" applyAlignment="1">
      <alignment vertical="top" wrapText="1"/>
    </xf>
    <xf numFmtId="0" fontId="77" fillId="4" borderId="60" xfId="0" applyNumberFormat="1" applyFont="1" applyFill="1" applyBorder="1" applyAlignment="1">
      <alignment horizontal="left" vertical="top" wrapText="1"/>
    </xf>
    <xf numFmtId="0" fontId="77" fillId="4" borderId="60" xfId="0" applyNumberFormat="1" applyFont="1" applyFill="1" applyBorder="1" applyAlignment="1">
      <alignment vertical="top" wrapText="1"/>
    </xf>
    <xf numFmtId="0" fontId="14" fillId="0" borderId="23" xfId="0" applyNumberFormat="1" applyFont="1" applyBorder="1" applyAlignment="1" applyProtection="1">
      <alignment horizontal="left" vertical="center"/>
      <protection locked="0"/>
    </xf>
    <xf numFmtId="0" fontId="0" fillId="0" borderId="23" xfId="0" applyNumberFormat="1" applyBorder="1" applyProtection="1">
      <protection locked="0"/>
    </xf>
    <xf numFmtId="166" fontId="0" fillId="0" borderId="23" xfId="0" applyBorder="1"/>
    <xf numFmtId="0" fontId="0" fillId="0" borderId="23" xfId="0" applyNumberFormat="1" applyBorder="1"/>
    <xf numFmtId="0" fontId="0" fillId="0" borderId="19" xfId="0" applyNumberFormat="1" applyBorder="1" applyProtection="1">
      <protection locked="0"/>
    </xf>
    <xf numFmtId="0" fontId="0" fillId="0" borderId="19" xfId="0" applyNumberFormat="1" applyBorder="1" applyAlignment="1" applyProtection="1">
      <alignment wrapText="1"/>
      <protection locked="0"/>
    </xf>
    <xf numFmtId="0" fontId="0" fillId="0" borderId="61" xfId="0" applyNumberFormat="1" applyBorder="1" applyProtection="1">
      <protection locked="0"/>
    </xf>
    <xf numFmtId="0" fontId="14" fillId="0" borderId="62" xfId="0" applyNumberFormat="1" applyFont="1" applyBorder="1" applyAlignment="1" applyProtection="1">
      <alignment horizontal="left" vertical="center"/>
      <protection locked="0"/>
    </xf>
    <xf numFmtId="0" fontId="0" fillId="0" borderId="64" xfId="0" applyNumberFormat="1" applyBorder="1" applyProtection="1">
      <protection locked="0"/>
    </xf>
    <xf numFmtId="0" fontId="0" fillId="0" borderId="70" xfId="0" applyNumberFormat="1" applyBorder="1" applyProtection="1">
      <protection locked="0"/>
    </xf>
    <xf numFmtId="0" fontId="0" fillId="0" borderId="21" xfId="0" applyNumberFormat="1" applyBorder="1" applyAlignment="1">
      <alignment horizontal="left" vertical="top" wrapText="1"/>
    </xf>
    <xf numFmtId="0" fontId="0" fillId="0" borderId="19" xfId="0" applyNumberFormat="1" applyBorder="1" applyAlignment="1">
      <alignment horizontal="left" vertical="top" wrapText="1"/>
    </xf>
    <xf numFmtId="0" fontId="0" fillId="0" borderId="59" xfId="0" applyNumberFormat="1" applyBorder="1" applyAlignment="1">
      <alignment horizontal="left" vertical="top" wrapText="1"/>
    </xf>
    <xf numFmtId="0" fontId="0" fillId="0" borderId="60" xfId="0" applyNumberFormat="1" applyBorder="1" applyAlignment="1" applyProtection="1">
      <alignment wrapText="1"/>
      <protection locked="0"/>
    </xf>
    <xf numFmtId="0" fontId="0" fillId="0" borderId="60" xfId="0" applyNumberFormat="1" applyBorder="1" applyAlignment="1" applyProtection="1">
      <alignment horizontal="left" vertical="center" wrapText="1"/>
      <protection locked="0"/>
    </xf>
    <xf numFmtId="0" fontId="14" fillId="0" borderId="62" xfId="0" applyNumberFormat="1" applyFont="1" applyBorder="1" applyAlignment="1" applyProtection="1">
      <alignment horizontal="center" vertical="center"/>
      <protection locked="0"/>
    </xf>
    <xf numFmtId="0" fontId="6" fillId="0" borderId="0" xfId="0" applyNumberFormat="1" applyFont="1" applyAlignment="1" applyProtection="1">
      <alignment wrapText="1"/>
      <protection locked="0"/>
    </xf>
    <xf numFmtId="0" fontId="0" fillId="0" borderId="20" xfId="0" applyNumberFormat="1" applyBorder="1"/>
    <xf numFmtId="0" fontId="0" fillId="0" borderId="61" xfId="0" applyNumberFormat="1" applyBorder="1" applyAlignment="1" applyProtection="1">
      <alignment horizontal="left" wrapText="1" indent="2"/>
      <protection locked="0"/>
    </xf>
    <xf numFmtId="2" fontId="0" fillId="4" borderId="63" xfId="0" applyNumberFormat="1" applyFill="1" applyBorder="1" applyAlignment="1" applyProtection="1">
      <alignment vertical="center"/>
      <protection locked="0"/>
    </xf>
    <xf numFmtId="9" fontId="0" fillId="4" borderId="63" xfId="1" applyFont="1" applyFill="1" applyBorder="1" applyAlignment="1" applyProtection="1">
      <alignment vertical="center"/>
      <protection locked="0"/>
    </xf>
    <xf numFmtId="0" fontId="3" fillId="0" borderId="102" xfId="0" applyNumberFormat="1" applyFont="1" applyBorder="1" applyAlignment="1" applyProtection="1">
      <alignment wrapText="1"/>
      <protection locked="0"/>
    </xf>
    <xf numFmtId="0" fontId="6" fillId="4" borderId="103" xfId="0" applyNumberFormat="1" applyFont="1" applyFill="1" applyBorder="1" applyProtection="1">
      <protection locked="0"/>
    </xf>
    <xf numFmtId="2" fontId="0" fillId="4" borderId="103" xfId="0" applyNumberFormat="1" applyFill="1" applyBorder="1" applyAlignment="1" applyProtection="1">
      <alignment vertical="center"/>
      <protection locked="0"/>
    </xf>
    <xf numFmtId="9" fontId="0" fillId="4" borderId="103" xfId="1" applyFont="1" applyFill="1" applyBorder="1" applyAlignment="1" applyProtection="1">
      <alignment vertical="center"/>
      <protection locked="0"/>
    </xf>
    <xf numFmtId="0" fontId="6" fillId="4" borderId="102" xfId="0" applyNumberFormat="1" applyFont="1" applyFill="1" applyBorder="1" applyAlignment="1" applyProtection="1">
      <alignment horizontal="center" vertical="center"/>
      <protection locked="0"/>
    </xf>
    <xf numFmtId="0" fontId="6" fillId="4" borderId="63" xfId="0" applyNumberFormat="1" applyFont="1" applyFill="1" applyBorder="1" applyAlignment="1" applyProtection="1">
      <alignment horizontal="center" vertical="center" wrapText="1"/>
      <protection locked="0"/>
    </xf>
    <xf numFmtId="0" fontId="3" fillId="0" borderId="102" xfId="0" applyNumberFormat="1" applyFont="1" applyBorder="1" applyAlignment="1" applyProtection="1">
      <alignment horizontal="left" wrapText="1"/>
      <protection locked="0"/>
    </xf>
    <xf numFmtId="0" fontId="6" fillId="4" borderId="103" xfId="0" applyNumberFormat="1" applyFont="1" applyFill="1" applyBorder="1" applyAlignment="1" applyProtection="1">
      <alignment horizontal="center" vertical="center" wrapText="1"/>
      <protection locked="0"/>
    </xf>
    <xf numFmtId="0" fontId="6" fillId="0" borderId="61" xfId="0" applyNumberFormat="1" applyFont="1" applyBorder="1" applyAlignment="1" applyProtection="1">
      <alignment horizontal="left" wrapText="1" indent="2"/>
      <protection locked="0"/>
    </xf>
    <xf numFmtId="0" fontId="28" fillId="0" borderId="102" xfId="0" applyNumberFormat="1" applyFont="1" applyBorder="1" applyAlignment="1" applyProtection="1">
      <alignment wrapText="1"/>
      <protection locked="0"/>
    </xf>
    <xf numFmtId="0" fontId="3" fillId="0" borderId="104" xfId="0" applyNumberFormat="1" applyFont="1" applyBorder="1" applyAlignment="1" applyProtection="1">
      <alignment horizontal="left" wrapText="1"/>
      <protection locked="0"/>
    </xf>
    <xf numFmtId="0" fontId="6" fillId="4" borderId="105" xfId="0" applyNumberFormat="1" applyFont="1" applyFill="1" applyBorder="1" applyProtection="1">
      <protection locked="0"/>
    </xf>
    <xf numFmtId="2" fontId="0" fillId="4" borderId="105" xfId="0" applyNumberFormat="1" applyFill="1" applyBorder="1" applyAlignment="1" applyProtection="1">
      <alignment vertical="center"/>
      <protection locked="0"/>
    </xf>
    <xf numFmtId="9" fontId="0" fillId="4" borderId="105" xfId="1" applyFont="1" applyFill="1" applyBorder="1" applyAlignment="1" applyProtection="1">
      <alignment vertical="center"/>
      <protection locked="0"/>
    </xf>
    <xf numFmtId="0" fontId="6" fillId="4" borderId="104" xfId="0" applyNumberFormat="1" applyFont="1" applyFill="1" applyBorder="1" applyAlignment="1" applyProtection="1">
      <alignment horizontal="center" vertical="center"/>
      <protection locked="0"/>
    </xf>
    <xf numFmtId="0" fontId="3" fillId="0" borderId="104" xfId="0" applyNumberFormat="1" applyFont="1" applyBorder="1" applyAlignment="1" applyProtection="1">
      <alignment wrapText="1"/>
      <protection locked="0"/>
    </xf>
    <xf numFmtId="0" fontId="6" fillId="4" borderId="105" xfId="0" applyNumberFormat="1" applyFont="1" applyFill="1" applyBorder="1" applyAlignment="1" applyProtection="1">
      <alignment wrapText="1"/>
      <protection locked="0"/>
    </xf>
    <xf numFmtId="0" fontId="7" fillId="0" borderId="92" xfId="0" applyNumberFormat="1" applyFont="1" applyBorder="1" applyAlignment="1" applyProtection="1">
      <alignment horizontal="left" wrapText="1"/>
      <protection locked="0"/>
    </xf>
    <xf numFmtId="9" fontId="11" fillId="4" borderId="93" xfId="1" applyFont="1" applyFill="1" applyBorder="1" applyAlignment="1">
      <alignment horizontal="left" vertical="top" wrapText="1"/>
    </xf>
    <xf numFmtId="9" fontId="11" fillId="4" borderId="91" xfId="1" applyFont="1" applyFill="1" applyBorder="1" applyAlignment="1">
      <alignment horizontal="left" vertical="top" wrapText="1"/>
    </xf>
    <xf numFmtId="166" fontId="0" fillId="0" borderId="0" xfId="0" applyAlignment="1">
      <alignment horizontal="left"/>
    </xf>
    <xf numFmtId="0" fontId="7" fillId="0" borderId="95" xfId="0" applyNumberFormat="1" applyFont="1" applyBorder="1" applyAlignment="1" applyProtection="1">
      <alignment horizontal="right" wrapText="1"/>
      <protection locked="0"/>
    </xf>
    <xf numFmtId="166" fontId="0" fillId="0" borderId="0" xfId="0" applyAlignment="1">
      <alignment horizontal="right"/>
    </xf>
    <xf numFmtId="0" fontId="8" fillId="4" borderId="21" xfId="0" applyNumberFormat="1" applyFont="1" applyFill="1" applyBorder="1" applyAlignment="1">
      <alignment vertical="top" wrapText="1"/>
    </xf>
    <xf numFmtId="0" fontId="8" fillId="4" borderId="19" xfId="0" applyNumberFormat="1" applyFont="1" applyFill="1" applyBorder="1" applyAlignment="1">
      <alignment vertical="top" wrapText="1"/>
    </xf>
    <xf numFmtId="0" fontId="8" fillId="0" borderId="19" xfId="0" applyNumberFormat="1" applyFont="1" applyBorder="1" applyAlignment="1">
      <alignment vertical="center" wrapText="1"/>
    </xf>
    <xf numFmtId="0" fontId="8" fillId="0" borderId="63" xfId="0" applyNumberFormat="1" applyFont="1" applyBorder="1" applyAlignment="1">
      <alignment vertical="top" wrapText="1"/>
    </xf>
    <xf numFmtId="0" fontId="8" fillId="4" borderId="60" xfId="0" applyNumberFormat="1" applyFont="1" applyFill="1" applyBorder="1" applyAlignment="1">
      <alignment vertical="top" wrapText="1"/>
    </xf>
    <xf numFmtId="0" fontId="8" fillId="4" borderId="60" xfId="0" applyNumberFormat="1" applyFont="1" applyFill="1" applyBorder="1" applyAlignment="1">
      <alignment wrapText="1"/>
    </xf>
    <xf numFmtId="0" fontId="78" fillId="0" borderId="0" xfId="0" applyNumberFormat="1" applyFont="1"/>
    <xf numFmtId="166" fontId="79" fillId="0" borderId="0" xfId="0" applyFont="1" applyAlignment="1">
      <alignment horizontal="left" vertical="center" indent="2"/>
    </xf>
    <xf numFmtId="166" fontId="0" fillId="0" borderId="0" xfId="0" applyAlignment="1">
      <alignment horizontal="left" indent="2"/>
    </xf>
    <xf numFmtId="0" fontId="11" fillId="4" borderId="60" xfId="0" applyNumberFormat="1" applyFont="1" applyFill="1" applyBorder="1" applyAlignment="1">
      <alignment horizontal="left" vertical="center" wrapText="1" indent="2"/>
    </xf>
    <xf numFmtId="0" fontId="0" fillId="0" borderId="0" xfId="0" applyNumberFormat="1" applyAlignment="1">
      <alignment horizontal="left" wrapText="1" indent="2"/>
    </xf>
    <xf numFmtId="0" fontId="3" fillId="0" borderId="106" xfId="0" applyNumberFormat="1" applyFont="1" applyBorder="1" applyAlignment="1">
      <alignment wrapText="1"/>
    </xf>
    <xf numFmtId="0" fontId="0" fillId="0" borderId="107" xfId="0" applyNumberFormat="1" applyBorder="1" applyAlignment="1">
      <alignment horizontal="center" vertical="center"/>
    </xf>
    <xf numFmtId="0" fontId="28" fillId="0" borderId="108" xfId="0" applyNumberFormat="1" applyFont="1" applyBorder="1" applyAlignment="1">
      <alignment wrapText="1"/>
    </xf>
    <xf numFmtId="0" fontId="0" fillId="4" borderId="109" xfId="0" applyNumberFormat="1" applyFill="1" applyBorder="1" applyAlignment="1" applyProtection="1">
      <alignment vertical="center"/>
      <protection locked="0"/>
    </xf>
    <xf numFmtId="0" fontId="0" fillId="4" borderId="109" xfId="1" applyNumberFormat="1" applyFont="1" applyFill="1" applyBorder="1" applyAlignment="1" applyProtection="1">
      <alignment vertical="center"/>
      <protection locked="0"/>
    </xf>
    <xf numFmtId="174" fontId="0" fillId="4" borderId="111" xfId="0" applyNumberFormat="1" applyFill="1" applyBorder="1" applyAlignment="1" applyProtection="1">
      <alignment vertical="center"/>
      <protection locked="0"/>
    </xf>
    <xf numFmtId="0" fontId="0" fillId="4" borderId="112" xfId="1" applyNumberFormat="1" applyFont="1" applyFill="1" applyBorder="1" applyAlignment="1" applyProtection="1">
      <alignment vertical="center"/>
      <protection locked="0"/>
    </xf>
    <xf numFmtId="43" fontId="6" fillId="4" borderId="63" xfId="14" applyFont="1" applyFill="1" applyBorder="1"/>
    <xf numFmtId="0" fontId="3" fillId="0" borderId="0" xfId="0" applyNumberFormat="1" applyFont="1" applyAlignment="1">
      <alignment horizontal="left" vertical="top" wrapText="1"/>
    </xf>
    <xf numFmtId="0" fontId="3" fillId="0" borderId="114" xfId="0" applyNumberFormat="1" applyFont="1" applyBorder="1" applyAlignment="1">
      <alignment wrapText="1"/>
    </xf>
    <xf numFmtId="0" fontId="28" fillId="0" borderId="115" xfId="0" applyNumberFormat="1" applyFont="1" applyBorder="1" applyAlignment="1">
      <alignment wrapText="1"/>
    </xf>
    <xf numFmtId="0" fontId="3" fillId="0" borderId="115" xfId="0" applyNumberFormat="1" applyFont="1" applyBorder="1" applyAlignment="1">
      <alignment wrapText="1"/>
    </xf>
    <xf numFmtId="0" fontId="3" fillId="0" borderId="116" xfId="0" applyNumberFormat="1" applyFont="1" applyBorder="1" applyAlignment="1">
      <alignment wrapText="1"/>
    </xf>
    <xf numFmtId="0" fontId="3" fillId="0" borderId="117" xfId="0" applyNumberFormat="1" applyFont="1" applyBorder="1" applyAlignment="1">
      <alignment wrapText="1"/>
    </xf>
    <xf numFmtId="0" fontId="3" fillId="0" borderId="113" xfId="0" applyNumberFormat="1" applyFont="1" applyBorder="1" applyAlignment="1">
      <alignment wrapText="1"/>
    </xf>
    <xf numFmtId="0" fontId="28" fillId="0" borderId="113" xfId="0" applyNumberFormat="1" applyFont="1" applyBorder="1" applyAlignment="1">
      <alignment wrapText="1"/>
    </xf>
    <xf numFmtId="0" fontId="6" fillId="0" borderId="61" xfId="0" applyNumberFormat="1" applyFont="1" applyBorder="1" applyAlignment="1">
      <alignment horizontal="left" indent="1"/>
    </xf>
    <xf numFmtId="0" fontId="6" fillId="0" borderId="59" xfId="0" applyNumberFormat="1" applyFont="1" applyBorder="1" applyAlignment="1">
      <alignment horizontal="left" indent="1"/>
    </xf>
    <xf numFmtId="0" fontId="31" fillId="0" borderId="0" xfId="0" applyNumberFormat="1" applyFont="1"/>
    <xf numFmtId="0" fontId="28" fillId="0" borderId="120" xfId="0" applyNumberFormat="1" applyFont="1" applyBorder="1" applyAlignment="1">
      <alignment vertical="top" wrapText="1"/>
    </xf>
    <xf numFmtId="0" fontId="0" fillId="0" borderId="120" xfId="0" applyNumberFormat="1" applyBorder="1" applyAlignment="1">
      <alignment vertical="top" wrapText="1"/>
    </xf>
    <xf numFmtId="0" fontId="23" fillId="4" borderId="121" xfId="1" applyNumberFormat="1" applyFont="1" applyFill="1" applyBorder="1" applyAlignment="1">
      <alignment vertical="top" wrapText="1"/>
    </xf>
    <xf numFmtId="0" fontId="0" fillId="0" borderId="122" xfId="0" applyNumberFormat="1" applyBorder="1" applyAlignment="1">
      <alignment vertical="top" wrapText="1"/>
    </xf>
    <xf numFmtId="0" fontId="23" fillId="4" borderId="124" xfId="1" applyNumberFormat="1" applyFont="1" applyFill="1" applyBorder="1" applyAlignment="1">
      <alignment vertical="top" wrapText="1"/>
    </xf>
    <xf numFmtId="0" fontId="6" fillId="0" borderId="122" xfId="0" applyNumberFormat="1" applyFont="1" applyBorder="1" applyAlignment="1">
      <alignment vertical="top" wrapText="1"/>
    </xf>
    <xf numFmtId="0" fontId="30" fillId="0" borderId="73" xfId="0" applyNumberFormat="1" applyFont="1" applyBorder="1" applyAlignment="1">
      <alignment vertical="top" wrapText="1"/>
    </xf>
    <xf numFmtId="0" fontId="30" fillId="0" borderId="0" xfId="0" applyNumberFormat="1" applyFont="1" applyAlignment="1">
      <alignment vertical="top"/>
    </xf>
    <xf numFmtId="43" fontId="0" fillId="4" borderId="60" xfId="14" applyFont="1" applyFill="1" applyBorder="1" applyAlignment="1" applyProtection="1">
      <alignment vertical="center"/>
      <protection locked="0"/>
    </xf>
    <xf numFmtId="0" fontId="0" fillId="0" borderId="21" xfId="0" applyNumberFormat="1" applyBorder="1" applyAlignment="1">
      <alignment horizontal="left" indent="2"/>
    </xf>
    <xf numFmtId="0" fontId="0" fillId="2" borderId="125" xfId="0" applyNumberFormat="1" applyFill="1" applyBorder="1"/>
    <xf numFmtId="1" fontId="0" fillId="2" borderId="126" xfId="0" applyNumberFormat="1" applyFill="1" applyBorder="1"/>
    <xf numFmtId="0" fontId="21" fillId="0" borderId="97" xfId="16" applyFont="1" applyFill="1" applyAlignment="1" applyProtection="1">
      <alignment horizontal="center" wrapText="1"/>
      <protection locked="0"/>
    </xf>
    <xf numFmtId="0" fontId="0" fillId="2" borderId="127" xfId="0" applyNumberFormat="1" applyFill="1" applyBorder="1"/>
    <xf numFmtId="1" fontId="0" fillId="2" borderId="128" xfId="0" applyNumberFormat="1" applyFill="1" applyBorder="1"/>
    <xf numFmtId="9" fontId="76" fillId="11" borderId="97" xfId="16" applyNumberFormat="1" applyProtection="1">
      <protection locked="0"/>
    </xf>
    <xf numFmtId="0" fontId="3" fillId="7" borderId="129" xfId="0" applyNumberFormat="1" applyFont="1" applyFill="1" applyBorder="1" applyAlignment="1">
      <alignment horizontal="center" wrapText="1"/>
    </xf>
    <xf numFmtId="0" fontId="3" fillId="7" borderId="130" xfId="0" applyNumberFormat="1" applyFont="1" applyFill="1" applyBorder="1" applyAlignment="1">
      <alignment horizontal="center" wrapText="1"/>
    </xf>
    <xf numFmtId="0" fontId="3" fillId="7" borderId="125" xfId="0" applyNumberFormat="1" applyFont="1" applyFill="1" applyBorder="1" applyAlignment="1">
      <alignment wrapText="1"/>
    </xf>
    <xf numFmtId="0" fontId="3" fillId="7" borderId="126" xfId="0" applyNumberFormat="1" applyFont="1" applyFill="1" applyBorder="1" applyAlignment="1">
      <alignment wrapText="1"/>
    </xf>
    <xf numFmtId="0" fontId="6" fillId="2" borderId="125" xfId="0" applyNumberFormat="1" applyFont="1" applyFill="1" applyBorder="1"/>
    <xf numFmtId="1" fontId="6" fillId="2" borderId="126" xfId="0" applyNumberFormat="1" applyFont="1" applyFill="1" applyBorder="1"/>
    <xf numFmtId="0" fontId="43" fillId="4" borderId="60" xfId="0" applyNumberFormat="1" applyFont="1" applyFill="1" applyBorder="1" applyAlignment="1">
      <alignment horizontal="center" vertical="top"/>
    </xf>
    <xf numFmtId="0" fontId="3" fillId="2" borderId="21" xfId="0" applyNumberFormat="1" applyFont="1" applyFill="1" applyBorder="1" applyAlignment="1">
      <alignment horizontal="left" wrapText="1"/>
    </xf>
    <xf numFmtId="166" fontId="0" fillId="2" borderId="21" xfId="0" applyFill="1" applyBorder="1"/>
    <xf numFmtId="0" fontId="0" fillId="3" borderId="21" xfId="0" applyNumberFormat="1" applyFill="1" applyBorder="1" applyAlignment="1">
      <alignment horizontal="left" wrapText="1"/>
    </xf>
    <xf numFmtId="166" fontId="0" fillId="3" borderId="21" xfId="0" applyFill="1" applyBorder="1"/>
    <xf numFmtId="0" fontId="0" fillId="0" borderId="64" xfId="0" applyNumberFormat="1" applyBorder="1" applyAlignment="1">
      <alignment horizontal="left" wrapText="1"/>
    </xf>
    <xf numFmtId="0" fontId="3" fillId="2" borderId="0" xfId="0" applyNumberFormat="1" applyFont="1" applyFill="1"/>
    <xf numFmtId="0" fontId="0" fillId="2" borderId="0" xfId="0" applyNumberFormat="1" applyFill="1"/>
    <xf numFmtId="0" fontId="28" fillId="2" borderId="69" xfId="0" applyNumberFormat="1" applyFont="1" applyFill="1" applyBorder="1" applyAlignment="1">
      <alignment horizontal="left" wrapText="1"/>
    </xf>
    <xf numFmtId="2" fontId="3" fillId="2" borderId="0" xfId="0" applyNumberFormat="1" applyFont="1" applyFill="1"/>
    <xf numFmtId="0" fontId="28" fillId="2" borderId="131" xfId="0" applyNumberFormat="1" applyFont="1" applyFill="1" applyBorder="1" applyAlignment="1">
      <alignment horizontal="left" wrapText="1"/>
    </xf>
    <xf numFmtId="166" fontId="0" fillId="2" borderId="132" xfId="0" applyFill="1" applyBorder="1"/>
    <xf numFmtId="2" fontId="3" fillId="2" borderId="132" xfId="0" applyNumberFormat="1" applyFont="1" applyFill="1" applyBorder="1"/>
    <xf numFmtId="0" fontId="0" fillId="0" borderId="133" xfId="0" applyNumberFormat="1" applyBorder="1"/>
    <xf numFmtId="0" fontId="6" fillId="2" borderId="125" xfId="0" applyNumberFormat="1" applyFont="1" applyFill="1" applyBorder="1" applyAlignment="1">
      <alignment horizontal="left"/>
    </xf>
    <xf numFmtId="0" fontId="6" fillId="2" borderId="125" xfId="0" applyNumberFormat="1" applyFont="1" applyFill="1" applyBorder="1" applyAlignment="1">
      <alignment horizontal="left" indent="2"/>
    </xf>
    <xf numFmtId="0" fontId="0" fillId="0" borderId="0" xfId="0" applyNumberFormat="1" applyAlignment="1">
      <alignment wrapText="1"/>
    </xf>
    <xf numFmtId="0" fontId="0" fillId="0" borderId="0" xfId="0" applyNumberFormat="1"/>
    <xf numFmtId="166" fontId="0" fillId="0" borderId="65" xfId="0" applyBorder="1"/>
    <xf numFmtId="0" fontId="28" fillId="0" borderId="68" xfId="0" applyNumberFormat="1" applyFont="1" applyBorder="1" applyAlignment="1">
      <alignment vertical="center" wrapText="1"/>
    </xf>
    <xf numFmtId="174" fontId="6" fillId="4" borderId="60" xfId="0" applyNumberFormat="1" applyFont="1" applyFill="1" applyBorder="1"/>
    <xf numFmtId="0" fontId="6" fillId="4" borderId="60" xfId="0" applyNumberFormat="1" applyFont="1" applyFill="1" applyBorder="1" applyAlignment="1">
      <alignment horizontal="left" vertical="top"/>
    </xf>
    <xf numFmtId="0" fontId="30" fillId="4" borderId="60" xfId="0" applyNumberFormat="1" applyFont="1" applyFill="1" applyBorder="1" applyAlignment="1">
      <alignment vertical="top" wrapText="1"/>
    </xf>
    <xf numFmtId="1" fontId="23" fillId="4" borderId="134" xfId="0" applyNumberFormat="1" applyFont="1" applyFill="1" applyBorder="1" applyAlignment="1">
      <alignment vertical="top" wrapText="1"/>
    </xf>
    <xf numFmtId="1" fontId="23" fillId="4" borderId="135" xfId="0" applyNumberFormat="1" applyFont="1" applyFill="1" applyBorder="1" applyAlignment="1">
      <alignment vertical="top" wrapText="1"/>
    </xf>
    <xf numFmtId="0" fontId="23" fillId="4" borderId="136" xfId="1" applyNumberFormat="1" applyFont="1" applyFill="1" applyBorder="1" applyAlignment="1">
      <alignment vertical="top" wrapText="1"/>
    </xf>
    <xf numFmtId="1" fontId="23" fillId="0" borderId="134" xfId="0" applyNumberFormat="1" applyFont="1" applyBorder="1" applyAlignment="1">
      <alignment vertical="top" wrapText="1"/>
    </xf>
    <xf numFmtId="0" fontId="30" fillId="0" borderId="137" xfId="0" applyNumberFormat="1" applyFont="1" applyBorder="1" applyAlignment="1">
      <alignment vertical="top" wrapText="1"/>
    </xf>
    <xf numFmtId="0" fontId="23" fillId="4" borderId="139" xfId="1" applyNumberFormat="1" applyFont="1" applyFill="1" applyBorder="1" applyAlignment="1">
      <alignment vertical="top" wrapText="1"/>
    </xf>
    <xf numFmtId="1" fontId="11" fillId="4" borderId="60" xfId="0" applyNumberFormat="1" applyFont="1" applyFill="1" applyBorder="1" applyAlignment="1">
      <alignment vertical="top" wrapText="1"/>
    </xf>
    <xf numFmtId="43" fontId="11" fillId="4" borderId="60" xfId="14" applyFont="1" applyFill="1" applyBorder="1" applyAlignment="1">
      <alignment vertical="top" wrapText="1"/>
    </xf>
    <xf numFmtId="0" fontId="3" fillId="0" borderId="19" xfId="0" applyNumberFormat="1" applyFont="1" applyBorder="1" applyAlignment="1">
      <alignment horizontal="center" wrapText="1"/>
    </xf>
    <xf numFmtId="43" fontId="11" fillId="4" borderId="67" xfId="14" applyFont="1" applyFill="1" applyBorder="1" applyAlignment="1">
      <alignment vertical="top" wrapText="1"/>
    </xf>
    <xf numFmtId="43" fontId="11" fillId="4" borderId="123" xfId="14" applyFont="1" applyFill="1" applyBorder="1" applyAlignment="1">
      <alignment vertical="top" wrapText="1"/>
    </xf>
    <xf numFmtId="43" fontId="11" fillId="4" borderId="63" xfId="14" applyFont="1" applyFill="1" applyBorder="1" applyAlignment="1">
      <alignment vertical="top" wrapText="1"/>
    </xf>
    <xf numFmtId="43" fontId="23" fillId="4" borderId="135" xfId="14" applyFont="1" applyFill="1" applyBorder="1" applyAlignment="1">
      <alignment vertical="top" wrapText="1"/>
    </xf>
    <xf numFmtId="43" fontId="11" fillId="4" borderId="138" xfId="14" applyFont="1" applyFill="1" applyBorder="1" applyAlignment="1">
      <alignment vertical="top" wrapText="1"/>
    </xf>
    <xf numFmtId="43" fontId="23" fillId="4" borderId="134" xfId="14" applyFont="1" applyFill="1" applyBorder="1" applyAlignment="1">
      <alignment vertical="top" wrapText="1"/>
    </xf>
    <xf numFmtId="1" fontId="11" fillId="4" borderId="67" xfId="0" applyNumberFormat="1" applyFont="1" applyFill="1" applyBorder="1" applyAlignment="1">
      <alignment vertical="top" wrapText="1"/>
    </xf>
    <xf numFmtId="1" fontId="11" fillId="4" borderId="123" xfId="0" applyNumberFormat="1" applyFont="1" applyFill="1" applyBorder="1" applyAlignment="1">
      <alignment vertical="top" wrapText="1"/>
    </xf>
    <xf numFmtId="1" fontId="11" fillId="4" borderId="63" xfId="0" applyNumberFormat="1" applyFont="1" applyFill="1" applyBorder="1" applyAlignment="1">
      <alignment vertical="top" wrapText="1"/>
    </xf>
    <xf numFmtId="1" fontId="11" fillId="4" borderId="138" xfId="0" applyNumberFormat="1" applyFont="1" applyFill="1" applyBorder="1" applyAlignment="1">
      <alignment vertical="top" wrapText="1"/>
    </xf>
    <xf numFmtId="0" fontId="6" fillId="4" borderId="121" xfId="1" applyNumberFormat="1" applyFont="1" applyFill="1" applyBorder="1" applyAlignment="1">
      <alignment vertical="top" wrapText="1"/>
    </xf>
    <xf numFmtId="0" fontId="6" fillId="4" borderId="124" xfId="1" applyNumberFormat="1" applyFont="1" applyFill="1" applyBorder="1" applyAlignment="1">
      <alignment vertical="top"/>
    </xf>
    <xf numFmtId="0" fontId="6" fillId="4" borderId="74" xfId="1" applyNumberFormat="1" applyFont="1" applyFill="1" applyBorder="1" applyAlignment="1">
      <alignment vertical="top" wrapText="1"/>
    </xf>
    <xf numFmtId="0" fontId="6" fillId="4" borderId="79" xfId="1" applyNumberFormat="1" applyFont="1" applyFill="1" applyBorder="1" applyAlignment="1">
      <alignment vertical="top" wrapText="1"/>
    </xf>
    <xf numFmtId="0" fontId="0" fillId="4" borderId="59" xfId="0" applyNumberFormat="1" applyFill="1" applyBorder="1"/>
    <xf numFmtId="0" fontId="0" fillId="0" borderId="61" xfId="0" applyNumberFormat="1" applyBorder="1"/>
    <xf numFmtId="1" fontId="0" fillId="4" borderId="60" xfId="0" applyNumberFormat="1" applyFill="1" applyBorder="1" applyAlignment="1" applyProtection="1">
      <alignment vertical="center"/>
      <protection locked="0"/>
    </xf>
    <xf numFmtId="2" fontId="3" fillId="7" borderId="0" xfId="0" applyNumberFormat="1" applyFont="1" applyFill="1"/>
    <xf numFmtId="2" fontId="3" fillId="2" borderId="69" xfId="0" applyNumberFormat="1" applyFont="1" applyFill="1" applyBorder="1" applyAlignment="1" applyProtection="1">
      <alignment vertical="center"/>
      <protection locked="0"/>
    </xf>
    <xf numFmtId="2" fontId="0" fillId="2" borderId="60" xfId="0" applyNumberFormat="1" applyFill="1" applyBorder="1" applyAlignment="1" applyProtection="1">
      <alignment vertical="center"/>
      <protection locked="0"/>
    </xf>
    <xf numFmtId="2" fontId="3" fillId="7" borderId="19" xfId="0" applyNumberFormat="1" applyFont="1" applyFill="1" applyBorder="1"/>
    <xf numFmtId="2" fontId="3" fillId="7" borderId="21" xfId="0" applyNumberFormat="1" applyFont="1" applyFill="1" applyBorder="1"/>
    <xf numFmtId="0" fontId="0" fillId="2" borderId="21" xfId="0" applyNumberFormat="1" applyFill="1" applyBorder="1"/>
    <xf numFmtId="0" fontId="0" fillId="2" borderId="20" xfId="0" applyNumberFormat="1" applyFill="1" applyBorder="1"/>
    <xf numFmtId="2" fontId="6" fillId="4" borderId="63" xfId="14" applyNumberFormat="1" applyFont="1" applyFill="1" applyBorder="1"/>
    <xf numFmtId="2" fontId="6" fillId="4" borderId="109" xfId="14" applyNumberFormat="1" applyFont="1" applyFill="1" applyBorder="1"/>
    <xf numFmtId="2" fontId="6" fillId="4" borderId="119" xfId="14" applyNumberFormat="1" applyFont="1" applyFill="1" applyBorder="1"/>
    <xf numFmtId="43" fontId="0" fillId="4" borderId="59" xfId="14" applyFont="1" applyFill="1" applyBorder="1" applyAlignment="1" applyProtection="1">
      <alignment vertical="center"/>
      <protection locked="0"/>
    </xf>
    <xf numFmtId="43" fontId="0" fillId="4" borderId="110" xfId="14" applyFont="1" applyFill="1" applyBorder="1" applyAlignment="1" applyProtection="1">
      <alignment vertical="center"/>
      <protection locked="0"/>
    </xf>
    <xf numFmtId="43" fontId="0" fillId="4" borderId="111" xfId="14" applyFont="1" applyFill="1" applyBorder="1" applyAlignment="1" applyProtection="1">
      <alignment vertical="center"/>
      <protection locked="0"/>
    </xf>
    <xf numFmtId="0" fontId="6" fillId="4" borderId="69" xfId="1" applyNumberFormat="1" applyFont="1" applyFill="1" applyBorder="1" applyAlignment="1" applyProtection="1">
      <alignment horizontal="center" vertical="center"/>
      <protection locked="0"/>
    </xf>
    <xf numFmtId="0" fontId="6" fillId="4" borderId="64" xfId="1" applyNumberFormat="1" applyFont="1" applyFill="1" applyBorder="1" applyAlignment="1" applyProtection="1">
      <alignment horizontal="center" vertical="center"/>
      <protection locked="0"/>
    </xf>
    <xf numFmtId="0" fontId="11" fillId="4" borderId="61" xfId="1" applyNumberFormat="1" applyFont="1" applyFill="1" applyBorder="1" applyAlignment="1">
      <alignment horizontal="right" vertical="top" wrapText="1"/>
    </xf>
    <xf numFmtId="0" fontId="11" fillId="4" borderId="59" xfId="1" applyNumberFormat="1" applyFont="1" applyFill="1" applyBorder="1" applyAlignment="1">
      <alignment horizontal="right" vertical="top" wrapText="1"/>
    </xf>
    <xf numFmtId="43" fontId="6" fillId="4" borderId="60" xfId="14" applyFont="1" applyFill="1" applyBorder="1"/>
    <xf numFmtId="2" fontId="0" fillId="0" borderId="0" xfId="0" applyNumberFormat="1"/>
    <xf numFmtId="0" fontId="0" fillId="0" borderId="66" xfId="0" applyNumberFormat="1" applyBorder="1" applyProtection="1">
      <protection locked="0"/>
    </xf>
    <xf numFmtId="0" fontId="0" fillId="0" borderId="66" xfId="0" applyNumberFormat="1" applyBorder="1" applyAlignment="1" applyProtection="1">
      <alignment vertical="center"/>
      <protection locked="0"/>
    </xf>
    <xf numFmtId="2" fontId="71" fillId="4" borderId="60" xfId="0" applyNumberFormat="1" applyFont="1" applyFill="1" applyBorder="1" applyAlignment="1" applyProtection="1">
      <alignment horizontal="right" vertical="center"/>
      <protection locked="0"/>
    </xf>
    <xf numFmtId="2" fontId="71" fillId="4" borderId="60" xfId="0" applyNumberFormat="1" applyFont="1" applyFill="1" applyBorder="1" applyAlignment="1" applyProtection="1">
      <alignment horizontal="center" vertical="center"/>
      <protection locked="0"/>
    </xf>
    <xf numFmtId="9" fontId="71" fillId="4" borderId="60" xfId="1" applyFont="1" applyFill="1" applyBorder="1" applyAlignment="1" applyProtection="1">
      <alignment horizontal="center" vertical="center"/>
      <protection locked="0"/>
    </xf>
    <xf numFmtId="170" fontId="6" fillId="3" borderId="19" xfId="0" applyNumberFormat="1" applyFont="1" applyFill="1" applyBorder="1"/>
    <xf numFmtId="170" fontId="6" fillId="3" borderId="0" xfId="0" quotePrefix="1" applyNumberFormat="1" applyFont="1" applyFill="1" applyAlignment="1">
      <alignment horizontal="left" wrapText="1"/>
    </xf>
    <xf numFmtId="170" fontId="6" fillId="3" borderId="19" xfId="0" quotePrefix="1" applyNumberFormat="1" applyFont="1" applyFill="1" applyBorder="1" applyAlignment="1">
      <alignment horizontal="right" wrapText="1"/>
    </xf>
    <xf numFmtId="170" fontId="6" fillId="3" borderId="0" xfId="0" quotePrefix="1" applyNumberFormat="1" applyFont="1" applyFill="1" applyAlignment="1">
      <alignment horizontal="right" wrapText="1"/>
    </xf>
    <xf numFmtId="170" fontId="6" fillId="3" borderId="19" xfId="0" applyNumberFormat="1" applyFont="1" applyFill="1" applyBorder="1" applyAlignment="1">
      <alignment horizontal="right"/>
    </xf>
    <xf numFmtId="170" fontId="6" fillId="3" borderId="21" xfId="0" applyNumberFormat="1" applyFont="1" applyFill="1" applyBorder="1" applyAlignment="1">
      <alignment horizontal="right"/>
    </xf>
    <xf numFmtId="170" fontId="42" fillId="3" borderId="19" xfId="0" quotePrefix="1" applyNumberFormat="1" applyFont="1" applyFill="1" applyBorder="1" applyAlignment="1">
      <alignment horizontal="right" wrapText="1"/>
    </xf>
    <xf numFmtId="170" fontId="6" fillId="3" borderId="0" xfId="0" applyNumberFormat="1" applyFont="1" applyFill="1" applyAlignment="1">
      <alignment horizontal="right"/>
    </xf>
    <xf numFmtId="170" fontId="6" fillId="3" borderId="0" xfId="0" applyNumberFormat="1" applyFont="1" applyFill="1" applyAlignment="1">
      <alignment vertical="top"/>
    </xf>
    <xf numFmtId="170" fontId="6" fillId="3" borderId="1" xfId="0" applyNumberFormat="1" applyFont="1" applyFill="1" applyBorder="1"/>
    <xf numFmtId="170" fontId="6" fillId="3" borderId="0" xfId="0" applyNumberFormat="1" applyFont="1" applyFill="1"/>
    <xf numFmtId="170" fontId="6" fillId="3" borderId="19" xfId="0" quotePrefix="1" applyNumberFormat="1" applyFont="1" applyFill="1" applyBorder="1" applyAlignment="1">
      <alignment horizontal="left" wrapText="1"/>
    </xf>
    <xf numFmtId="170" fontId="6" fillId="3" borderId="21" xfId="0" applyNumberFormat="1" applyFont="1" applyFill="1" applyBorder="1"/>
    <xf numFmtId="170" fontId="42" fillId="3" borderId="19" xfId="0" quotePrefix="1" applyNumberFormat="1" applyFont="1" applyFill="1" applyBorder="1" applyAlignment="1">
      <alignment horizontal="left" wrapText="1"/>
    </xf>
    <xf numFmtId="43" fontId="0" fillId="4" borderId="60" xfId="14" applyFont="1" applyFill="1" applyBorder="1"/>
    <xf numFmtId="43" fontId="0" fillId="4" borderId="60" xfId="14" applyFont="1" applyFill="1" applyBorder="1" applyAlignment="1">
      <alignment vertical="top"/>
    </xf>
    <xf numFmtId="43" fontId="0" fillId="0" borderId="0" xfId="14" applyFont="1"/>
    <xf numFmtId="9" fontId="0" fillId="0" borderId="0" xfId="1" applyFont="1"/>
    <xf numFmtId="0" fontId="0" fillId="4" borderId="61" xfId="0" applyNumberFormat="1" applyFill="1" applyBorder="1" applyAlignment="1">
      <alignment wrapText="1"/>
    </xf>
    <xf numFmtId="0" fontId="3" fillId="0" borderId="87" xfId="0" applyNumberFormat="1" applyFont="1" applyBorder="1" applyAlignment="1" applyProtection="1">
      <alignment horizontal="right" wrapText="1"/>
      <protection locked="0"/>
    </xf>
    <xf numFmtId="0" fontId="11" fillId="4" borderId="60" xfId="1" applyNumberFormat="1" applyFont="1" applyFill="1" applyBorder="1" applyAlignment="1">
      <alignment horizontal="right" vertical="top" wrapText="1"/>
    </xf>
    <xf numFmtId="0" fontId="3" fillId="0" borderId="21" xfId="0" applyNumberFormat="1" applyFont="1" applyBorder="1" applyAlignment="1" applyProtection="1">
      <alignment horizontal="left" wrapText="1"/>
      <protection locked="0"/>
    </xf>
    <xf numFmtId="9" fontId="11" fillId="4" borderId="60" xfId="1" applyFont="1" applyFill="1" applyBorder="1" applyAlignment="1">
      <alignment horizontal="left" vertical="top" wrapText="1"/>
    </xf>
    <xf numFmtId="9" fontId="0" fillId="0" borderId="0" xfId="1" applyFont="1" applyAlignment="1">
      <alignment horizontal="left"/>
    </xf>
    <xf numFmtId="166" fontId="0" fillId="0" borderId="20" xfId="0" applyBorder="1"/>
    <xf numFmtId="166" fontId="0" fillId="0" borderId="20" xfId="0" applyBorder="1" applyAlignment="1">
      <alignment wrapText="1"/>
    </xf>
    <xf numFmtId="0" fontId="0" fillId="4" borderId="69" xfId="0" applyNumberFormat="1" applyFill="1" applyBorder="1" applyAlignment="1">
      <alignment vertical="top" wrapText="1"/>
    </xf>
    <xf numFmtId="0" fontId="0" fillId="4" borderId="21" xfId="0" applyNumberFormat="1" applyFill="1" applyBorder="1" applyAlignment="1">
      <alignment vertical="top" wrapText="1"/>
    </xf>
    <xf numFmtId="0" fontId="12" fillId="4" borderId="69" xfId="0" applyNumberFormat="1" applyFont="1" applyFill="1" applyBorder="1" applyAlignment="1">
      <alignment vertical="top" wrapText="1"/>
    </xf>
    <xf numFmtId="0" fontId="12" fillId="4" borderId="64" xfId="0" applyNumberFormat="1" applyFont="1" applyFill="1" applyBorder="1" applyAlignment="1">
      <alignment vertical="top" wrapText="1"/>
    </xf>
    <xf numFmtId="0" fontId="0" fillId="4" borderId="19" xfId="0" applyNumberFormat="1" applyFill="1" applyBorder="1" applyAlignment="1">
      <alignment vertical="top" wrapText="1"/>
    </xf>
    <xf numFmtId="0" fontId="0" fillId="4" borderId="64" xfId="0" applyNumberFormat="1" applyFill="1" applyBorder="1" applyAlignment="1">
      <alignment vertical="top" wrapText="1"/>
    </xf>
    <xf numFmtId="0" fontId="3" fillId="0" borderId="69" xfId="0" applyNumberFormat="1" applyFont="1" applyBorder="1" applyAlignment="1">
      <alignment horizontal="left"/>
    </xf>
    <xf numFmtId="0" fontId="3" fillId="0" borderId="60" xfId="0" applyNumberFormat="1" applyFont="1" applyBorder="1"/>
    <xf numFmtId="0" fontId="3" fillId="0" borderId="63" xfId="0" applyNumberFormat="1" applyFont="1" applyBorder="1" applyAlignment="1">
      <alignment wrapText="1"/>
    </xf>
    <xf numFmtId="0" fontId="3" fillId="0" borderId="63" xfId="0" applyNumberFormat="1" applyFont="1" applyBorder="1"/>
    <xf numFmtId="0" fontId="7" fillId="0" borderId="64" xfId="0" applyNumberFormat="1" applyFont="1" applyBorder="1" applyAlignment="1">
      <alignment wrapText="1"/>
    </xf>
    <xf numFmtId="0" fontId="7" fillId="0" borderId="63" xfId="0" applyNumberFormat="1" applyFont="1" applyBorder="1" applyAlignment="1">
      <alignment wrapText="1"/>
    </xf>
    <xf numFmtId="0" fontId="7" fillId="0" borderId="61" xfId="0" applyNumberFormat="1" applyFont="1" applyBorder="1" applyAlignment="1">
      <alignment wrapText="1"/>
    </xf>
    <xf numFmtId="166" fontId="0" fillId="4" borderId="143" xfId="0" applyFill="1" applyBorder="1"/>
    <xf numFmtId="166" fontId="17" fillId="4" borderId="143" xfId="0" applyFont="1" applyFill="1" applyBorder="1" applyAlignment="1">
      <alignment vertical="center" wrapText="1"/>
    </xf>
    <xf numFmtId="0" fontId="0" fillId="4" borderId="143" xfId="0" applyNumberFormat="1" applyFill="1" applyBorder="1" applyAlignment="1">
      <alignment wrapText="1"/>
    </xf>
    <xf numFmtId="0" fontId="0" fillId="4" borderId="144" xfId="0" applyNumberFormat="1" applyFill="1" applyBorder="1" applyAlignment="1">
      <alignment wrapText="1"/>
    </xf>
    <xf numFmtId="0" fontId="0" fillId="0" borderId="63" xfId="0" applyNumberFormat="1" applyBorder="1" applyAlignment="1">
      <alignment wrapText="1"/>
    </xf>
    <xf numFmtId="166" fontId="0" fillId="4" borderId="145" xfId="0" applyFill="1" applyBorder="1"/>
    <xf numFmtId="0" fontId="0" fillId="4" borderId="145" xfId="0" applyNumberFormat="1" applyFill="1" applyBorder="1" applyAlignment="1">
      <alignment wrapText="1"/>
    </xf>
    <xf numFmtId="166" fontId="17" fillId="0" borderId="63" xfId="0" applyFont="1" applyBorder="1" applyAlignment="1">
      <alignment vertical="center" wrapText="1"/>
    </xf>
    <xf numFmtId="0" fontId="0" fillId="0" borderId="60" xfId="0" applyNumberFormat="1" applyBorder="1" applyAlignment="1">
      <alignment wrapText="1"/>
    </xf>
    <xf numFmtId="166" fontId="17" fillId="0" borderId="60" xfId="0" applyFont="1" applyBorder="1" applyAlignment="1">
      <alignment vertical="center" wrapText="1"/>
    </xf>
    <xf numFmtId="0" fontId="0" fillId="4" borderId="60" xfId="0" applyNumberFormat="1" applyFill="1" applyBorder="1" applyAlignment="1">
      <alignment wrapText="1"/>
    </xf>
    <xf numFmtId="166" fontId="17" fillId="4" borderId="60" xfId="0" applyFont="1" applyFill="1" applyBorder="1" applyAlignment="1">
      <alignment vertical="center" wrapText="1"/>
    </xf>
    <xf numFmtId="0" fontId="8" fillId="0" borderId="21" xfId="0" applyNumberFormat="1" applyFont="1" applyBorder="1" applyAlignment="1">
      <alignment vertical="center" wrapText="1"/>
    </xf>
    <xf numFmtId="0" fontId="8" fillId="0" borderId="60" xfId="0" applyNumberFormat="1" applyFont="1" applyBorder="1" applyAlignment="1">
      <alignment wrapText="1"/>
    </xf>
    <xf numFmtId="0" fontId="8" fillId="0" borderId="0" xfId="0" applyNumberFormat="1" applyFont="1" applyAlignment="1">
      <alignment vertical="center" wrapText="1"/>
    </xf>
    <xf numFmtId="0" fontId="8" fillId="0" borderId="19" xfId="0" applyNumberFormat="1" applyFont="1" applyBorder="1" applyAlignment="1">
      <alignment vertical="center"/>
    </xf>
    <xf numFmtId="166" fontId="0" fillId="0" borderId="19" xfId="0" applyBorder="1" applyAlignment="1">
      <alignment vertical="center" wrapText="1"/>
    </xf>
    <xf numFmtId="0" fontId="8" fillId="0" borderId="60" xfId="0" applyNumberFormat="1" applyFont="1" applyBorder="1" applyAlignment="1">
      <alignment vertical="center" wrapText="1"/>
    </xf>
    <xf numFmtId="43" fontId="0" fillId="0" borderId="0" xfId="14" applyFont="1" applyAlignment="1">
      <alignment vertical="top"/>
    </xf>
    <xf numFmtId="43" fontId="6" fillId="4" borderId="60" xfId="14" applyFont="1" applyFill="1" applyBorder="1" applyAlignment="1">
      <alignment vertical="top" wrapText="1"/>
    </xf>
    <xf numFmtId="2" fontId="0" fillId="4" borderId="60" xfId="1" applyNumberFormat="1" applyFont="1" applyFill="1" applyBorder="1" applyAlignment="1">
      <alignment vertical="top" wrapText="1"/>
    </xf>
    <xf numFmtId="14" fontId="43" fillId="4" borderId="22" xfId="0" applyNumberFormat="1" applyFont="1" applyFill="1" applyBorder="1" applyAlignment="1">
      <alignment horizontal="center" vertical="center" wrapText="1"/>
    </xf>
    <xf numFmtId="167" fontId="43" fillId="4" borderId="22" xfId="0" applyNumberFormat="1" applyFont="1" applyFill="1" applyBorder="1" applyAlignment="1">
      <alignment horizontal="center" vertical="center"/>
    </xf>
    <xf numFmtId="0" fontId="6" fillId="4" borderId="142" xfId="0" applyNumberFormat="1" applyFont="1" applyFill="1" applyBorder="1" applyAlignment="1">
      <alignment wrapText="1"/>
    </xf>
    <xf numFmtId="0" fontId="6" fillId="4" borderId="142" xfId="0" applyNumberFormat="1" applyFont="1" applyFill="1" applyBorder="1"/>
    <xf numFmtId="1" fontId="30" fillId="4" borderId="142" xfId="0" applyNumberFormat="1" applyFont="1" applyFill="1" applyBorder="1"/>
    <xf numFmtId="0" fontId="6" fillId="4" borderId="142" xfId="0" applyNumberFormat="1" applyFont="1" applyFill="1" applyBorder="1" applyAlignment="1">
      <alignment horizontal="left"/>
    </xf>
    <xf numFmtId="0" fontId="30" fillId="4" borderId="142" xfId="0" applyNumberFormat="1" applyFont="1" applyFill="1" applyBorder="1" applyAlignment="1">
      <alignment wrapText="1"/>
    </xf>
    <xf numFmtId="0" fontId="30" fillId="4" borderId="142" xfId="0" applyNumberFormat="1" applyFont="1" applyFill="1" applyBorder="1"/>
    <xf numFmtId="0" fontId="6" fillId="4" borderId="149" xfId="0" applyNumberFormat="1" applyFont="1" applyFill="1" applyBorder="1"/>
    <xf numFmtId="0" fontId="6" fillId="4" borderId="149" xfId="0" applyNumberFormat="1" applyFont="1" applyFill="1" applyBorder="1" applyAlignment="1">
      <alignment horizontal="left"/>
    </xf>
    <xf numFmtId="0" fontId="6" fillId="4" borderId="149" xfId="0" applyNumberFormat="1" applyFont="1" applyFill="1" applyBorder="1" applyAlignment="1">
      <alignment wrapText="1"/>
    </xf>
    <xf numFmtId="0" fontId="30" fillId="4" borderId="150" xfId="0" applyNumberFormat="1" applyFont="1" applyFill="1" applyBorder="1" applyAlignment="1">
      <alignment wrapText="1"/>
    </xf>
    <xf numFmtId="0" fontId="30" fillId="4" borderId="150" xfId="0" applyNumberFormat="1" applyFont="1" applyFill="1" applyBorder="1"/>
    <xf numFmtId="1" fontId="30" fillId="4" borderId="150" xfId="0" applyNumberFormat="1" applyFont="1" applyFill="1" applyBorder="1"/>
    <xf numFmtId="0" fontId="30" fillId="4" borderId="151" xfId="0" applyNumberFormat="1" applyFont="1" applyFill="1" applyBorder="1" applyAlignment="1">
      <alignment wrapText="1"/>
    </xf>
    <xf numFmtId="0" fontId="3" fillId="0" borderId="152" xfId="0" applyNumberFormat="1" applyFont="1" applyBorder="1" applyAlignment="1">
      <alignment wrapText="1"/>
    </xf>
    <xf numFmtId="0" fontId="3" fillId="0" borderId="154" xfId="0" applyNumberFormat="1" applyFont="1" applyBorder="1" applyAlignment="1">
      <alignment wrapText="1"/>
    </xf>
    <xf numFmtId="0" fontId="3" fillId="0" borderId="153" xfId="0" applyNumberFormat="1" applyFont="1" applyBorder="1" applyAlignment="1">
      <alignment wrapText="1"/>
    </xf>
    <xf numFmtId="0" fontId="30" fillId="4" borderId="7" xfId="0" applyNumberFormat="1" applyFont="1" applyFill="1" applyBorder="1"/>
    <xf numFmtId="0" fontId="30" fillId="4" borderId="155" xfId="0" applyNumberFormat="1" applyFont="1" applyFill="1" applyBorder="1"/>
    <xf numFmtId="167" fontId="30" fillId="4" borderId="150" xfId="0" applyNumberFormat="1" applyFont="1" applyFill="1" applyBorder="1"/>
    <xf numFmtId="0" fontId="30" fillId="4" borderId="155" xfId="0" applyNumberFormat="1" applyFont="1" applyFill="1" applyBorder="1" applyAlignment="1">
      <alignment wrapText="1"/>
    </xf>
    <xf numFmtId="167" fontId="30" fillId="4" borderId="142" xfId="0" applyNumberFormat="1" applyFont="1" applyFill="1" applyBorder="1"/>
    <xf numFmtId="167" fontId="6" fillId="4" borderId="142" xfId="0" applyNumberFormat="1" applyFont="1" applyFill="1" applyBorder="1"/>
    <xf numFmtId="0" fontId="30" fillId="4" borderId="149" xfId="0" applyNumberFormat="1" applyFont="1" applyFill="1" applyBorder="1" applyAlignment="1">
      <alignment wrapText="1"/>
    </xf>
    <xf numFmtId="0" fontId="58" fillId="0" borderId="34" xfId="0" quotePrefix="1" applyNumberFormat="1" applyFont="1" applyFill="1" applyBorder="1" applyAlignment="1">
      <alignment horizontal="center" textRotation="90" wrapText="1"/>
    </xf>
    <xf numFmtId="0" fontId="11" fillId="4" borderId="60" xfId="1" applyNumberFormat="1" applyFont="1" applyFill="1" applyBorder="1" applyAlignment="1">
      <alignment vertical="top" wrapText="1"/>
    </xf>
    <xf numFmtId="0" fontId="53" fillId="6" borderId="80" xfId="0" applyNumberFormat="1" applyFont="1" applyFill="1" applyBorder="1" applyAlignment="1">
      <alignment horizontal="left" wrapText="1"/>
    </xf>
    <xf numFmtId="0" fontId="3" fillId="0" borderId="0" xfId="0" applyNumberFormat="1" applyFont="1" applyFill="1"/>
    <xf numFmtId="0" fontId="20" fillId="0" borderId="0" xfId="0" applyNumberFormat="1" applyFont="1" applyAlignment="1">
      <alignment wrapText="1"/>
    </xf>
    <xf numFmtId="0" fontId="20" fillId="0" borderId="0" xfId="0" applyNumberFormat="1" applyFont="1"/>
    <xf numFmtId="0" fontId="0" fillId="0" borderId="0" xfId="0" applyNumberFormat="1"/>
    <xf numFmtId="0" fontId="16" fillId="5" borderId="0" xfId="0" applyNumberFormat="1" applyFont="1" applyFill="1" applyAlignment="1">
      <alignment horizontal="left" vertical="center"/>
    </xf>
    <xf numFmtId="0" fontId="13" fillId="2" borderId="0" xfId="0" applyNumberFormat="1" applyFont="1" applyFill="1" applyAlignment="1">
      <alignment horizontal="left" vertical="center" indent="2"/>
    </xf>
    <xf numFmtId="0" fontId="0" fillId="0" borderId="0" xfId="0" applyNumberFormat="1"/>
    <xf numFmtId="0" fontId="0" fillId="0" borderId="0" xfId="0" applyNumberFormat="1" applyAlignment="1">
      <alignment horizontal="left" vertical="center"/>
    </xf>
    <xf numFmtId="0" fontId="0" fillId="0" borderId="0" xfId="0" applyNumberFormat="1" applyAlignment="1">
      <alignment horizontal="center"/>
    </xf>
    <xf numFmtId="0" fontId="0" fillId="0" borderId="0" xfId="0" applyNumberFormat="1" applyAlignment="1">
      <alignment wrapText="1"/>
    </xf>
    <xf numFmtId="0" fontId="0" fillId="0" borderId="0" xfId="0" applyNumberFormat="1" applyAlignment="1">
      <alignment horizontal="left" indent="2"/>
    </xf>
    <xf numFmtId="0" fontId="0" fillId="0" borderId="0" xfId="0" applyNumberFormat="1" applyAlignment="1">
      <alignment horizontal="left" vertical="top" wrapText="1"/>
    </xf>
    <xf numFmtId="0" fontId="0" fillId="0" borderId="0" xfId="0" applyNumberFormat="1" applyAlignment="1">
      <alignment horizontal="left"/>
    </xf>
    <xf numFmtId="0" fontId="24" fillId="0" borderId="0" xfId="0" applyNumberFormat="1" applyFont="1" applyAlignment="1">
      <alignment horizontal="right"/>
    </xf>
    <xf numFmtId="168" fontId="4" fillId="0" borderId="0" xfId="0" applyNumberFormat="1" applyFont="1" applyAlignment="1">
      <alignment horizontal="right"/>
    </xf>
    <xf numFmtId="0" fontId="25" fillId="0" borderId="0" xfId="0" applyNumberFormat="1" applyFont="1" applyAlignment="1">
      <alignment horizontal="right"/>
    </xf>
    <xf numFmtId="0" fontId="14" fillId="2" borderId="0" xfId="0" applyNumberFormat="1" applyFont="1" applyFill="1" applyAlignment="1">
      <alignment horizontal="left" vertical="center"/>
    </xf>
    <xf numFmtId="0" fontId="17" fillId="6" borderId="0" xfId="0" applyNumberFormat="1" applyFont="1" applyFill="1" applyAlignment="1">
      <alignment horizontal="left" wrapText="1"/>
    </xf>
    <xf numFmtId="0" fontId="17" fillId="6" borderId="0" xfId="0" applyNumberFormat="1" applyFont="1" applyFill="1" applyAlignment="1">
      <alignment horizontal="left"/>
    </xf>
    <xf numFmtId="0" fontId="17" fillId="0" borderId="0" xfId="0" applyNumberFormat="1" applyFont="1" applyAlignment="1">
      <alignment horizontal="left" wrapText="1"/>
    </xf>
    <xf numFmtId="0" fontId="3" fillId="3" borderId="0" xfId="0" applyNumberFormat="1" applyFont="1" applyFill="1" applyAlignment="1">
      <alignment horizontal="left" wrapText="1"/>
    </xf>
    <xf numFmtId="0" fontId="0" fillId="3" borderId="0" xfId="0" applyNumberFormat="1" applyFill="1" applyAlignment="1">
      <alignment horizontal="left" wrapText="1"/>
    </xf>
    <xf numFmtId="0" fontId="0" fillId="3" borderId="0" xfId="0" applyNumberFormat="1" applyFill="1" applyAlignment="1">
      <alignment horizontal="left"/>
    </xf>
    <xf numFmtId="0" fontId="53" fillId="0" borderId="0" xfId="0" applyNumberFormat="1" applyFont="1" applyAlignment="1">
      <alignment horizontal="left"/>
    </xf>
    <xf numFmtId="0" fontId="17" fillId="9" borderId="0" xfId="0" applyNumberFormat="1" applyFont="1" applyFill="1" applyAlignment="1">
      <alignment horizontal="left"/>
    </xf>
    <xf numFmtId="0" fontId="0" fillId="4" borderId="87" xfId="0" applyNumberFormat="1" applyFill="1" applyBorder="1" applyAlignment="1" applyProtection="1">
      <alignment horizontal="center"/>
      <protection locked="0"/>
    </xf>
    <xf numFmtId="0" fontId="0" fillId="4" borderId="59" xfId="0" applyNumberFormat="1" applyFill="1" applyBorder="1" applyAlignment="1" applyProtection="1">
      <alignment horizontal="center"/>
      <protection locked="0"/>
    </xf>
    <xf numFmtId="0" fontId="51" fillId="4" borderId="0" xfId="0" applyNumberFormat="1" applyFont="1" applyFill="1" applyAlignment="1">
      <alignment horizontal="center" vertical="center"/>
    </xf>
    <xf numFmtId="0" fontId="51" fillId="4" borderId="23" xfId="0" applyNumberFormat="1" applyFont="1" applyFill="1" applyBorder="1" applyAlignment="1">
      <alignment horizontal="center" vertical="center"/>
    </xf>
    <xf numFmtId="0" fontId="30" fillId="0" borderId="0" xfId="0" applyNumberFormat="1" applyFont="1" applyAlignment="1">
      <alignment horizontal="left" vertical="top" wrapText="1"/>
    </xf>
    <xf numFmtId="0" fontId="0" fillId="4" borderId="64" xfId="0" applyNumberFormat="1" applyFill="1" applyBorder="1" applyAlignment="1">
      <alignment horizontal="left" vertical="center"/>
    </xf>
    <xf numFmtId="0" fontId="0" fillId="4" borderId="19" xfId="0" applyNumberFormat="1" applyFill="1" applyBorder="1" applyAlignment="1">
      <alignment horizontal="left" vertical="center"/>
    </xf>
    <xf numFmtId="0" fontId="0" fillId="4" borderId="61" xfId="0" applyNumberFormat="1" applyFill="1" applyBorder="1" applyAlignment="1">
      <alignment horizontal="left" vertical="center"/>
    </xf>
    <xf numFmtId="0" fontId="19" fillId="4" borderId="87" xfId="0" applyNumberFormat="1" applyFont="1" applyFill="1" applyBorder="1" applyAlignment="1" applyProtection="1">
      <alignment horizontal="center"/>
      <protection locked="0"/>
    </xf>
    <xf numFmtId="0" fontId="19" fillId="4" borderId="59" xfId="0" applyNumberFormat="1" applyFont="1" applyFill="1" applyBorder="1" applyAlignment="1" applyProtection="1">
      <alignment horizontal="center"/>
      <protection locked="0"/>
    </xf>
    <xf numFmtId="0" fontId="14" fillId="2" borderId="0" xfId="0" applyNumberFormat="1" applyFont="1" applyFill="1" applyAlignment="1" applyProtection="1">
      <alignment horizontal="left" vertical="center"/>
      <protection locked="0"/>
    </xf>
    <xf numFmtId="0" fontId="4" fillId="0" borderId="20" xfId="0" applyNumberFormat="1" applyFont="1" applyBorder="1" applyAlignment="1" applyProtection="1">
      <alignment horizontal="left" vertical="center" wrapText="1"/>
      <protection locked="0"/>
    </xf>
    <xf numFmtId="0" fontId="4" fillId="0" borderId="0" xfId="0" applyNumberFormat="1" applyFont="1" applyAlignment="1" applyProtection="1">
      <alignment horizontal="left" vertical="center" wrapText="1"/>
      <protection locked="0"/>
    </xf>
    <xf numFmtId="0" fontId="4" fillId="0" borderId="19" xfId="0" applyNumberFormat="1" applyFont="1" applyBorder="1" applyAlignment="1" applyProtection="1">
      <alignment horizontal="left" vertical="center" wrapText="1"/>
      <protection locked="0"/>
    </xf>
    <xf numFmtId="0" fontId="3" fillId="0" borderId="19" xfId="0" applyNumberFormat="1" applyFont="1" applyBorder="1" applyAlignment="1" applyProtection="1">
      <alignment horizontal="left" wrapText="1"/>
      <protection locked="0"/>
    </xf>
    <xf numFmtId="0" fontId="0" fillId="4" borderId="141" xfId="0" applyNumberFormat="1" applyFill="1" applyBorder="1" applyAlignment="1" applyProtection="1">
      <alignment horizontal="center"/>
      <protection locked="0"/>
    </xf>
    <xf numFmtId="0" fontId="0" fillId="4" borderId="61" xfId="0" applyNumberFormat="1" applyFill="1" applyBorder="1" applyAlignment="1" applyProtection="1">
      <alignment horizontal="center"/>
      <protection locked="0"/>
    </xf>
    <xf numFmtId="0" fontId="3" fillId="0" borderId="19" xfId="0" applyNumberFormat="1" applyFont="1" applyBorder="1" applyAlignment="1" applyProtection="1">
      <alignment horizontal="center" wrapText="1"/>
      <protection locked="0"/>
    </xf>
    <xf numFmtId="0" fontId="30" fillId="0" borderId="26" xfId="0" applyNumberFormat="1" applyFont="1" applyBorder="1" applyAlignment="1" applyProtection="1">
      <alignment horizontal="left" vertical="center" wrapText="1"/>
      <protection locked="0"/>
    </xf>
    <xf numFmtId="0" fontId="30" fillId="0" borderId="8" xfId="0" applyNumberFormat="1" applyFont="1" applyBorder="1" applyAlignment="1" applyProtection="1">
      <alignment horizontal="left" vertical="center" wrapText="1"/>
      <protection locked="0"/>
    </xf>
    <xf numFmtId="0" fontId="30" fillId="0" borderId="30" xfId="0" applyNumberFormat="1" applyFont="1" applyBorder="1" applyAlignment="1" applyProtection="1">
      <alignment horizontal="left" vertical="center" wrapText="1"/>
      <protection locked="0"/>
    </xf>
    <xf numFmtId="0" fontId="14" fillId="2" borderId="26" xfId="0" applyNumberFormat="1" applyFont="1" applyFill="1" applyBorder="1" applyAlignment="1">
      <alignment horizontal="left" vertical="center"/>
    </xf>
    <xf numFmtId="0" fontId="14" fillId="2" borderId="8" xfId="0" applyNumberFormat="1" applyFont="1" applyFill="1" applyBorder="1" applyAlignment="1">
      <alignment horizontal="left" vertical="center"/>
    </xf>
    <xf numFmtId="0" fontId="14" fillId="2" borderId="30" xfId="0" applyNumberFormat="1" applyFont="1" applyFill="1" applyBorder="1" applyAlignment="1">
      <alignment horizontal="left" vertical="center"/>
    </xf>
    <xf numFmtId="2" fontId="6" fillId="4" borderId="60" xfId="0" applyNumberFormat="1" applyFont="1" applyFill="1" applyBorder="1" applyAlignment="1" applyProtection="1">
      <alignment horizontal="left" vertical="center" wrapText="1"/>
      <protection locked="0"/>
    </xf>
    <xf numFmtId="2" fontId="0" fillId="4" borderId="60" xfId="14" applyNumberFormat="1" applyFont="1" applyFill="1" applyBorder="1" applyProtection="1">
      <protection locked="0"/>
    </xf>
    <xf numFmtId="9" fontId="71" fillId="4" borderId="69" xfId="1" applyFont="1" applyFill="1" applyBorder="1" applyAlignment="1" applyProtection="1">
      <alignment horizontal="center" vertical="center"/>
      <protection locked="0"/>
    </xf>
    <xf numFmtId="9" fontId="71" fillId="4" borderId="59" xfId="1" applyFont="1" applyFill="1" applyBorder="1" applyAlignment="1" applyProtection="1">
      <alignment horizontal="center" vertical="center"/>
      <protection locked="0"/>
    </xf>
    <xf numFmtId="0" fontId="0" fillId="4" borderId="69" xfId="0" applyNumberFormat="1" applyFill="1" applyBorder="1" applyAlignment="1" applyProtection="1">
      <alignment horizontal="center"/>
      <protection locked="0"/>
    </xf>
    <xf numFmtId="0" fontId="0" fillId="4" borderId="21" xfId="0" applyNumberFormat="1" applyFill="1" applyBorder="1" applyAlignment="1" applyProtection="1">
      <alignment horizontal="center"/>
      <protection locked="0"/>
    </xf>
    <xf numFmtId="43" fontId="0" fillId="4" borderId="69" xfId="14" applyFont="1" applyFill="1" applyBorder="1" applyAlignment="1" applyProtection="1">
      <alignment horizontal="center"/>
      <protection locked="0"/>
    </xf>
    <xf numFmtId="43" fontId="0" fillId="4" borderId="59" xfId="14" applyFont="1" applyFill="1" applyBorder="1" applyAlignment="1" applyProtection="1">
      <alignment horizontal="center"/>
      <protection locked="0"/>
    </xf>
    <xf numFmtId="0" fontId="0" fillId="4" borderId="60" xfId="0" applyNumberFormat="1" applyFill="1" applyBorder="1" applyAlignment="1" applyProtection="1">
      <alignment horizontal="left" vertical="center"/>
      <protection locked="0"/>
    </xf>
    <xf numFmtId="0" fontId="3" fillId="0" borderId="19" xfId="0" applyNumberFormat="1" applyFont="1" applyBorder="1" applyAlignment="1" applyProtection="1">
      <alignment horizontal="center"/>
      <protection locked="0"/>
    </xf>
    <xf numFmtId="0" fontId="71" fillId="4" borderId="69" xfId="0" applyNumberFormat="1" applyFont="1" applyFill="1" applyBorder="1" applyAlignment="1" applyProtection="1">
      <alignment horizontal="center" vertical="center"/>
      <protection locked="0"/>
    </xf>
    <xf numFmtId="0" fontId="71" fillId="4" borderId="59" xfId="0" applyNumberFormat="1" applyFont="1" applyFill="1" applyBorder="1" applyAlignment="1" applyProtection="1">
      <alignment horizontal="center" vertical="center"/>
      <protection locked="0"/>
    </xf>
    <xf numFmtId="0" fontId="3" fillId="0" borderId="61" xfId="0" applyNumberFormat="1" applyFont="1" applyBorder="1" applyAlignment="1" applyProtection="1">
      <alignment horizontal="center" wrapText="1"/>
      <protection locked="0"/>
    </xf>
    <xf numFmtId="0" fontId="0" fillId="4" borderId="60" xfId="0" applyNumberFormat="1" applyFill="1" applyBorder="1" applyProtection="1">
      <protection locked="0"/>
    </xf>
    <xf numFmtId="1" fontId="6" fillId="4" borderId="60" xfId="0" applyNumberFormat="1" applyFont="1" applyFill="1" applyBorder="1" applyAlignment="1" applyProtection="1">
      <alignment horizontal="left" vertical="center" wrapText="1"/>
      <protection locked="0"/>
    </xf>
    <xf numFmtId="0" fontId="30" fillId="0" borderId="62" xfId="0" applyNumberFormat="1" applyFont="1" applyBorder="1" applyAlignment="1" applyProtection="1">
      <alignment horizontal="left" vertical="center" wrapText="1"/>
      <protection locked="0"/>
    </xf>
    <xf numFmtId="0" fontId="30" fillId="0" borderId="0" xfId="0" applyNumberFormat="1" applyFont="1" applyAlignment="1" applyProtection="1">
      <alignment horizontal="left" vertical="center" wrapText="1"/>
      <protection locked="0"/>
    </xf>
    <xf numFmtId="0" fontId="30" fillId="0" borderId="23" xfId="0" applyNumberFormat="1" applyFont="1" applyBorder="1" applyAlignment="1" applyProtection="1">
      <alignment horizontal="left" vertical="center" wrapText="1"/>
      <protection locked="0"/>
    </xf>
    <xf numFmtId="0" fontId="3" fillId="0" borderId="68" xfId="0" applyNumberFormat="1" applyFont="1" applyBorder="1" applyAlignment="1" applyProtection="1">
      <alignment horizontal="center" vertical="center" textRotation="90"/>
      <protection locked="0"/>
    </xf>
    <xf numFmtId="0" fontId="0" fillId="0" borderId="96" xfId="0" applyNumberFormat="1" applyBorder="1" applyAlignment="1" applyProtection="1">
      <alignment horizontal="right"/>
      <protection locked="0"/>
    </xf>
    <xf numFmtId="0" fontId="0" fillId="0" borderId="0" xfId="0" applyNumberFormat="1" applyAlignment="1" applyProtection="1">
      <alignment horizontal="right"/>
      <protection locked="0"/>
    </xf>
    <xf numFmtId="0" fontId="0" fillId="0" borderId="38" xfId="0" applyNumberFormat="1" applyBorder="1" applyAlignment="1" applyProtection="1">
      <alignment horizontal="right"/>
      <protection locked="0"/>
    </xf>
    <xf numFmtId="0" fontId="0" fillId="0" borderId="98" xfId="0" applyNumberFormat="1" applyBorder="1" applyAlignment="1" applyProtection="1">
      <alignment horizontal="right"/>
      <protection locked="0"/>
    </xf>
    <xf numFmtId="0" fontId="0" fillId="0" borderId="99" xfId="0" applyNumberFormat="1" applyBorder="1" applyAlignment="1" applyProtection="1">
      <alignment horizontal="right"/>
      <protection locked="0"/>
    </xf>
    <xf numFmtId="0" fontId="0" fillId="0" borderId="100" xfId="0" applyNumberFormat="1" applyBorder="1" applyAlignment="1" applyProtection="1">
      <alignment horizontal="right"/>
      <protection locked="0"/>
    </xf>
    <xf numFmtId="0" fontId="6" fillId="4" borderId="60" xfId="0" applyNumberFormat="1" applyFont="1" applyFill="1" applyBorder="1" applyAlignment="1" applyProtection="1">
      <alignment horizontal="left" vertical="center"/>
      <protection locked="0"/>
    </xf>
    <xf numFmtId="0" fontId="0" fillId="4" borderId="64" xfId="0" applyNumberFormat="1" applyFill="1" applyBorder="1" applyAlignment="1" applyProtection="1">
      <alignment horizontal="left" vertical="center"/>
      <protection locked="0"/>
    </xf>
    <xf numFmtId="0" fontId="0" fillId="4" borderId="19" xfId="0" applyNumberFormat="1" applyFill="1" applyBorder="1" applyAlignment="1" applyProtection="1">
      <alignment horizontal="left" vertical="center"/>
      <protection locked="0"/>
    </xf>
    <xf numFmtId="0" fontId="0" fillId="4" borderId="61" xfId="0" applyNumberFormat="1" applyFill="1" applyBorder="1" applyAlignment="1" applyProtection="1">
      <alignment horizontal="left" vertical="center"/>
      <protection locked="0"/>
    </xf>
    <xf numFmtId="0" fontId="0" fillId="4" borderId="60" xfId="0" applyNumberFormat="1" applyFill="1" applyBorder="1" applyAlignment="1" applyProtection="1">
      <alignment horizontal="left"/>
      <protection locked="0"/>
    </xf>
    <xf numFmtId="177" fontId="71" fillId="4" borderId="69" xfId="0" applyNumberFormat="1" applyFont="1" applyFill="1" applyBorder="1" applyAlignment="1" applyProtection="1">
      <alignment horizontal="center" vertical="center"/>
      <protection locked="0"/>
    </xf>
    <xf numFmtId="177" fontId="71" fillId="4" borderId="21" xfId="0" applyNumberFormat="1" applyFont="1" applyFill="1" applyBorder="1" applyAlignment="1" applyProtection="1">
      <alignment horizontal="center" vertical="center"/>
      <protection locked="0"/>
    </xf>
    <xf numFmtId="177" fontId="71" fillId="4" borderId="59" xfId="0" applyNumberFormat="1" applyFont="1" applyFill="1" applyBorder="1" applyAlignment="1" applyProtection="1">
      <alignment horizontal="center" vertical="center"/>
      <protection locked="0"/>
    </xf>
    <xf numFmtId="172" fontId="51" fillId="4" borderId="60" xfId="0" applyNumberFormat="1" applyFont="1" applyFill="1" applyBorder="1" applyAlignment="1" applyProtection="1">
      <alignment horizontal="center" vertical="center"/>
      <protection locked="0"/>
    </xf>
    <xf numFmtId="0" fontId="3" fillId="0" borderId="99" xfId="0" applyNumberFormat="1" applyFont="1" applyBorder="1" applyAlignment="1" applyProtection="1">
      <alignment horizontal="center"/>
      <protection locked="0"/>
    </xf>
    <xf numFmtId="0" fontId="3" fillId="0" borderId="101" xfId="0" applyNumberFormat="1" applyFont="1" applyBorder="1" applyAlignment="1" applyProtection="1">
      <alignment horizontal="center"/>
      <protection locked="0"/>
    </xf>
    <xf numFmtId="0" fontId="3" fillId="0" borderId="0" xfId="0" applyNumberFormat="1" applyFont="1" applyAlignment="1" applyProtection="1">
      <alignment horizontal="center"/>
      <protection locked="0"/>
    </xf>
    <xf numFmtId="0" fontId="0" fillId="4" borderId="63" xfId="0" applyNumberFormat="1" applyFill="1" applyBorder="1" applyAlignment="1" applyProtection="1">
      <alignment horizontal="left" vertical="center"/>
      <protection locked="0"/>
    </xf>
    <xf numFmtId="0" fontId="14" fillId="2" borderId="20" xfId="0" applyNumberFormat="1" applyFont="1" applyFill="1" applyBorder="1" applyAlignment="1" applyProtection="1">
      <alignment horizontal="left" vertical="center"/>
      <protection locked="0"/>
    </xf>
    <xf numFmtId="0" fontId="14" fillId="2" borderId="65" xfId="0" applyNumberFormat="1" applyFont="1" applyFill="1" applyBorder="1" applyAlignment="1" applyProtection="1">
      <alignment horizontal="left" vertical="center"/>
      <protection locked="0"/>
    </xf>
    <xf numFmtId="2" fontId="71" fillId="4" borderId="69" xfId="0" applyNumberFormat="1" applyFont="1" applyFill="1" applyBorder="1" applyAlignment="1" applyProtection="1">
      <alignment horizontal="center" vertical="center"/>
      <protection locked="0"/>
    </xf>
    <xf numFmtId="2" fontId="71" fillId="4" borderId="59" xfId="0" applyNumberFormat="1" applyFont="1" applyFill="1" applyBorder="1" applyAlignment="1" applyProtection="1">
      <alignment horizontal="center" vertical="center"/>
      <protection locked="0"/>
    </xf>
    <xf numFmtId="0" fontId="3" fillId="0" borderId="67" xfId="0" applyNumberFormat="1" applyFont="1" applyBorder="1" applyAlignment="1" applyProtection="1">
      <alignment horizontal="center" vertical="center" textRotation="90"/>
      <protection locked="0"/>
    </xf>
    <xf numFmtId="0" fontId="3" fillId="0" borderId="63" xfId="0" applyNumberFormat="1" applyFont="1" applyBorder="1" applyAlignment="1" applyProtection="1">
      <alignment horizontal="center" vertical="center" textRotation="90"/>
      <protection locked="0"/>
    </xf>
    <xf numFmtId="0" fontId="30" fillId="0" borderId="0" xfId="0" applyNumberFormat="1" applyFont="1" applyAlignment="1">
      <alignment horizontal="left" vertical="center" wrapText="1"/>
    </xf>
    <xf numFmtId="0" fontId="3" fillId="0" borderId="0" xfId="0" applyNumberFormat="1" applyFont="1" applyAlignment="1" applyProtection="1">
      <alignment horizontal="center" vertical="center" textRotation="90"/>
      <protection locked="0"/>
    </xf>
    <xf numFmtId="0" fontId="51" fillId="4" borderId="60" xfId="0" applyNumberFormat="1" applyFont="1" applyFill="1" applyBorder="1" applyAlignment="1">
      <alignment horizontal="center" vertical="center"/>
    </xf>
    <xf numFmtId="0" fontId="48" fillId="2" borderId="0" xfId="0" applyNumberFormat="1" applyFont="1" applyFill="1" applyAlignment="1">
      <alignment horizontal="left" vertical="center"/>
    </xf>
    <xf numFmtId="0" fontId="7" fillId="0" borderId="67" xfId="0" applyNumberFormat="1" applyFont="1" applyBorder="1" applyAlignment="1">
      <alignment horizontal="center" vertical="center" textRotation="90"/>
    </xf>
    <xf numFmtId="0" fontId="7" fillId="0" borderId="68" xfId="0" applyNumberFormat="1" applyFont="1" applyBorder="1" applyAlignment="1">
      <alignment horizontal="center" vertical="center" textRotation="90"/>
    </xf>
    <xf numFmtId="0" fontId="7" fillId="0" borderId="63" xfId="0" applyNumberFormat="1" applyFont="1" applyBorder="1" applyAlignment="1">
      <alignment horizontal="center" vertical="center" textRotation="90"/>
    </xf>
    <xf numFmtId="0" fontId="49" fillId="0" borderId="67" xfId="0" applyNumberFormat="1" applyFont="1" applyBorder="1" applyAlignment="1">
      <alignment horizontal="center" vertical="center" textRotation="90"/>
    </xf>
    <xf numFmtId="0" fontId="49" fillId="0" borderId="68" xfId="0" applyNumberFormat="1" applyFont="1" applyBorder="1" applyAlignment="1">
      <alignment horizontal="center" vertical="center" textRotation="90"/>
    </xf>
    <xf numFmtId="0" fontId="49" fillId="0" borderId="63" xfId="0" applyNumberFormat="1" applyFont="1" applyBorder="1" applyAlignment="1">
      <alignment horizontal="center" vertical="center" textRotation="90"/>
    </xf>
    <xf numFmtId="0" fontId="45" fillId="0" borderId="0" xfId="0" applyNumberFormat="1" applyFont="1" applyAlignment="1">
      <alignment horizontal="left" vertical="top" wrapText="1"/>
    </xf>
    <xf numFmtId="0" fontId="7" fillId="0" borderId="92" xfId="0" applyNumberFormat="1" applyFont="1" applyBorder="1" applyAlignment="1">
      <alignment horizontal="center"/>
    </xf>
    <xf numFmtId="0" fontId="28" fillId="0" borderId="0" xfId="0" applyNumberFormat="1" applyFont="1" applyAlignment="1">
      <alignment horizontal="center" vertical="center" textRotation="90" wrapText="1"/>
    </xf>
    <xf numFmtId="0" fontId="28" fillId="0" borderId="118" xfId="0" applyNumberFormat="1" applyFont="1" applyBorder="1" applyAlignment="1">
      <alignment horizontal="center" vertical="center" textRotation="90" wrapText="1"/>
    </xf>
    <xf numFmtId="0" fontId="45" fillId="0" borderId="64" xfId="0" applyNumberFormat="1" applyFont="1" applyBorder="1" applyAlignment="1">
      <alignment horizontal="left" vertical="center" wrapText="1"/>
    </xf>
    <xf numFmtId="0" fontId="45" fillId="0" borderId="19" xfId="0" applyNumberFormat="1" applyFont="1" applyBorder="1" applyAlignment="1">
      <alignment horizontal="left" vertical="center" wrapText="1"/>
    </xf>
    <xf numFmtId="0" fontId="3" fillId="0" borderId="60" xfId="0" applyNumberFormat="1" applyFont="1" applyBorder="1" applyAlignment="1">
      <alignment horizontal="center" vertical="center" textRotation="90" wrapText="1"/>
    </xf>
    <xf numFmtId="0" fontId="3" fillId="0" borderId="59" xfId="0" applyNumberFormat="1" applyFont="1" applyBorder="1" applyAlignment="1">
      <alignment horizontal="center" vertical="center" textRotation="90" wrapText="1"/>
    </xf>
    <xf numFmtId="0" fontId="0" fillId="4" borderId="64" xfId="0" applyNumberFormat="1" applyFill="1" applyBorder="1" applyAlignment="1" applyProtection="1">
      <alignment horizontal="center" vertical="center"/>
      <protection locked="0"/>
    </xf>
    <xf numFmtId="0" fontId="0" fillId="4" borderId="19" xfId="0" applyNumberFormat="1" applyFill="1" applyBorder="1" applyAlignment="1" applyProtection="1">
      <alignment horizontal="center" vertical="center"/>
      <protection locked="0"/>
    </xf>
    <xf numFmtId="0" fontId="0" fillId="4" borderId="61" xfId="0" applyNumberFormat="1" applyFill="1" applyBorder="1" applyAlignment="1" applyProtection="1">
      <alignment horizontal="center" vertical="center"/>
      <protection locked="0"/>
    </xf>
    <xf numFmtId="0" fontId="28" fillId="0" borderId="4" xfId="0" applyNumberFormat="1" applyFont="1" applyBorder="1" applyAlignment="1">
      <alignment horizontal="left" wrapText="1"/>
    </xf>
    <xf numFmtId="0" fontId="28" fillId="0" borderId="0" xfId="0" applyNumberFormat="1" applyFont="1" applyAlignment="1">
      <alignment horizontal="left" wrapText="1"/>
    </xf>
    <xf numFmtId="0" fontId="0" fillId="4" borderId="140" xfId="0" applyNumberFormat="1" applyFill="1" applyBorder="1" applyAlignment="1" applyProtection="1">
      <alignment horizontal="center" vertical="center"/>
      <protection locked="0"/>
    </xf>
    <xf numFmtId="0" fontId="0" fillId="4" borderId="59" xfId="0" applyNumberFormat="1" applyFill="1" applyBorder="1" applyAlignment="1" applyProtection="1">
      <alignment horizontal="center" vertical="center"/>
      <protection locked="0"/>
    </xf>
    <xf numFmtId="0" fontId="0" fillId="4" borderId="69" xfId="0" applyNumberFormat="1" applyFill="1" applyBorder="1" applyAlignment="1" applyProtection="1">
      <alignment horizontal="center" vertical="center"/>
      <protection locked="0"/>
    </xf>
    <xf numFmtId="0" fontId="0" fillId="4" borderId="21" xfId="0" applyNumberFormat="1" applyFill="1" applyBorder="1" applyAlignment="1" applyProtection="1">
      <alignment horizontal="center" vertical="center"/>
      <protection locked="0"/>
    </xf>
    <xf numFmtId="0" fontId="3" fillId="0" borderId="19" xfId="0" applyNumberFormat="1" applyFont="1" applyBorder="1" applyAlignment="1">
      <alignment horizontal="left" wrapText="1"/>
    </xf>
    <xf numFmtId="0" fontId="3" fillId="0" borderId="60" xfId="0" applyNumberFormat="1" applyFont="1" applyBorder="1" applyAlignment="1">
      <alignment horizontal="center" vertical="center" textRotation="90"/>
    </xf>
    <xf numFmtId="0" fontId="30" fillId="0" borderId="4" xfId="0" applyNumberFormat="1" applyFont="1" applyBorder="1" applyAlignment="1">
      <alignment horizontal="left" vertical="top" wrapText="1"/>
    </xf>
    <xf numFmtId="0" fontId="3" fillId="0" borderId="60" xfId="0" applyNumberFormat="1" applyFont="1" applyBorder="1" applyAlignment="1">
      <alignment horizontal="center" vertical="center"/>
    </xf>
    <xf numFmtId="0" fontId="28" fillId="0" borderId="60" xfId="0" applyNumberFormat="1" applyFont="1" applyBorder="1" applyAlignment="1">
      <alignment horizontal="center" vertical="center"/>
    </xf>
    <xf numFmtId="0" fontId="0" fillId="0" borderId="19" xfId="0" applyNumberFormat="1" applyBorder="1" applyAlignment="1" applyProtection="1">
      <alignment horizontal="left" vertical="center" wrapText="1" indent="2"/>
      <protection locked="0"/>
    </xf>
    <xf numFmtId="0" fontId="0" fillId="4" borderId="19" xfId="0" applyNumberFormat="1" applyFill="1" applyBorder="1" applyAlignment="1" applyProtection="1">
      <alignment horizontal="left" vertical="top"/>
      <protection locked="0"/>
    </xf>
    <xf numFmtId="0" fontId="3" fillId="0" borderId="60" xfId="0" applyNumberFormat="1" applyFont="1" applyBorder="1" applyAlignment="1" applyProtection="1">
      <alignment horizontal="center" vertical="center" textRotation="90"/>
      <protection locked="0"/>
    </xf>
    <xf numFmtId="0" fontId="0" fillId="0" borderId="19" xfId="0" applyNumberFormat="1" applyBorder="1" applyAlignment="1" applyProtection="1">
      <alignment horizontal="left" vertical="center" wrapText="1"/>
      <protection locked="0"/>
    </xf>
    <xf numFmtId="0" fontId="0" fillId="4" borderId="21" xfId="0" applyNumberFormat="1" applyFill="1" applyBorder="1" applyAlignment="1" applyProtection="1">
      <alignment horizontal="left" vertical="top"/>
      <protection locked="0"/>
    </xf>
    <xf numFmtId="0" fontId="3" fillId="0" borderId="19" xfId="0" applyNumberFormat="1" applyFont="1" applyBorder="1" applyAlignment="1" applyProtection="1">
      <alignment horizontal="left" vertical="center"/>
      <protection locked="0"/>
    </xf>
    <xf numFmtId="0" fontId="0" fillId="0" borderId="21" xfId="0" applyNumberFormat="1" applyBorder="1" applyAlignment="1" applyProtection="1">
      <alignment horizontal="left" vertical="center" wrapText="1"/>
      <protection locked="0"/>
    </xf>
    <xf numFmtId="0" fontId="3" fillId="0" borderId="65" xfId="0" applyNumberFormat="1" applyFont="1" applyBorder="1" applyAlignment="1">
      <alignment horizontal="center" vertical="center" textRotation="90" wrapText="1"/>
    </xf>
    <xf numFmtId="0" fontId="3" fillId="0" borderId="23" xfId="0" applyNumberFormat="1" applyFont="1" applyBorder="1" applyAlignment="1">
      <alignment horizontal="center" vertical="center" textRotation="90" wrapText="1"/>
    </xf>
    <xf numFmtId="0" fontId="3" fillId="0" borderId="61" xfId="0" applyNumberFormat="1" applyFont="1" applyBorder="1" applyAlignment="1">
      <alignment horizontal="center" vertical="center" textRotation="90" wrapText="1"/>
    </xf>
    <xf numFmtId="0" fontId="3" fillId="0" borderId="67" xfId="0" applyNumberFormat="1" applyFont="1" applyBorder="1" applyAlignment="1">
      <alignment horizontal="center" vertical="center" textRotation="90" wrapText="1"/>
    </xf>
    <xf numFmtId="0" fontId="3" fillId="0" borderId="68" xfId="0" applyNumberFormat="1" applyFont="1" applyBorder="1" applyAlignment="1">
      <alignment horizontal="center" vertical="center" textRotation="90" wrapText="1"/>
    </xf>
    <xf numFmtId="0" fontId="3" fillId="0" borderId="63" xfId="0" applyNumberFormat="1" applyFont="1" applyBorder="1" applyAlignment="1">
      <alignment horizontal="center" vertical="center" textRotation="90" wrapText="1"/>
    </xf>
    <xf numFmtId="0" fontId="28" fillId="0" borderId="60" xfId="0" applyNumberFormat="1" applyFont="1" applyBorder="1" applyAlignment="1">
      <alignment horizontal="center" vertical="center" wrapText="1"/>
    </xf>
    <xf numFmtId="0" fontId="28" fillId="0" borderId="70" xfId="0" applyNumberFormat="1" applyFont="1" applyBorder="1" applyAlignment="1">
      <alignment horizontal="center" vertical="center" wrapText="1"/>
    </xf>
    <xf numFmtId="0" fontId="28" fillId="0" borderId="20" xfId="0" applyNumberFormat="1" applyFont="1" applyBorder="1" applyAlignment="1">
      <alignment horizontal="center" vertical="center" wrapText="1"/>
    </xf>
    <xf numFmtId="0" fontId="28" fillId="0" borderId="65" xfId="0" applyNumberFormat="1" applyFont="1" applyBorder="1" applyAlignment="1">
      <alignment horizontal="center" vertical="center" wrapText="1"/>
    </xf>
    <xf numFmtId="0" fontId="28" fillId="0" borderId="64" xfId="0" applyNumberFormat="1" applyFont="1" applyBorder="1" applyAlignment="1">
      <alignment horizontal="center" vertical="center" wrapText="1"/>
    </xf>
    <xf numFmtId="0" fontId="28" fillId="0" borderId="19" xfId="0" applyNumberFormat="1" applyFont="1" applyBorder="1" applyAlignment="1">
      <alignment horizontal="center" vertical="center" wrapText="1"/>
    </xf>
    <xf numFmtId="0" fontId="28" fillId="0" borderId="61"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28" fillId="0" borderId="67" xfId="0" applyNumberFormat="1" applyFont="1" applyBorder="1" applyAlignment="1">
      <alignment horizontal="center" vertical="center" wrapText="1"/>
    </xf>
    <xf numFmtId="0" fontId="28" fillId="0" borderId="63" xfId="0" applyNumberFormat="1" applyFont="1" applyBorder="1" applyAlignment="1">
      <alignment horizontal="center" vertical="center" wrapText="1"/>
    </xf>
    <xf numFmtId="0" fontId="28" fillId="0" borderId="69"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8" fillId="0" borderId="59" xfId="0" applyNumberFormat="1" applyFont="1" applyBorder="1" applyAlignment="1">
      <alignment horizontal="center" vertical="center" wrapText="1"/>
    </xf>
    <xf numFmtId="0" fontId="3" fillId="0" borderId="69"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59" xfId="0" applyNumberFormat="1" applyFont="1" applyBorder="1" applyAlignment="1">
      <alignment horizontal="center" vertical="center" wrapText="1"/>
    </xf>
    <xf numFmtId="0" fontId="28" fillId="0" borderId="60" xfId="0" applyNumberFormat="1" applyFont="1" applyBorder="1" applyAlignment="1">
      <alignment vertical="center" wrapText="1"/>
    </xf>
    <xf numFmtId="0" fontId="3" fillId="0" borderId="67"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7" xfId="0" applyNumberFormat="1" applyFont="1" applyBorder="1" applyAlignment="1">
      <alignment horizontal="center" vertical="center" textRotation="90"/>
    </xf>
    <xf numFmtId="0" fontId="3" fillId="0" borderId="68" xfId="0" applyNumberFormat="1" applyFont="1" applyBorder="1" applyAlignment="1">
      <alignment horizontal="center" vertical="center" textRotation="90"/>
    </xf>
    <xf numFmtId="0" fontId="3" fillId="0" borderId="63" xfId="0" applyNumberFormat="1" applyFont="1" applyBorder="1" applyAlignment="1">
      <alignment horizontal="center" vertical="center" textRotation="90"/>
    </xf>
    <xf numFmtId="0" fontId="28" fillId="0" borderId="60" xfId="0" applyNumberFormat="1" applyFont="1" applyBorder="1" applyAlignment="1">
      <alignment horizontal="center" wrapText="1"/>
    </xf>
    <xf numFmtId="0" fontId="3" fillId="0" borderId="60" xfId="0" applyNumberFormat="1" applyFont="1" applyBorder="1" applyAlignment="1">
      <alignment horizontal="center" wrapText="1"/>
    </xf>
    <xf numFmtId="0" fontId="23" fillId="0" borderId="70" xfId="0" applyNumberFormat="1" applyFont="1" applyBorder="1" applyAlignment="1" applyProtection="1">
      <alignment horizontal="left"/>
      <protection locked="0"/>
    </xf>
    <xf numFmtId="0" fontId="23" fillId="0" borderId="20" xfId="0" applyNumberFormat="1" applyFont="1" applyBorder="1" applyAlignment="1" applyProtection="1">
      <alignment horizontal="left"/>
      <protection locked="0"/>
    </xf>
    <xf numFmtId="0" fontId="23" fillId="0" borderId="65" xfId="0" applyNumberFormat="1" applyFont="1" applyBorder="1" applyAlignment="1" applyProtection="1">
      <alignment horizontal="left"/>
      <protection locked="0"/>
    </xf>
    <xf numFmtId="0" fontId="3" fillId="0" borderId="59" xfId="0" applyNumberFormat="1" applyFont="1" applyBorder="1" applyAlignment="1">
      <alignment horizontal="center" vertical="center"/>
    </xf>
    <xf numFmtId="0" fontId="28" fillId="0" borderId="69"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59" xfId="0" applyNumberFormat="1" applyFont="1" applyBorder="1" applyAlignment="1">
      <alignment horizontal="center" vertical="center"/>
    </xf>
    <xf numFmtId="0" fontId="28" fillId="0" borderId="60" xfId="0" applyNumberFormat="1" applyFont="1" applyBorder="1" applyAlignment="1">
      <alignment horizontal="left" vertical="center" wrapText="1"/>
    </xf>
    <xf numFmtId="0" fontId="28" fillId="10" borderId="60" xfId="0" applyNumberFormat="1" applyFont="1" applyFill="1" applyBorder="1" applyAlignment="1">
      <alignment horizontal="center" wrapText="1"/>
    </xf>
    <xf numFmtId="166" fontId="3" fillId="0" borderId="146" xfId="0" applyFont="1" applyBorder="1" applyAlignment="1">
      <alignment horizontal="center" vertical="center" textRotation="90"/>
    </xf>
    <xf numFmtId="166" fontId="3" fillId="0" borderId="147" xfId="0" applyFont="1" applyBorder="1" applyAlignment="1">
      <alignment horizontal="center" vertical="center" textRotation="90"/>
    </xf>
    <xf numFmtId="166" fontId="3" fillId="0" borderId="148" xfId="0" applyFont="1" applyBorder="1" applyAlignment="1">
      <alignment horizontal="center" vertical="center" textRotation="90"/>
    </xf>
    <xf numFmtId="166" fontId="3" fillId="0" borderId="0" xfId="0" applyFont="1" applyAlignment="1">
      <alignment horizontal="center" vertical="center" textRotation="90"/>
    </xf>
    <xf numFmtId="0" fontId="7" fillId="0" borderId="19" xfId="0" applyNumberFormat="1" applyFont="1" applyBorder="1" applyAlignment="1">
      <alignment horizontal="center"/>
    </xf>
    <xf numFmtId="0" fontId="60" fillId="2" borderId="0" xfId="0" applyNumberFormat="1" applyFont="1" applyFill="1" applyAlignment="1">
      <alignment horizontal="left" vertical="center"/>
    </xf>
    <xf numFmtId="0" fontId="28" fillId="0" borderId="0" xfId="0" applyNumberFormat="1" applyFont="1" applyAlignment="1">
      <alignment horizontal="left" vertical="center"/>
    </xf>
    <xf numFmtId="0" fontId="57" fillId="0" borderId="4" xfId="0" applyNumberFormat="1" applyFont="1" applyBorder="1" applyAlignment="1" applyProtection="1">
      <alignment horizontal="left" vertical="top" wrapText="1"/>
      <protection locked="0"/>
    </xf>
    <xf numFmtId="0" fontId="57" fillId="0" borderId="0" xfId="0" applyNumberFormat="1" applyFont="1" applyAlignment="1" applyProtection="1">
      <alignment horizontal="left" vertical="top" wrapText="1"/>
      <protection locked="0"/>
    </xf>
    <xf numFmtId="166" fontId="3" fillId="0" borderId="70" xfId="0" applyFont="1" applyBorder="1" applyAlignment="1">
      <alignment horizontal="center" vertical="center" textRotation="90"/>
    </xf>
    <xf numFmtId="166" fontId="3" fillId="0" borderId="62" xfId="0" applyFont="1" applyBorder="1" applyAlignment="1">
      <alignment horizontal="center" vertical="center" textRotation="90"/>
    </xf>
    <xf numFmtId="0" fontId="0" fillId="4" borderId="0" xfId="0" applyNumberFormat="1" applyFill="1" applyAlignment="1">
      <alignment horizontal="left"/>
    </xf>
    <xf numFmtId="0" fontId="43" fillId="4" borderId="19" xfId="0" applyNumberFormat="1" applyFont="1" applyFill="1" applyBorder="1" applyAlignment="1">
      <alignment horizontal="center" vertical="center" wrapText="1"/>
    </xf>
    <xf numFmtId="0" fontId="43" fillId="4" borderId="21" xfId="0" applyNumberFormat="1" applyFont="1" applyFill="1" applyBorder="1" applyAlignment="1">
      <alignment horizontal="center" vertical="center" wrapText="1"/>
    </xf>
    <xf numFmtId="0" fontId="43" fillId="4" borderId="20" xfId="0" applyNumberFormat="1" applyFont="1" applyFill="1" applyBorder="1" applyAlignment="1">
      <alignment horizontal="center" vertical="center" wrapText="1"/>
    </xf>
    <xf numFmtId="0" fontId="14" fillId="2" borderId="9" xfId="0" applyNumberFormat="1" applyFont="1" applyFill="1" applyBorder="1" applyAlignment="1" applyProtection="1">
      <alignment horizontal="left" vertical="center"/>
      <protection locked="0"/>
    </xf>
    <xf numFmtId="0" fontId="30" fillId="0" borderId="4" xfId="0" applyNumberFormat="1" applyFont="1" applyBorder="1" applyAlignment="1">
      <alignment horizontal="left" vertical="center" wrapText="1"/>
    </xf>
    <xf numFmtId="0" fontId="3" fillId="2" borderId="0" xfId="0" applyNumberFormat="1" applyFont="1" applyFill="1" applyAlignment="1">
      <alignment horizontal="left" vertical="center"/>
    </xf>
    <xf numFmtId="0" fontId="4" fillId="0" borderId="0" xfId="0" applyNumberFormat="1" applyFont="1" applyAlignment="1">
      <alignment horizontal="left"/>
    </xf>
    <xf numFmtId="14" fontId="58" fillId="0" borderId="42" xfId="0" applyNumberFormat="1" applyFont="1" applyBorder="1" applyAlignment="1">
      <alignment horizontal="center" vertical="center"/>
    </xf>
    <xf numFmtId="0" fontId="66" fillId="0" borderId="0" xfId="0" applyNumberFormat="1" applyFont="1" applyAlignment="1">
      <alignment horizontal="left" vertical="center"/>
    </xf>
    <xf numFmtId="0" fontId="67" fillId="0" borderId="0" xfId="0" applyNumberFormat="1" applyFont="1" applyAlignment="1">
      <alignment horizontal="left" vertical="center"/>
    </xf>
    <xf numFmtId="0" fontId="68" fillId="0" borderId="0" xfId="0" applyNumberFormat="1" applyFont="1" applyAlignment="1">
      <alignment horizontal="left" vertical="center"/>
    </xf>
    <xf numFmtId="0" fontId="43" fillId="0" borderId="22" xfId="0" applyNumberFormat="1" applyFont="1" applyBorder="1" applyAlignment="1" applyProtection="1">
      <alignment horizontal="center" vertical="center" wrapText="1"/>
      <protection locked="0"/>
    </xf>
    <xf numFmtId="0" fontId="0" fillId="0" borderId="0" xfId="0" applyNumberFormat="1" applyAlignment="1">
      <alignment horizontal="center" vertical="center" wrapText="1"/>
    </xf>
    <xf numFmtId="0" fontId="6" fillId="0" borderId="0" xfId="0" applyNumberFormat="1" applyFont="1" applyAlignment="1">
      <alignment horizontal="left" vertical="center"/>
    </xf>
    <xf numFmtId="0" fontId="6" fillId="0" borderId="38" xfId="0" applyNumberFormat="1" applyFont="1" applyBorder="1" applyAlignment="1">
      <alignment horizontal="left" vertical="center"/>
    </xf>
    <xf numFmtId="0" fontId="6" fillId="0" borderId="0" xfId="0" applyNumberFormat="1" applyFont="1" applyAlignment="1" applyProtection="1">
      <alignment horizontal="left" wrapText="1"/>
      <protection locked="0"/>
    </xf>
    <xf numFmtId="0" fontId="6" fillId="0" borderId="23" xfId="0" applyNumberFormat="1" applyFont="1" applyBorder="1" applyAlignment="1" applyProtection="1">
      <alignment horizontal="left" wrapText="1"/>
      <protection locked="0"/>
    </xf>
    <xf numFmtId="0" fontId="0" fillId="0" borderId="51" xfId="0" applyNumberFormat="1" applyBorder="1" applyAlignment="1" applyProtection="1">
      <alignment horizontal="center" vertical="center"/>
      <protection locked="0"/>
    </xf>
    <xf numFmtId="0" fontId="0" fillId="0" borderId="40" xfId="0" applyNumberFormat="1" applyBorder="1" applyAlignment="1" applyProtection="1">
      <alignment horizontal="center" vertical="center"/>
      <protection locked="0"/>
    </xf>
    <xf numFmtId="0" fontId="6" fillId="0" borderId="0" xfId="0" applyNumberFormat="1" applyFont="1" applyAlignment="1">
      <alignment horizontal="left" vertical="center" wrapText="1"/>
    </xf>
    <xf numFmtId="0" fontId="26" fillId="0" borderId="0" xfId="0" applyNumberFormat="1" applyFont="1" applyAlignment="1">
      <alignment horizontal="center" vertical="center" wrapText="1"/>
    </xf>
    <xf numFmtId="0" fontId="43" fillId="0" borderId="21" xfId="0" applyNumberFormat="1" applyFont="1" applyBorder="1" applyAlignment="1">
      <alignment horizontal="left" vertical="center" wrapText="1"/>
    </xf>
    <xf numFmtId="0" fontId="43" fillId="0" borderId="19" xfId="0" applyNumberFormat="1" applyFont="1" applyBorder="1" applyAlignment="1">
      <alignment horizontal="left" vertical="center" wrapText="1"/>
    </xf>
    <xf numFmtId="0" fontId="0" fillId="0" borderId="40" xfId="0" applyNumberFormat="1" applyBorder="1" applyAlignment="1">
      <alignment horizontal="center" vertical="center" wrapText="1"/>
    </xf>
    <xf numFmtId="0" fontId="26" fillId="0" borderId="40" xfId="0" applyNumberFormat="1" applyFont="1" applyBorder="1" applyAlignment="1">
      <alignment horizontal="center" vertical="center" wrapText="1"/>
    </xf>
    <xf numFmtId="0" fontId="63" fillId="0" borderId="36" xfId="0" applyNumberFormat="1" applyFont="1" applyBorder="1" applyAlignment="1">
      <alignment horizontal="center" vertical="center" wrapText="1"/>
    </xf>
    <xf numFmtId="0" fontId="63" fillId="0" borderId="39" xfId="0" applyNumberFormat="1" applyFont="1" applyBorder="1" applyAlignment="1">
      <alignment horizontal="center" vertical="center" wrapText="1"/>
    </xf>
    <xf numFmtId="0" fontId="63" fillId="0" borderId="37" xfId="0" applyNumberFormat="1" applyFont="1" applyBorder="1" applyAlignment="1">
      <alignment horizontal="center" vertical="center" wrapText="1"/>
    </xf>
    <xf numFmtId="0" fontId="63" fillId="0" borderId="40" xfId="0" applyNumberFormat="1" applyFont="1" applyBorder="1" applyAlignment="1">
      <alignment horizontal="center" vertical="center" wrapText="1"/>
    </xf>
    <xf numFmtId="0" fontId="63" fillId="0" borderId="41" xfId="0" applyNumberFormat="1" applyFont="1" applyBorder="1" applyAlignment="1">
      <alignment horizontal="center" vertical="center" wrapText="1"/>
    </xf>
    <xf numFmtId="170" fontId="75" fillId="0" borderId="22" xfId="0" applyNumberFormat="1" applyFont="1" applyBorder="1" applyAlignment="1">
      <alignment horizontal="center" vertical="center" wrapText="1"/>
    </xf>
    <xf numFmtId="0" fontId="64" fillId="0" borderId="0" xfId="0" applyNumberFormat="1" applyFont="1" applyAlignment="1">
      <alignment horizontal="left" vertical="center" wrapText="1"/>
    </xf>
    <xf numFmtId="0" fontId="30" fillId="0" borderId="35" xfId="0" applyNumberFormat="1" applyFont="1" applyBorder="1" applyAlignment="1">
      <alignment horizontal="left" vertical="center" wrapText="1"/>
    </xf>
    <xf numFmtId="0" fontId="57" fillId="0" borderId="31" xfId="0" applyNumberFormat="1" applyFont="1" applyBorder="1" applyAlignment="1" applyProtection="1">
      <alignment horizontal="left" vertical="top" wrapText="1"/>
      <protection locked="0"/>
    </xf>
    <xf numFmtId="166" fontId="3" fillId="0" borderId="60" xfId="0" applyFont="1" applyBorder="1" applyAlignment="1">
      <alignment horizontal="center" vertical="center" textRotation="90"/>
    </xf>
    <xf numFmtId="0" fontId="7" fillId="0" borderId="62" xfId="0" applyNumberFormat="1" applyFont="1" applyBorder="1" applyAlignment="1">
      <alignment horizontal="center" vertical="center" textRotation="90"/>
    </xf>
    <xf numFmtId="0" fontId="7" fillId="0" borderId="64" xfId="0" applyNumberFormat="1" applyFont="1" applyBorder="1" applyAlignment="1">
      <alignment horizontal="center" vertical="center" textRotation="90"/>
    </xf>
    <xf numFmtId="0" fontId="30" fillId="0" borderId="0" xfId="0" applyNumberFormat="1" applyFont="1" applyAlignment="1">
      <alignment horizontal="left"/>
    </xf>
  </cellXfs>
  <cellStyles count="17">
    <cellStyle name="_TB_def_numbercrrcy" xfId="7" xr:uid="{00000000-0005-0000-0000-000000000000}"/>
    <cellStyle name="_TB_def_numbercrrcy 2" xfId="12" xr:uid="{00000000-0005-0000-0000-000001000000}"/>
    <cellStyle name="_TB_input_number" xfId="9" xr:uid="{00000000-0005-0000-0000-000002000000}"/>
    <cellStyle name="_TB_subtitle1" xfId="4" xr:uid="{00000000-0005-0000-0000-000003000000}"/>
    <cellStyle name="_TB_years" xfId="5" xr:uid="{00000000-0005-0000-0000-000004000000}"/>
    <cellStyle name="Check Cell" xfId="16" builtinId="23"/>
    <cellStyle name="Comma" xfId="14" builtinId="3"/>
    <cellStyle name="Currency 2" xfId="3" xr:uid="{00000000-0005-0000-0000-000007000000}"/>
    <cellStyle name="Currency 2 2" xfId="10" xr:uid="{00000000-0005-0000-0000-000008000000}"/>
    <cellStyle name="Hyperlink 2" xfId="8" xr:uid="{00000000-0005-0000-0000-000009000000}"/>
    <cellStyle name="Hyperlink 3" xfId="11" xr:uid="{00000000-0005-0000-0000-00000A000000}"/>
    <cellStyle name="Normal" xfId="0" builtinId="0"/>
    <cellStyle name="Normal 10" xfId="6" xr:uid="{00000000-0005-0000-0000-00000C000000}"/>
    <cellStyle name="Normal 2" xfId="2" xr:uid="{00000000-0005-0000-0000-00000D000000}"/>
    <cellStyle name="Normal 3" xfId="15" xr:uid="{00000000-0005-0000-0000-00000E000000}"/>
    <cellStyle name="Percent" xfId="1" builtinId="5"/>
    <cellStyle name="Percent 2" xfId="13" xr:uid="{00000000-0005-0000-0000-000010000000}"/>
  </cellStyles>
  <dxfs count="254">
    <dxf>
      <fill>
        <patternFill>
          <bgColor rgb="FF92D050"/>
        </patternFill>
      </fill>
    </dxf>
    <dxf>
      <fill>
        <patternFill>
          <bgColor theme="2" tint="-0.24994659260841701"/>
        </patternFill>
      </fill>
    </dxf>
    <dxf>
      <fill>
        <patternFill>
          <bgColor theme="9" tint="0.39994506668294322"/>
        </patternFill>
      </fill>
    </dxf>
    <dxf>
      <fill>
        <patternFill>
          <bgColor theme="2" tint="-0.24994659260841701"/>
        </patternFill>
      </fill>
    </dxf>
    <dxf>
      <fill>
        <patternFill>
          <bgColor theme="2" tint="-0.24994659260841701"/>
        </patternFill>
      </fill>
    </dxf>
    <dxf>
      <fill>
        <patternFill>
          <bgColor rgb="FF92D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9"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92D050"/>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theme="2" tint="-0.499984740745262"/>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rgb="FFFF7C80"/>
        </patternFill>
      </fill>
    </dxf>
    <dxf>
      <fill>
        <patternFill>
          <bgColor theme="7" tint="0.79998168889431442"/>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39994506668294322"/>
        </patternFill>
      </fill>
    </dxf>
  </dxfs>
  <tableStyles count="0" defaultTableStyle="TableStyleMedium2" defaultPivotStyle="PivotStyleLight16"/>
  <colors>
    <mruColors>
      <color rgb="FF0070C0"/>
      <color rgb="FF0563C1"/>
      <color rgb="FFA4261C"/>
      <color rgb="FFFF7C80"/>
      <color rgb="FFFF5050"/>
      <color rgb="FFCC3300"/>
      <color rgb="FF8C3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133350</xdr:colOff>
          <xdr:row>13</xdr:row>
          <xdr:rowOff>9525</xdr:rowOff>
        </xdr:from>
        <xdr:to>
          <xdr:col>27</xdr:col>
          <xdr:colOff>114300</xdr:colOff>
          <xdr:row>14</xdr:row>
          <xdr:rowOff>19050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3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xdr:row>
          <xdr:rowOff>9525</xdr:rowOff>
        </xdr:from>
        <xdr:to>
          <xdr:col>27</xdr:col>
          <xdr:colOff>114300</xdr:colOff>
          <xdr:row>47</xdr:row>
          <xdr:rowOff>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3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xdr:row>
          <xdr:rowOff>9525</xdr:rowOff>
        </xdr:from>
        <xdr:to>
          <xdr:col>27</xdr:col>
          <xdr:colOff>114300</xdr:colOff>
          <xdr:row>47</xdr:row>
          <xdr:rowOff>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3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xdr:row>
          <xdr:rowOff>9525</xdr:rowOff>
        </xdr:from>
        <xdr:to>
          <xdr:col>27</xdr:col>
          <xdr:colOff>114300</xdr:colOff>
          <xdr:row>80</xdr:row>
          <xdr:rowOff>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3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112</xdr:row>
          <xdr:rowOff>9525</xdr:rowOff>
        </xdr:from>
        <xdr:to>
          <xdr:col>27</xdr:col>
          <xdr:colOff>114300</xdr:colOff>
          <xdr:row>113</xdr:row>
          <xdr:rowOff>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3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145</xdr:row>
          <xdr:rowOff>9525</xdr:rowOff>
        </xdr:from>
        <xdr:to>
          <xdr:col>27</xdr:col>
          <xdr:colOff>114300</xdr:colOff>
          <xdr:row>146</xdr:row>
          <xdr:rowOff>0</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3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9525</xdr:rowOff>
        </xdr:from>
        <xdr:to>
          <xdr:col>27</xdr:col>
          <xdr:colOff>114300</xdr:colOff>
          <xdr:row>179</xdr:row>
          <xdr:rowOff>0</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3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211</xdr:row>
          <xdr:rowOff>9525</xdr:rowOff>
        </xdr:from>
        <xdr:to>
          <xdr:col>27</xdr:col>
          <xdr:colOff>114300</xdr:colOff>
          <xdr:row>212</xdr:row>
          <xdr:rowOff>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3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xdr:row>
          <xdr:rowOff>9525</xdr:rowOff>
        </xdr:from>
        <xdr:to>
          <xdr:col>27</xdr:col>
          <xdr:colOff>114300</xdr:colOff>
          <xdr:row>80</xdr:row>
          <xdr:rowOff>0</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13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xdr:row>
          <xdr:rowOff>9525</xdr:rowOff>
        </xdr:from>
        <xdr:to>
          <xdr:col>27</xdr:col>
          <xdr:colOff>114300</xdr:colOff>
          <xdr:row>80</xdr:row>
          <xdr:rowOff>0</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13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112</xdr:row>
          <xdr:rowOff>9525</xdr:rowOff>
        </xdr:from>
        <xdr:to>
          <xdr:col>27</xdr:col>
          <xdr:colOff>114300</xdr:colOff>
          <xdr:row>113</xdr:row>
          <xdr:rowOff>0</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13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112</xdr:row>
          <xdr:rowOff>9525</xdr:rowOff>
        </xdr:from>
        <xdr:to>
          <xdr:col>27</xdr:col>
          <xdr:colOff>114300</xdr:colOff>
          <xdr:row>113</xdr:row>
          <xdr:rowOff>0</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1300-00000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145</xdr:row>
          <xdr:rowOff>9525</xdr:rowOff>
        </xdr:from>
        <xdr:to>
          <xdr:col>27</xdr:col>
          <xdr:colOff>114300</xdr:colOff>
          <xdr:row>146</xdr:row>
          <xdr:rowOff>0</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1300-00000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145</xdr:row>
          <xdr:rowOff>9525</xdr:rowOff>
        </xdr:from>
        <xdr:to>
          <xdr:col>27</xdr:col>
          <xdr:colOff>114300</xdr:colOff>
          <xdr:row>146</xdr:row>
          <xdr:rowOff>0</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1300-00000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9525</xdr:rowOff>
        </xdr:from>
        <xdr:to>
          <xdr:col>27</xdr:col>
          <xdr:colOff>114300</xdr:colOff>
          <xdr:row>179</xdr:row>
          <xdr:rowOff>0</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1300-00000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9525</xdr:rowOff>
        </xdr:from>
        <xdr:to>
          <xdr:col>27</xdr:col>
          <xdr:colOff>114300</xdr:colOff>
          <xdr:row>179</xdr:row>
          <xdr:rowOff>0</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1300-00001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211</xdr:row>
          <xdr:rowOff>9525</xdr:rowOff>
        </xdr:from>
        <xdr:to>
          <xdr:col>27</xdr:col>
          <xdr:colOff>114300</xdr:colOff>
          <xdr:row>212</xdr:row>
          <xdr:rowOff>0</xdr:rowOff>
        </xdr:to>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1300-00001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211</xdr:row>
          <xdr:rowOff>9525</xdr:rowOff>
        </xdr:from>
        <xdr:to>
          <xdr:col>27</xdr:col>
          <xdr:colOff>114300</xdr:colOff>
          <xdr:row>212</xdr:row>
          <xdr:rowOff>0</xdr:rowOff>
        </xdr:to>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1300-00001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211</xdr:row>
          <xdr:rowOff>9525</xdr:rowOff>
        </xdr:from>
        <xdr:to>
          <xdr:col>57</xdr:col>
          <xdr:colOff>95250</xdr:colOff>
          <xdr:row>212</xdr:row>
          <xdr:rowOff>0</xdr:rowOff>
        </xdr:to>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1300-00001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211</xdr:row>
          <xdr:rowOff>9525</xdr:rowOff>
        </xdr:from>
        <xdr:to>
          <xdr:col>57</xdr:col>
          <xdr:colOff>95250</xdr:colOff>
          <xdr:row>212</xdr:row>
          <xdr:rowOff>0</xdr:rowOff>
        </xdr:to>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1300-00001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211</xdr:row>
          <xdr:rowOff>9525</xdr:rowOff>
        </xdr:from>
        <xdr:to>
          <xdr:col>57</xdr:col>
          <xdr:colOff>114300</xdr:colOff>
          <xdr:row>212</xdr:row>
          <xdr:rowOff>0</xdr:rowOff>
        </xdr:to>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1300-00001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211</xdr:row>
          <xdr:rowOff>9525</xdr:rowOff>
        </xdr:from>
        <xdr:to>
          <xdr:col>87</xdr:col>
          <xdr:colOff>95250</xdr:colOff>
          <xdr:row>212</xdr:row>
          <xdr:rowOff>0</xdr:rowOff>
        </xdr:to>
        <xdr:sp macro="" textlink="">
          <xdr:nvSpPr>
            <xdr:cNvPr id="151574" name="Check Box 22" hidden="1">
              <a:extLst>
                <a:ext uri="{63B3BB69-23CF-44E3-9099-C40C66FF867C}">
                  <a14:compatExt spid="_x0000_s151574"/>
                </a:ext>
                <a:ext uri="{FF2B5EF4-FFF2-40B4-BE49-F238E27FC236}">
                  <a16:creationId xmlns:a16="http://schemas.microsoft.com/office/drawing/2014/main" id="{00000000-0008-0000-1300-00001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211</xdr:row>
          <xdr:rowOff>9525</xdr:rowOff>
        </xdr:from>
        <xdr:to>
          <xdr:col>87</xdr:col>
          <xdr:colOff>95250</xdr:colOff>
          <xdr:row>212</xdr:row>
          <xdr:rowOff>0</xdr:rowOff>
        </xdr:to>
        <xdr:sp macro="" textlink="">
          <xdr:nvSpPr>
            <xdr:cNvPr id="151575" name="Check Box 23" hidden="1">
              <a:extLst>
                <a:ext uri="{63B3BB69-23CF-44E3-9099-C40C66FF867C}">
                  <a14:compatExt spid="_x0000_s151575"/>
                </a:ext>
                <a:ext uri="{FF2B5EF4-FFF2-40B4-BE49-F238E27FC236}">
                  <a16:creationId xmlns:a16="http://schemas.microsoft.com/office/drawing/2014/main" id="{00000000-0008-0000-1300-00001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211</xdr:row>
          <xdr:rowOff>9525</xdr:rowOff>
        </xdr:from>
        <xdr:to>
          <xdr:col>87</xdr:col>
          <xdr:colOff>95250</xdr:colOff>
          <xdr:row>212</xdr:row>
          <xdr:rowOff>0</xdr:rowOff>
        </xdr:to>
        <xdr:sp macro="" textlink="">
          <xdr:nvSpPr>
            <xdr:cNvPr id="151576" name="Check Box 24" hidden="1">
              <a:extLst>
                <a:ext uri="{63B3BB69-23CF-44E3-9099-C40C66FF867C}">
                  <a14:compatExt spid="_x0000_s151576"/>
                </a:ext>
                <a:ext uri="{FF2B5EF4-FFF2-40B4-BE49-F238E27FC236}">
                  <a16:creationId xmlns:a16="http://schemas.microsoft.com/office/drawing/2014/main" id="{00000000-0008-0000-1300-00001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211</xdr:row>
          <xdr:rowOff>9525</xdr:rowOff>
        </xdr:from>
        <xdr:to>
          <xdr:col>117</xdr:col>
          <xdr:colOff>95250</xdr:colOff>
          <xdr:row>212</xdr:row>
          <xdr:rowOff>0</xdr:rowOff>
        </xdr:to>
        <xdr:sp macro="" textlink="">
          <xdr:nvSpPr>
            <xdr:cNvPr id="151577" name="Check Box 25" hidden="1">
              <a:extLst>
                <a:ext uri="{63B3BB69-23CF-44E3-9099-C40C66FF867C}">
                  <a14:compatExt spid="_x0000_s151577"/>
                </a:ext>
                <a:ext uri="{FF2B5EF4-FFF2-40B4-BE49-F238E27FC236}">
                  <a16:creationId xmlns:a16="http://schemas.microsoft.com/office/drawing/2014/main" id="{00000000-0008-0000-1300-00001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211</xdr:row>
          <xdr:rowOff>9525</xdr:rowOff>
        </xdr:from>
        <xdr:to>
          <xdr:col>117</xdr:col>
          <xdr:colOff>95250</xdr:colOff>
          <xdr:row>212</xdr:row>
          <xdr:rowOff>0</xdr:rowOff>
        </xdr:to>
        <xdr:sp macro="" textlink="">
          <xdr:nvSpPr>
            <xdr:cNvPr id="151578" name="Check Box 26" hidden="1">
              <a:extLst>
                <a:ext uri="{63B3BB69-23CF-44E3-9099-C40C66FF867C}">
                  <a14:compatExt spid="_x0000_s151578"/>
                </a:ext>
                <a:ext uri="{FF2B5EF4-FFF2-40B4-BE49-F238E27FC236}">
                  <a16:creationId xmlns:a16="http://schemas.microsoft.com/office/drawing/2014/main" id="{00000000-0008-0000-1300-00001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211</xdr:row>
          <xdr:rowOff>9525</xdr:rowOff>
        </xdr:from>
        <xdr:to>
          <xdr:col>117</xdr:col>
          <xdr:colOff>95250</xdr:colOff>
          <xdr:row>212</xdr:row>
          <xdr:rowOff>0</xdr:rowOff>
        </xdr:to>
        <xdr:sp macro="" textlink="">
          <xdr:nvSpPr>
            <xdr:cNvPr id="151579" name="Check Box 27" hidden="1">
              <a:extLst>
                <a:ext uri="{63B3BB69-23CF-44E3-9099-C40C66FF867C}">
                  <a14:compatExt spid="_x0000_s151579"/>
                </a:ext>
                <a:ext uri="{FF2B5EF4-FFF2-40B4-BE49-F238E27FC236}">
                  <a16:creationId xmlns:a16="http://schemas.microsoft.com/office/drawing/2014/main" id="{00000000-0008-0000-1300-00001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211</xdr:row>
          <xdr:rowOff>9525</xdr:rowOff>
        </xdr:from>
        <xdr:to>
          <xdr:col>147</xdr:col>
          <xdr:colOff>123825</xdr:colOff>
          <xdr:row>212</xdr:row>
          <xdr:rowOff>0</xdr:rowOff>
        </xdr:to>
        <xdr:sp macro="" textlink="">
          <xdr:nvSpPr>
            <xdr:cNvPr id="151580" name="Check Box 28" hidden="1">
              <a:extLst>
                <a:ext uri="{63B3BB69-23CF-44E3-9099-C40C66FF867C}">
                  <a14:compatExt spid="_x0000_s151580"/>
                </a:ext>
                <a:ext uri="{FF2B5EF4-FFF2-40B4-BE49-F238E27FC236}">
                  <a16:creationId xmlns:a16="http://schemas.microsoft.com/office/drawing/2014/main" id="{00000000-0008-0000-1300-00001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211</xdr:row>
          <xdr:rowOff>9525</xdr:rowOff>
        </xdr:from>
        <xdr:to>
          <xdr:col>147</xdr:col>
          <xdr:colOff>123825</xdr:colOff>
          <xdr:row>212</xdr:row>
          <xdr:rowOff>0</xdr:rowOff>
        </xdr:to>
        <xdr:sp macro="" textlink="">
          <xdr:nvSpPr>
            <xdr:cNvPr id="151581" name="Check Box 29" hidden="1">
              <a:extLst>
                <a:ext uri="{63B3BB69-23CF-44E3-9099-C40C66FF867C}">
                  <a14:compatExt spid="_x0000_s151581"/>
                </a:ext>
                <a:ext uri="{FF2B5EF4-FFF2-40B4-BE49-F238E27FC236}">
                  <a16:creationId xmlns:a16="http://schemas.microsoft.com/office/drawing/2014/main" id="{00000000-0008-0000-1300-00001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211</xdr:row>
          <xdr:rowOff>9525</xdr:rowOff>
        </xdr:from>
        <xdr:to>
          <xdr:col>147</xdr:col>
          <xdr:colOff>123825</xdr:colOff>
          <xdr:row>212</xdr:row>
          <xdr:rowOff>0</xdr:rowOff>
        </xdr:to>
        <xdr:sp macro="" textlink="">
          <xdr:nvSpPr>
            <xdr:cNvPr id="151582" name="Check Box 30" hidden="1">
              <a:extLst>
                <a:ext uri="{63B3BB69-23CF-44E3-9099-C40C66FF867C}">
                  <a14:compatExt spid="_x0000_s151582"/>
                </a:ext>
                <a:ext uri="{FF2B5EF4-FFF2-40B4-BE49-F238E27FC236}">
                  <a16:creationId xmlns:a16="http://schemas.microsoft.com/office/drawing/2014/main" id="{00000000-0008-0000-1300-00001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211</xdr:row>
          <xdr:rowOff>9525</xdr:rowOff>
        </xdr:from>
        <xdr:to>
          <xdr:col>177</xdr:col>
          <xdr:colOff>114300</xdr:colOff>
          <xdr:row>212</xdr:row>
          <xdr:rowOff>0</xdr:rowOff>
        </xdr:to>
        <xdr:sp macro="" textlink="">
          <xdr:nvSpPr>
            <xdr:cNvPr id="151583" name="Check Box 31" hidden="1">
              <a:extLst>
                <a:ext uri="{63B3BB69-23CF-44E3-9099-C40C66FF867C}">
                  <a14:compatExt spid="_x0000_s151583"/>
                </a:ext>
                <a:ext uri="{FF2B5EF4-FFF2-40B4-BE49-F238E27FC236}">
                  <a16:creationId xmlns:a16="http://schemas.microsoft.com/office/drawing/2014/main" id="{00000000-0008-0000-1300-00001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211</xdr:row>
          <xdr:rowOff>9525</xdr:rowOff>
        </xdr:from>
        <xdr:to>
          <xdr:col>177</xdr:col>
          <xdr:colOff>114300</xdr:colOff>
          <xdr:row>212</xdr:row>
          <xdr:rowOff>0</xdr:rowOff>
        </xdr:to>
        <xdr:sp macro="" textlink="">
          <xdr:nvSpPr>
            <xdr:cNvPr id="151584" name="Check Box 32" hidden="1">
              <a:extLst>
                <a:ext uri="{63B3BB69-23CF-44E3-9099-C40C66FF867C}">
                  <a14:compatExt spid="_x0000_s151584"/>
                </a:ext>
                <a:ext uri="{FF2B5EF4-FFF2-40B4-BE49-F238E27FC236}">
                  <a16:creationId xmlns:a16="http://schemas.microsoft.com/office/drawing/2014/main" id="{00000000-0008-0000-1300-00002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211</xdr:row>
          <xdr:rowOff>9525</xdr:rowOff>
        </xdr:from>
        <xdr:to>
          <xdr:col>177</xdr:col>
          <xdr:colOff>114300</xdr:colOff>
          <xdr:row>212</xdr:row>
          <xdr:rowOff>0</xdr:rowOff>
        </xdr:to>
        <xdr:sp macro="" textlink="">
          <xdr:nvSpPr>
            <xdr:cNvPr id="151585" name="Check Box 33" hidden="1">
              <a:extLst>
                <a:ext uri="{63B3BB69-23CF-44E3-9099-C40C66FF867C}">
                  <a14:compatExt spid="_x0000_s151585"/>
                </a:ext>
                <a:ext uri="{FF2B5EF4-FFF2-40B4-BE49-F238E27FC236}">
                  <a16:creationId xmlns:a16="http://schemas.microsoft.com/office/drawing/2014/main" id="{00000000-0008-0000-1300-00002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211</xdr:row>
          <xdr:rowOff>9525</xdr:rowOff>
        </xdr:from>
        <xdr:to>
          <xdr:col>207</xdr:col>
          <xdr:colOff>123825</xdr:colOff>
          <xdr:row>212</xdr:row>
          <xdr:rowOff>0</xdr:rowOff>
        </xdr:to>
        <xdr:sp macro="" textlink="">
          <xdr:nvSpPr>
            <xdr:cNvPr id="151586" name="Check Box 34" hidden="1">
              <a:extLst>
                <a:ext uri="{63B3BB69-23CF-44E3-9099-C40C66FF867C}">
                  <a14:compatExt spid="_x0000_s151586"/>
                </a:ext>
                <a:ext uri="{FF2B5EF4-FFF2-40B4-BE49-F238E27FC236}">
                  <a16:creationId xmlns:a16="http://schemas.microsoft.com/office/drawing/2014/main" id="{00000000-0008-0000-1300-00002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211</xdr:row>
          <xdr:rowOff>9525</xdr:rowOff>
        </xdr:from>
        <xdr:to>
          <xdr:col>207</xdr:col>
          <xdr:colOff>123825</xdr:colOff>
          <xdr:row>212</xdr:row>
          <xdr:rowOff>0</xdr:rowOff>
        </xdr:to>
        <xdr:sp macro="" textlink="">
          <xdr:nvSpPr>
            <xdr:cNvPr id="151587" name="Check Box 35" hidden="1">
              <a:extLst>
                <a:ext uri="{63B3BB69-23CF-44E3-9099-C40C66FF867C}">
                  <a14:compatExt spid="_x0000_s151587"/>
                </a:ext>
                <a:ext uri="{FF2B5EF4-FFF2-40B4-BE49-F238E27FC236}">
                  <a16:creationId xmlns:a16="http://schemas.microsoft.com/office/drawing/2014/main" id="{00000000-0008-0000-1300-00002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211</xdr:row>
          <xdr:rowOff>9525</xdr:rowOff>
        </xdr:from>
        <xdr:to>
          <xdr:col>207</xdr:col>
          <xdr:colOff>123825</xdr:colOff>
          <xdr:row>212</xdr:row>
          <xdr:rowOff>0</xdr:rowOff>
        </xdr:to>
        <xdr:sp macro="" textlink="">
          <xdr:nvSpPr>
            <xdr:cNvPr id="151588" name="Check Box 36" hidden="1">
              <a:extLst>
                <a:ext uri="{63B3BB69-23CF-44E3-9099-C40C66FF867C}">
                  <a14:compatExt spid="_x0000_s151588"/>
                </a:ext>
                <a:ext uri="{FF2B5EF4-FFF2-40B4-BE49-F238E27FC236}">
                  <a16:creationId xmlns:a16="http://schemas.microsoft.com/office/drawing/2014/main" id="{00000000-0008-0000-1300-00002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211</xdr:row>
          <xdr:rowOff>9525</xdr:rowOff>
        </xdr:from>
        <xdr:to>
          <xdr:col>237</xdr:col>
          <xdr:colOff>114300</xdr:colOff>
          <xdr:row>212</xdr:row>
          <xdr:rowOff>0</xdr:rowOff>
        </xdr:to>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1300-00002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211</xdr:row>
          <xdr:rowOff>9525</xdr:rowOff>
        </xdr:from>
        <xdr:to>
          <xdr:col>237</xdr:col>
          <xdr:colOff>114300</xdr:colOff>
          <xdr:row>212</xdr:row>
          <xdr:rowOff>0</xdr:rowOff>
        </xdr:to>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1300-00002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211</xdr:row>
          <xdr:rowOff>9525</xdr:rowOff>
        </xdr:from>
        <xdr:to>
          <xdr:col>237</xdr:col>
          <xdr:colOff>114300</xdr:colOff>
          <xdr:row>212</xdr:row>
          <xdr:rowOff>0</xdr:rowOff>
        </xdr:to>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1300-00002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211</xdr:row>
          <xdr:rowOff>9525</xdr:rowOff>
        </xdr:from>
        <xdr:to>
          <xdr:col>267</xdr:col>
          <xdr:colOff>114300</xdr:colOff>
          <xdr:row>212</xdr:row>
          <xdr:rowOff>0</xdr:rowOff>
        </xdr:to>
        <xdr:sp macro="" textlink="">
          <xdr:nvSpPr>
            <xdr:cNvPr id="151592" name="Check Box 40" hidden="1">
              <a:extLst>
                <a:ext uri="{63B3BB69-23CF-44E3-9099-C40C66FF867C}">
                  <a14:compatExt spid="_x0000_s151592"/>
                </a:ext>
                <a:ext uri="{FF2B5EF4-FFF2-40B4-BE49-F238E27FC236}">
                  <a16:creationId xmlns:a16="http://schemas.microsoft.com/office/drawing/2014/main" id="{00000000-0008-0000-1300-00002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211</xdr:row>
          <xdr:rowOff>9525</xdr:rowOff>
        </xdr:from>
        <xdr:to>
          <xdr:col>267</xdr:col>
          <xdr:colOff>114300</xdr:colOff>
          <xdr:row>212</xdr:row>
          <xdr:rowOff>0</xdr:rowOff>
        </xdr:to>
        <xdr:sp macro="" textlink="">
          <xdr:nvSpPr>
            <xdr:cNvPr id="151593" name="Check Box 41" hidden="1">
              <a:extLst>
                <a:ext uri="{63B3BB69-23CF-44E3-9099-C40C66FF867C}">
                  <a14:compatExt spid="_x0000_s151593"/>
                </a:ext>
                <a:ext uri="{FF2B5EF4-FFF2-40B4-BE49-F238E27FC236}">
                  <a16:creationId xmlns:a16="http://schemas.microsoft.com/office/drawing/2014/main" id="{00000000-0008-0000-1300-00002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211</xdr:row>
          <xdr:rowOff>9525</xdr:rowOff>
        </xdr:from>
        <xdr:to>
          <xdr:col>267</xdr:col>
          <xdr:colOff>114300</xdr:colOff>
          <xdr:row>212</xdr:row>
          <xdr:rowOff>0</xdr:rowOff>
        </xdr:to>
        <xdr:sp macro="" textlink="">
          <xdr:nvSpPr>
            <xdr:cNvPr id="151594" name="Check Box 42" hidden="1">
              <a:extLst>
                <a:ext uri="{63B3BB69-23CF-44E3-9099-C40C66FF867C}">
                  <a14:compatExt spid="_x0000_s151594"/>
                </a:ext>
                <a:ext uri="{FF2B5EF4-FFF2-40B4-BE49-F238E27FC236}">
                  <a16:creationId xmlns:a16="http://schemas.microsoft.com/office/drawing/2014/main" id="{00000000-0008-0000-1300-00002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211</xdr:row>
          <xdr:rowOff>9525</xdr:rowOff>
        </xdr:from>
        <xdr:to>
          <xdr:col>297</xdr:col>
          <xdr:colOff>114300</xdr:colOff>
          <xdr:row>212</xdr:row>
          <xdr:rowOff>0</xdr:rowOff>
        </xdr:to>
        <xdr:sp macro="" textlink="">
          <xdr:nvSpPr>
            <xdr:cNvPr id="151595" name="Check Box 43" hidden="1">
              <a:extLst>
                <a:ext uri="{63B3BB69-23CF-44E3-9099-C40C66FF867C}">
                  <a14:compatExt spid="_x0000_s151595"/>
                </a:ext>
                <a:ext uri="{FF2B5EF4-FFF2-40B4-BE49-F238E27FC236}">
                  <a16:creationId xmlns:a16="http://schemas.microsoft.com/office/drawing/2014/main" id="{00000000-0008-0000-1300-00002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211</xdr:row>
          <xdr:rowOff>9525</xdr:rowOff>
        </xdr:from>
        <xdr:to>
          <xdr:col>297</xdr:col>
          <xdr:colOff>114300</xdr:colOff>
          <xdr:row>212</xdr:row>
          <xdr:rowOff>0</xdr:rowOff>
        </xdr:to>
        <xdr:sp macro="" textlink="">
          <xdr:nvSpPr>
            <xdr:cNvPr id="151596" name="Check Box 44" hidden="1">
              <a:extLst>
                <a:ext uri="{63B3BB69-23CF-44E3-9099-C40C66FF867C}">
                  <a14:compatExt spid="_x0000_s151596"/>
                </a:ext>
                <a:ext uri="{FF2B5EF4-FFF2-40B4-BE49-F238E27FC236}">
                  <a16:creationId xmlns:a16="http://schemas.microsoft.com/office/drawing/2014/main" id="{00000000-0008-0000-1300-00002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211</xdr:row>
          <xdr:rowOff>9525</xdr:rowOff>
        </xdr:from>
        <xdr:to>
          <xdr:col>297</xdr:col>
          <xdr:colOff>114300</xdr:colOff>
          <xdr:row>212</xdr:row>
          <xdr:rowOff>0</xdr:rowOff>
        </xdr:to>
        <xdr:sp macro="" textlink="">
          <xdr:nvSpPr>
            <xdr:cNvPr id="151597" name="Check Box 45" hidden="1">
              <a:extLst>
                <a:ext uri="{63B3BB69-23CF-44E3-9099-C40C66FF867C}">
                  <a14:compatExt spid="_x0000_s151597"/>
                </a:ext>
                <a:ext uri="{FF2B5EF4-FFF2-40B4-BE49-F238E27FC236}">
                  <a16:creationId xmlns:a16="http://schemas.microsoft.com/office/drawing/2014/main" id="{00000000-0008-0000-1300-00002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178</xdr:row>
          <xdr:rowOff>9525</xdr:rowOff>
        </xdr:from>
        <xdr:to>
          <xdr:col>57</xdr:col>
          <xdr:colOff>95250</xdr:colOff>
          <xdr:row>179</xdr:row>
          <xdr:rowOff>0</xdr:rowOff>
        </xdr:to>
        <xdr:sp macro="" textlink="">
          <xdr:nvSpPr>
            <xdr:cNvPr id="151598" name="Check Box 46" hidden="1">
              <a:extLst>
                <a:ext uri="{63B3BB69-23CF-44E3-9099-C40C66FF867C}">
                  <a14:compatExt spid="_x0000_s151598"/>
                </a:ext>
                <a:ext uri="{FF2B5EF4-FFF2-40B4-BE49-F238E27FC236}">
                  <a16:creationId xmlns:a16="http://schemas.microsoft.com/office/drawing/2014/main" id="{00000000-0008-0000-1300-00002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178</xdr:row>
          <xdr:rowOff>9525</xdr:rowOff>
        </xdr:from>
        <xdr:to>
          <xdr:col>57</xdr:col>
          <xdr:colOff>95250</xdr:colOff>
          <xdr:row>179</xdr:row>
          <xdr:rowOff>0</xdr:rowOff>
        </xdr:to>
        <xdr:sp macro="" textlink="">
          <xdr:nvSpPr>
            <xdr:cNvPr id="151599" name="Check Box 47" hidden="1">
              <a:extLst>
                <a:ext uri="{63B3BB69-23CF-44E3-9099-C40C66FF867C}">
                  <a14:compatExt spid="_x0000_s151599"/>
                </a:ext>
                <a:ext uri="{FF2B5EF4-FFF2-40B4-BE49-F238E27FC236}">
                  <a16:creationId xmlns:a16="http://schemas.microsoft.com/office/drawing/2014/main" id="{00000000-0008-0000-1300-00002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178</xdr:row>
          <xdr:rowOff>9525</xdr:rowOff>
        </xdr:from>
        <xdr:to>
          <xdr:col>57</xdr:col>
          <xdr:colOff>114300</xdr:colOff>
          <xdr:row>179</xdr:row>
          <xdr:rowOff>0</xdr:rowOff>
        </xdr:to>
        <xdr:sp macro="" textlink="">
          <xdr:nvSpPr>
            <xdr:cNvPr id="151600" name="Check Box 48" hidden="1">
              <a:extLst>
                <a:ext uri="{63B3BB69-23CF-44E3-9099-C40C66FF867C}">
                  <a14:compatExt spid="_x0000_s151600"/>
                </a:ext>
                <a:ext uri="{FF2B5EF4-FFF2-40B4-BE49-F238E27FC236}">
                  <a16:creationId xmlns:a16="http://schemas.microsoft.com/office/drawing/2014/main" id="{00000000-0008-0000-1300-00003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178</xdr:row>
          <xdr:rowOff>9525</xdr:rowOff>
        </xdr:from>
        <xdr:to>
          <xdr:col>87</xdr:col>
          <xdr:colOff>95250</xdr:colOff>
          <xdr:row>179</xdr:row>
          <xdr:rowOff>0</xdr:rowOff>
        </xdr:to>
        <xdr:sp macro="" textlink="">
          <xdr:nvSpPr>
            <xdr:cNvPr id="151601" name="Check Box 49" hidden="1">
              <a:extLst>
                <a:ext uri="{63B3BB69-23CF-44E3-9099-C40C66FF867C}">
                  <a14:compatExt spid="_x0000_s151601"/>
                </a:ext>
                <a:ext uri="{FF2B5EF4-FFF2-40B4-BE49-F238E27FC236}">
                  <a16:creationId xmlns:a16="http://schemas.microsoft.com/office/drawing/2014/main" id="{00000000-0008-0000-1300-00003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178</xdr:row>
          <xdr:rowOff>9525</xdr:rowOff>
        </xdr:from>
        <xdr:to>
          <xdr:col>87</xdr:col>
          <xdr:colOff>95250</xdr:colOff>
          <xdr:row>179</xdr:row>
          <xdr:rowOff>0</xdr:rowOff>
        </xdr:to>
        <xdr:sp macro="" textlink="">
          <xdr:nvSpPr>
            <xdr:cNvPr id="151602" name="Check Box 50" hidden="1">
              <a:extLst>
                <a:ext uri="{63B3BB69-23CF-44E3-9099-C40C66FF867C}">
                  <a14:compatExt spid="_x0000_s151602"/>
                </a:ext>
                <a:ext uri="{FF2B5EF4-FFF2-40B4-BE49-F238E27FC236}">
                  <a16:creationId xmlns:a16="http://schemas.microsoft.com/office/drawing/2014/main" id="{00000000-0008-0000-1300-00003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178</xdr:row>
          <xdr:rowOff>9525</xdr:rowOff>
        </xdr:from>
        <xdr:to>
          <xdr:col>87</xdr:col>
          <xdr:colOff>95250</xdr:colOff>
          <xdr:row>179</xdr:row>
          <xdr:rowOff>0</xdr:rowOff>
        </xdr:to>
        <xdr:sp macro="" textlink="">
          <xdr:nvSpPr>
            <xdr:cNvPr id="151603" name="Check Box 51" hidden="1">
              <a:extLst>
                <a:ext uri="{63B3BB69-23CF-44E3-9099-C40C66FF867C}">
                  <a14:compatExt spid="_x0000_s151603"/>
                </a:ext>
                <a:ext uri="{FF2B5EF4-FFF2-40B4-BE49-F238E27FC236}">
                  <a16:creationId xmlns:a16="http://schemas.microsoft.com/office/drawing/2014/main" id="{00000000-0008-0000-1300-00003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178</xdr:row>
          <xdr:rowOff>9525</xdr:rowOff>
        </xdr:from>
        <xdr:to>
          <xdr:col>117</xdr:col>
          <xdr:colOff>95250</xdr:colOff>
          <xdr:row>179</xdr:row>
          <xdr:rowOff>0</xdr:rowOff>
        </xdr:to>
        <xdr:sp macro="" textlink="">
          <xdr:nvSpPr>
            <xdr:cNvPr id="151604" name="Check Box 52" hidden="1">
              <a:extLst>
                <a:ext uri="{63B3BB69-23CF-44E3-9099-C40C66FF867C}">
                  <a14:compatExt spid="_x0000_s151604"/>
                </a:ext>
                <a:ext uri="{FF2B5EF4-FFF2-40B4-BE49-F238E27FC236}">
                  <a16:creationId xmlns:a16="http://schemas.microsoft.com/office/drawing/2014/main" id="{00000000-0008-0000-1300-00003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178</xdr:row>
          <xdr:rowOff>9525</xdr:rowOff>
        </xdr:from>
        <xdr:to>
          <xdr:col>117</xdr:col>
          <xdr:colOff>95250</xdr:colOff>
          <xdr:row>179</xdr:row>
          <xdr:rowOff>0</xdr:rowOff>
        </xdr:to>
        <xdr:sp macro="" textlink="">
          <xdr:nvSpPr>
            <xdr:cNvPr id="151605" name="Check Box 53" hidden="1">
              <a:extLst>
                <a:ext uri="{63B3BB69-23CF-44E3-9099-C40C66FF867C}">
                  <a14:compatExt spid="_x0000_s151605"/>
                </a:ext>
                <a:ext uri="{FF2B5EF4-FFF2-40B4-BE49-F238E27FC236}">
                  <a16:creationId xmlns:a16="http://schemas.microsoft.com/office/drawing/2014/main" id="{00000000-0008-0000-1300-00003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178</xdr:row>
          <xdr:rowOff>9525</xdr:rowOff>
        </xdr:from>
        <xdr:to>
          <xdr:col>117</xdr:col>
          <xdr:colOff>95250</xdr:colOff>
          <xdr:row>179</xdr:row>
          <xdr:rowOff>0</xdr:rowOff>
        </xdr:to>
        <xdr:sp macro="" textlink="">
          <xdr:nvSpPr>
            <xdr:cNvPr id="151606" name="Check Box 54" hidden="1">
              <a:extLst>
                <a:ext uri="{63B3BB69-23CF-44E3-9099-C40C66FF867C}">
                  <a14:compatExt spid="_x0000_s151606"/>
                </a:ext>
                <a:ext uri="{FF2B5EF4-FFF2-40B4-BE49-F238E27FC236}">
                  <a16:creationId xmlns:a16="http://schemas.microsoft.com/office/drawing/2014/main" id="{00000000-0008-0000-1300-00003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178</xdr:row>
          <xdr:rowOff>9525</xdr:rowOff>
        </xdr:from>
        <xdr:to>
          <xdr:col>147</xdr:col>
          <xdr:colOff>123825</xdr:colOff>
          <xdr:row>179</xdr:row>
          <xdr:rowOff>0</xdr:rowOff>
        </xdr:to>
        <xdr:sp macro="" textlink="">
          <xdr:nvSpPr>
            <xdr:cNvPr id="151607" name="Check Box 55" hidden="1">
              <a:extLst>
                <a:ext uri="{63B3BB69-23CF-44E3-9099-C40C66FF867C}">
                  <a14:compatExt spid="_x0000_s151607"/>
                </a:ext>
                <a:ext uri="{FF2B5EF4-FFF2-40B4-BE49-F238E27FC236}">
                  <a16:creationId xmlns:a16="http://schemas.microsoft.com/office/drawing/2014/main" id="{00000000-0008-0000-1300-00003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178</xdr:row>
          <xdr:rowOff>9525</xdr:rowOff>
        </xdr:from>
        <xdr:to>
          <xdr:col>147</xdr:col>
          <xdr:colOff>123825</xdr:colOff>
          <xdr:row>179</xdr:row>
          <xdr:rowOff>0</xdr:rowOff>
        </xdr:to>
        <xdr:sp macro="" textlink="">
          <xdr:nvSpPr>
            <xdr:cNvPr id="151608" name="Check Box 56" hidden="1">
              <a:extLst>
                <a:ext uri="{63B3BB69-23CF-44E3-9099-C40C66FF867C}">
                  <a14:compatExt spid="_x0000_s151608"/>
                </a:ext>
                <a:ext uri="{FF2B5EF4-FFF2-40B4-BE49-F238E27FC236}">
                  <a16:creationId xmlns:a16="http://schemas.microsoft.com/office/drawing/2014/main" id="{00000000-0008-0000-1300-00003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178</xdr:row>
          <xdr:rowOff>9525</xdr:rowOff>
        </xdr:from>
        <xdr:to>
          <xdr:col>147</xdr:col>
          <xdr:colOff>123825</xdr:colOff>
          <xdr:row>179</xdr:row>
          <xdr:rowOff>0</xdr:rowOff>
        </xdr:to>
        <xdr:sp macro="" textlink="">
          <xdr:nvSpPr>
            <xdr:cNvPr id="151609" name="Check Box 57" hidden="1">
              <a:extLst>
                <a:ext uri="{63B3BB69-23CF-44E3-9099-C40C66FF867C}">
                  <a14:compatExt spid="_x0000_s151609"/>
                </a:ext>
                <a:ext uri="{FF2B5EF4-FFF2-40B4-BE49-F238E27FC236}">
                  <a16:creationId xmlns:a16="http://schemas.microsoft.com/office/drawing/2014/main" id="{00000000-0008-0000-1300-00003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178</xdr:row>
          <xdr:rowOff>9525</xdr:rowOff>
        </xdr:from>
        <xdr:to>
          <xdr:col>177</xdr:col>
          <xdr:colOff>114300</xdr:colOff>
          <xdr:row>179</xdr:row>
          <xdr:rowOff>0</xdr:rowOff>
        </xdr:to>
        <xdr:sp macro="" textlink="">
          <xdr:nvSpPr>
            <xdr:cNvPr id="151610" name="Check Box 58" hidden="1">
              <a:extLst>
                <a:ext uri="{63B3BB69-23CF-44E3-9099-C40C66FF867C}">
                  <a14:compatExt spid="_x0000_s151610"/>
                </a:ext>
                <a:ext uri="{FF2B5EF4-FFF2-40B4-BE49-F238E27FC236}">
                  <a16:creationId xmlns:a16="http://schemas.microsoft.com/office/drawing/2014/main" id="{00000000-0008-0000-1300-00003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178</xdr:row>
          <xdr:rowOff>9525</xdr:rowOff>
        </xdr:from>
        <xdr:to>
          <xdr:col>177</xdr:col>
          <xdr:colOff>114300</xdr:colOff>
          <xdr:row>179</xdr:row>
          <xdr:rowOff>0</xdr:rowOff>
        </xdr:to>
        <xdr:sp macro="" textlink="">
          <xdr:nvSpPr>
            <xdr:cNvPr id="151611" name="Check Box 59" hidden="1">
              <a:extLst>
                <a:ext uri="{63B3BB69-23CF-44E3-9099-C40C66FF867C}">
                  <a14:compatExt spid="_x0000_s151611"/>
                </a:ext>
                <a:ext uri="{FF2B5EF4-FFF2-40B4-BE49-F238E27FC236}">
                  <a16:creationId xmlns:a16="http://schemas.microsoft.com/office/drawing/2014/main" id="{00000000-0008-0000-1300-00003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178</xdr:row>
          <xdr:rowOff>9525</xdr:rowOff>
        </xdr:from>
        <xdr:to>
          <xdr:col>177</xdr:col>
          <xdr:colOff>114300</xdr:colOff>
          <xdr:row>179</xdr:row>
          <xdr:rowOff>0</xdr:rowOff>
        </xdr:to>
        <xdr:sp macro="" textlink="">
          <xdr:nvSpPr>
            <xdr:cNvPr id="151612" name="Check Box 60" hidden="1">
              <a:extLst>
                <a:ext uri="{63B3BB69-23CF-44E3-9099-C40C66FF867C}">
                  <a14:compatExt spid="_x0000_s151612"/>
                </a:ext>
                <a:ext uri="{FF2B5EF4-FFF2-40B4-BE49-F238E27FC236}">
                  <a16:creationId xmlns:a16="http://schemas.microsoft.com/office/drawing/2014/main" id="{00000000-0008-0000-1300-00003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178</xdr:row>
          <xdr:rowOff>9525</xdr:rowOff>
        </xdr:from>
        <xdr:to>
          <xdr:col>207</xdr:col>
          <xdr:colOff>123825</xdr:colOff>
          <xdr:row>179</xdr:row>
          <xdr:rowOff>0</xdr:rowOff>
        </xdr:to>
        <xdr:sp macro="" textlink="">
          <xdr:nvSpPr>
            <xdr:cNvPr id="151613" name="Check Box 61" hidden="1">
              <a:extLst>
                <a:ext uri="{63B3BB69-23CF-44E3-9099-C40C66FF867C}">
                  <a14:compatExt spid="_x0000_s151613"/>
                </a:ext>
                <a:ext uri="{FF2B5EF4-FFF2-40B4-BE49-F238E27FC236}">
                  <a16:creationId xmlns:a16="http://schemas.microsoft.com/office/drawing/2014/main" id="{00000000-0008-0000-1300-00003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178</xdr:row>
          <xdr:rowOff>9525</xdr:rowOff>
        </xdr:from>
        <xdr:to>
          <xdr:col>207</xdr:col>
          <xdr:colOff>123825</xdr:colOff>
          <xdr:row>179</xdr:row>
          <xdr:rowOff>0</xdr:rowOff>
        </xdr:to>
        <xdr:sp macro="" textlink="">
          <xdr:nvSpPr>
            <xdr:cNvPr id="151614" name="Check Box 62" hidden="1">
              <a:extLst>
                <a:ext uri="{63B3BB69-23CF-44E3-9099-C40C66FF867C}">
                  <a14:compatExt spid="_x0000_s151614"/>
                </a:ext>
                <a:ext uri="{FF2B5EF4-FFF2-40B4-BE49-F238E27FC236}">
                  <a16:creationId xmlns:a16="http://schemas.microsoft.com/office/drawing/2014/main" id="{00000000-0008-0000-1300-00003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178</xdr:row>
          <xdr:rowOff>9525</xdr:rowOff>
        </xdr:from>
        <xdr:to>
          <xdr:col>207</xdr:col>
          <xdr:colOff>123825</xdr:colOff>
          <xdr:row>179</xdr:row>
          <xdr:rowOff>0</xdr:rowOff>
        </xdr:to>
        <xdr:sp macro="" textlink="">
          <xdr:nvSpPr>
            <xdr:cNvPr id="151615" name="Check Box 63" hidden="1">
              <a:extLst>
                <a:ext uri="{63B3BB69-23CF-44E3-9099-C40C66FF867C}">
                  <a14:compatExt spid="_x0000_s151615"/>
                </a:ext>
                <a:ext uri="{FF2B5EF4-FFF2-40B4-BE49-F238E27FC236}">
                  <a16:creationId xmlns:a16="http://schemas.microsoft.com/office/drawing/2014/main" id="{00000000-0008-0000-1300-00003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178</xdr:row>
          <xdr:rowOff>9525</xdr:rowOff>
        </xdr:from>
        <xdr:to>
          <xdr:col>237</xdr:col>
          <xdr:colOff>114300</xdr:colOff>
          <xdr:row>179</xdr:row>
          <xdr:rowOff>0</xdr:rowOff>
        </xdr:to>
        <xdr:sp macro="" textlink="">
          <xdr:nvSpPr>
            <xdr:cNvPr id="151616" name="Check Box 64" hidden="1">
              <a:extLst>
                <a:ext uri="{63B3BB69-23CF-44E3-9099-C40C66FF867C}">
                  <a14:compatExt spid="_x0000_s151616"/>
                </a:ext>
                <a:ext uri="{FF2B5EF4-FFF2-40B4-BE49-F238E27FC236}">
                  <a16:creationId xmlns:a16="http://schemas.microsoft.com/office/drawing/2014/main" id="{00000000-0008-0000-1300-00004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178</xdr:row>
          <xdr:rowOff>9525</xdr:rowOff>
        </xdr:from>
        <xdr:to>
          <xdr:col>237</xdr:col>
          <xdr:colOff>114300</xdr:colOff>
          <xdr:row>179</xdr:row>
          <xdr:rowOff>0</xdr:rowOff>
        </xdr:to>
        <xdr:sp macro="" textlink="">
          <xdr:nvSpPr>
            <xdr:cNvPr id="151617" name="Check Box 65" hidden="1">
              <a:extLst>
                <a:ext uri="{63B3BB69-23CF-44E3-9099-C40C66FF867C}">
                  <a14:compatExt spid="_x0000_s151617"/>
                </a:ext>
                <a:ext uri="{FF2B5EF4-FFF2-40B4-BE49-F238E27FC236}">
                  <a16:creationId xmlns:a16="http://schemas.microsoft.com/office/drawing/2014/main" id="{00000000-0008-0000-1300-00004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178</xdr:row>
          <xdr:rowOff>9525</xdr:rowOff>
        </xdr:from>
        <xdr:to>
          <xdr:col>237</xdr:col>
          <xdr:colOff>114300</xdr:colOff>
          <xdr:row>179</xdr:row>
          <xdr:rowOff>0</xdr:rowOff>
        </xdr:to>
        <xdr:sp macro="" textlink="">
          <xdr:nvSpPr>
            <xdr:cNvPr id="151618" name="Check Box 66" hidden="1">
              <a:extLst>
                <a:ext uri="{63B3BB69-23CF-44E3-9099-C40C66FF867C}">
                  <a14:compatExt spid="_x0000_s151618"/>
                </a:ext>
                <a:ext uri="{FF2B5EF4-FFF2-40B4-BE49-F238E27FC236}">
                  <a16:creationId xmlns:a16="http://schemas.microsoft.com/office/drawing/2014/main" id="{00000000-0008-0000-1300-00004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178</xdr:row>
          <xdr:rowOff>9525</xdr:rowOff>
        </xdr:from>
        <xdr:to>
          <xdr:col>267</xdr:col>
          <xdr:colOff>114300</xdr:colOff>
          <xdr:row>179</xdr:row>
          <xdr:rowOff>0</xdr:rowOff>
        </xdr:to>
        <xdr:sp macro="" textlink="">
          <xdr:nvSpPr>
            <xdr:cNvPr id="151619" name="Check Box 67" hidden="1">
              <a:extLst>
                <a:ext uri="{63B3BB69-23CF-44E3-9099-C40C66FF867C}">
                  <a14:compatExt spid="_x0000_s151619"/>
                </a:ext>
                <a:ext uri="{FF2B5EF4-FFF2-40B4-BE49-F238E27FC236}">
                  <a16:creationId xmlns:a16="http://schemas.microsoft.com/office/drawing/2014/main" id="{00000000-0008-0000-1300-00004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178</xdr:row>
          <xdr:rowOff>9525</xdr:rowOff>
        </xdr:from>
        <xdr:to>
          <xdr:col>267</xdr:col>
          <xdr:colOff>114300</xdr:colOff>
          <xdr:row>179</xdr:row>
          <xdr:rowOff>0</xdr:rowOff>
        </xdr:to>
        <xdr:sp macro="" textlink="">
          <xdr:nvSpPr>
            <xdr:cNvPr id="151620" name="Check Box 68" hidden="1">
              <a:extLst>
                <a:ext uri="{63B3BB69-23CF-44E3-9099-C40C66FF867C}">
                  <a14:compatExt spid="_x0000_s151620"/>
                </a:ext>
                <a:ext uri="{FF2B5EF4-FFF2-40B4-BE49-F238E27FC236}">
                  <a16:creationId xmlns:a16="http://schemas.microsoft.com/office/drawing/2014/main" id="{00000000-0008-0000-1300-00004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178</xdr:row>
          <xdr:rowOff>9525</xdr:rowOff>
        </xdr:from>
        <xdr:to>
          <xdr:col>267</xdr:col>
          <xdr:colOff>114300</xdr:colOff>
          <xdr:row>179</xdr:row>
          <xdr:rowOff>0</xdr:rowOff>
        </xdr:to>
        <xdr:sp macro="" textlink="">
          <xdr:nvSpPr>
            <xdr:cNvPr id="151621" name="Check Box 69" hidden="1">
              <a:extLst>
                <a:ext uri="{63B3BB69-23CF-44E3-9099-C40C66FF867C}">
                  <a14:compatExt spid="_x0000_s151621"/>
                </a:ext>
                <a:ext uri="{FF2B5EF4-FFF2-40B4-BE49-F238E27FC236}">
                  <a16:creationId xmlns:a16="http://schemas.microsoft.com/office/drawing/2014/main" id="{00000000-0008-0000-1300-00004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178</xdr:row>
          <xdr:rowOff>9525</xdr:rowOff>
        </xdr:from>
        <xdr:to>
          <xdr:col>297</xdr:col>
          <xdr:colOff>114300</xdr:colOff>
          <xdr:row>179</xdr:row>
          <xdr:rowOff>0</xdr:rowOff>
        </xdr:to>
        <xdr:sp macro="" textlink="">
          <xdr:nvSpPr>
            <xdr:cNvPr id="151622" name="Check Box 70" hidden="1">
              <a:extLst>
                <a:ext uri="{63B3BB69-23CF-44E3-9099-C40C66FF867C}">
                  <a14:compatExt spid="_x0000_s151622"/>
                </a:ext>
                <a:ext uri="{FF2B5EF4-FFF2-40B4-BE49-F238E27FC236}">
                  <a16:creationId xmlns:a16="http://schemas.microsoft.com/office/drawing/2014/main" id="{00000000-0008-0000-1300-00004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178</xdr:row>
          <xdr:rowOff>9525</xdr:rowOff>
        </xdr:from>
        <xdr:to>
          <xdr:col>297</xdr:col>
          <xdr:colOff>114300</xdr:colOff>
          <xdr:row>179</xdr:row>
          <xdr:rowOff>0</xdr:rowOff>
        </xdr:to>
        <xdr:sp macro="" textlink="">
          <xdr:nvSpPr>
            <xdr:cNvPr id="151623" name="Check Box 71" hidden="1">
              <a:extLst>
                <a:ext uri="{63B3BB69-23CF-44E3-9099-C40C66FF867C}">
                  <a14:compatExt spid="_x0000_s151623"/>
                </a:ext>
                <a:ext uri="{FF2B5EF4-FFF2-40B4-BE49-F238E27FC236}">
                  <a16:creationId xmlns:a16="http://schemas.microsoft.com/office/drawing/2014/main" id="{00000000-0008-0000-1300-00004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178</xdr:row>
          <xdr:rowOff>9525</xdr:rowOff>
        </xdr:from>
        <xdr:to>
          <xdr:col>297</xdr:col>
          <xdr:colOff>114300</xdr:colOff>
          <xdr:row>179</xdr:row>
          <xdr:rowOff>0</xdr:rowOff>
        </xdr:to>
        <xdr:sp macro="" textlink="">
          <xdr:nvSpPr>
            <xdr:cNvPr id="151624" name="Check Box 72" hidden="1">
              <a:extLst>
                <a:ext uri="{63B3BB69-23CF-44E3-9099-C40C66FF867C}">
                  <a14:compatExt spid="_x0000_s151624"/>
                </a:ext>
                <a:ext uri="{FF2B5EF4-FFF2-40B4-BE49-F238E27FC236}">
                  <a16:creationId xmlns:a16="http://schemas.microsoft.com/office/drawing/2014/main" id="{00000000-0008-0000-1300-00004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145</xdr:row>
          <xdr:rowOff>9525</xdr:rowOff>
        </xdr:from>
        <xdr:to>
          <xdr:col>57</xdr:col>
          <xdr:colOff>95250</xdr:colOff>
          <xdr:row>146</xdr:row>
          <xdr:rowOff>0</xdr:rowOff>
        </xdr:to>
        <xdr:sp macro="" textlink="">
          <xdr:nvSpPr>
            <xdr:cNvPr id="151625" name="Check Box 73" hidden="1">
              <a:extLst>
                <a:ext uri="{63B3BB69-23CF-44E3-9099-C40C66FF867C}">
                  <a14:compatExt spid="_x0000_s151625"/>
                </a:ext>
                <a:ext uri="{FF2B5EF4-FFF2-40B4-BE49-F238E27FC236}">
                  <a16:creationId xmlns:a16="http://schemas.microsoft.com/office/drawing/2014/main" id="{00000000-0008-0000-1300-00004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145</xdr:row>
          <xdr:rowOff>9525</xdr:rowOff>
        </xdr:from>
        <xdr:to>
          <xdr:col>57</xdr:col>
          <xdr:colOff>95250</xdr:colOff>
          <xdr:row>146</xdr:row>
          <xdr:rowOff>0</xdr:rowOff>
        </xdr:to>
        <xdr:sp macro="" textlink="">
          <xdr:nvSpPr>
            <xdr:cNvPr id="151626" name="Check Box 74" hidden="1">
              <a:extLst>
                <a:ext uri="{63B3BB69-23CF-44E3-9099-C40C66FF867C}">
                  <a14:compatExt spid="_x0000_s151626"/>
                </a:ext>
                <a:ext uri="{FF2B5EF4-FFF2-40B4-BE49-F238E27FC236}">
                  <a16:creationId xmlns:a16="http://schemas.microsoft.com/office/drawing/2014/main" id="{00000000-0008-0000-1300-00004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145</xdr:row>
          <xdr:rowOff>9525</xdr:rowOff>
        </xdr:from>
        <xdr:to>
          <xdr:col>57</xdr:col>
          <xdr:colOff>114300</xdr:colOff>
          <xdr:row>146</xdr:row>
          <xdr:rowOff>0</xdr:rowOff>
        </xdr:to>
        <xdr:sp macro="" textlink="">
          <xdr:nvSpPr>
            <xdr:cNvPr id="151627" name="Check Box 75" hidden="1">
              <a:extLst>
                <a:ext uri="{63B3BB69-23CF-44E3-9099-C40C66FF867C}">
                  <a14:compatExt spid="_x0000_s151627"/>
                </a:ext>
                <a:ext uri="{FF2B5EF4-FFF2-40B4-BE49-F238E27FC236}">
                  <a16:creationId xmlns:a16="http://schemas.microsoft.com/office/drawing/2014/main" id="{00000000-0008-0000-1300-00004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145</xdr:row>
          <xdr:rowOff>9525</xdr:rowOff>
        </xdr:from>
        <xdr:to>
          <xdr:col>87</xdr:col>
          <xdr:colOff>95250</xdr:colOff>
          <xdr:row>146</xdr:row>
          <xdr:rowOff>0</xdr:rowOff>
        </xdr:to>
        <xdr:sp macro="" textlink="">
          <xdr:nvSpPr>
            <xdr:cNvPr id="151628" name="Check Box 76" hidden="1">
              <a:extLst>
                <a:ext uri="{63B3BB69-23CF-44E3-9099-C40C66FF867C}">
                  <a14:compatExt spid="_x0000_s151628"/>
                </a:ext>
                <a:ext uri="{FF2B5EF4-FFF2-40B4-BE49-F238E27FC236}">
                  <a16:creationId xmlns:a16="http://schemas.microsoft.com/office/drawing/2014/main" id="{00000000-0008-0000-1300-00004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145</xdr:row>
          <xdr:rowOff>9525</xdr:rowOff>
        </xdr:from>
        <xdr:to>
          <xdr:col>87</xdr:col>
          <xdr:colOff>95250</xdr:colOff>
          <xdr:row>146</xdr:row>
          <xdr:rowOff>0</xdr:rowOff>
        </xdr:to>
        <xdr:sp macro="" textlink="">
          <xdr:nvSpPr>
            <xdr:cNvPr id="151629" name="Check Box 77" hidden="1">
              <a:extLst>
                <a:ext uri="{63B3BB69-23CF-44E3-9099-C40C66FF867C}">
                  <a14:compatExt spid="_x0000_s151629"/>
                </a:ext>
                <a:ext uri="{FF2B5EF4-FFF2-40B4-BE49-F238E27FC236}">
                  <a16:creationId xmlns:a16="http://schemas.microsoft.com/office/drawing/2014/main" id="{00000000-0008-0000-1300-00004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145</xdr:row>
          <xdr:rowOff>9525</xdr:rowOff>
        </xdr:from>
        <xdr:to>
          <xdr:col>87</xdr:col>
          <xdr:colOff>95250</xdr:colOff>
          <xdr:row>146</xdr:row>
          <xdr:rowOff>0</xdr:rowOff>
        </xdr:to>
        <xdr:sp macro="" textlink="">
          <xdr:nvSpPr>
            <xdr:cNvPr id="151630" name="Check Box 78" hidden="1">
              <a:extLst>
                <a:ext uri="{63B3BB69-23CF-44E3-9099-C40C66FF867C}">
                  <a14:compatExt spid="_x0000_s151630"/>
                </a:ext>
                <a:ext uri="{FF2B5EF4-FFF2-40B4-BE49-F238E27FC236}">
                  <a16:creationId xmlns:a16="http://schemas.microsoft.com/office/drawing/2014/main" id="{00000000-0008-0000-1300-00004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145</xdr:row>
          <xdr:rowOff>9525</xdr:rowOff>
        </xdr:from>
        <xdr:to>
          <xdr:col>117</xdr:col>
          <xdr:colOff>95250</xdr:colOff>
          <xdr:row>146</xdr:row>
          <xdr:rowOff>0</xdr:rowOff>
        </xdr:to>
        <xdr:sp macro="" textlink="">
          <xdr:nvSpPr>
            <xdr:cNvPr id="151631" name="Check Box 79" hidden="1">
              <a:extLst>
                <a:ext uri="{63B3BB69-23CF-44E3-9099-C40C66FF867C}">
                  <a14:compatExt spid="_x0000_s151631"/>
                </a:ext>
                <a:ext uri="{FF2B5EF4-FFF2-40B4-BE49-F238E27FC236}">
                  <a16:creationId xmlns:a16="http://schemas.microsoft.com/office/drawing/2014/main" id="{00000000-0008-0000-1300-00004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145</xdr:row>
          <xdr:rowOff>9525</xdr:rowOff>
        </xdr:from>
        <xdr:to>
          <xdr:col>117</xdr:col>
          <xdr:colOff>95250</xdr:colOff>
          <xdr:row>146</xdr:row>
          <xdr:rowOff>0</xdr:rowOff>
        </xdr:to>
        <xdr:sp macro="" textlink="">
          <xdr:nvSpPr>
            <xdr:cNvPr id="151632" name="Check Box 80" hidden="1">
              <a:extLst>
                <a:ext uri="{63B3BB69-23CF-44E3-9099-C40C66FF867C}">
                  <a14:compatExt spid="_x0000_s151632"/>
                </a:ext>
                <a:ext uri="{FF2B5EF4-FFF2-40B4-BE49-F238E27FC236}">
                  <a16:creationId xmlns:a16="http://schemas.microsoft.com/office/drawing/2014/main" id="{00000000-0008-0000-1300-00005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145</xdr:row>
          <xdr:rowOff>9525</xdr:rowOff>
        </xdr:from>
        <xdr:to>
          <xdr:col>117</xdr:col>
          <xdr:colOff>95250</xdr:colOff>
          <xdr:row>146</xdr:row>
          <xdr:rowOff>0</xdr:rowOff>
        </xdr:to>
        <xdr:sp macro="" textlink="">
          <xdr:nvSpPr>
            <xdr:cNvPr id="151633" name="Check Box 81" hidden="1">
              <a:extLst>
                <a:ext uri="{63B3BB69-23CF-44E3-9099-C40C66FF867C}">
                  <a14:compatExt spid="_x0000_s151633"/>
                </a:ext>
                <a:ext uri="{FF2B5EF4-FFF2-40B4-BE49-F238E27FC236}">
                  <a16:creationId xmlns:a16="http://schemas.microsoft.com/office/drawing/2014/main" id="{00000000-0008-0000-1300-00005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145</xdr:row>
          <xdr:rowOff>9525</xdr:rowOff>
        </xdr:from>
        <xdr:to>
          <xdr:col>147</xdr:col>
          <xdr:colOff>123825</xdr:colOff>
          <xdr:row>146</xdr:row>
          <xdr:rowOff>0</xdr:rowOff>
        </xdr:to>
        <xdr:sp macro="" textlink="">
          <xdr:nvSpPr>
            <xdr:cNvPr id="151634" name="Check Box 82" hidden="1">
              <a:extLst>
                <a:ext uri="{63B3BB69-23CF-44E3-9099-C40C66FF867C}">
                  <a14:compatExt spid="_x0000_s151634"/>
                </a:ext>
                <a:ext uri="{FF2B5EF4-FFF2-40B4-BE49-F238E27FC236}">
                  <a16:creationId xmlns:a16="http://schemas.microsoft.com/office/drawing/2014/main" id="{00000000-0008-0000-1300-00005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145</xdr:row>
          <xdr:rowOff>9525</xdr:rowOff>
        </xdr:from>
        <xdr:to>
          <xdr:col>147</xdr:col>
          <xdr:colOff>123825</xdr:colOff>
          <xdr:row>146</xdr:row>
          <xdr:rowOff>0</xdr:rowOff>
        </xdr:to>
        <xdr:sp macro="" textlink="">
          <xdr:nvSpPr>
            <xdr:cNvPr id="151635" name="Check Box 83" hidden="1">
              <a:extLst>
                <a:ext uri="{63B3BB69-23CF-44E3-9099-C40C66FF867C}">
                  <a14:compatExt spid="_x0000_s151635"/>
                </a:ext>
                <a:ext uri="{FF2B5EF4-FFF2-40B4-BE49-F238E27FC236}">
                  <a16:creationId xmlns:a16="http://schemas.microsoft.com/office/drawing/2014/main" id="{00000000-0008-0000-1300-00005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145</xdr:row>
          <xdr:rowOff>9525</xdr:rowOff>
        </xdr:from>
        <xdr:to>
          <xdr:col>147</xdr:col>
          <xdr:colOff>123825</xdr:colOff>
          <xdr:row>146</xdr:row>
          <xdr:rowOff>0</xdr:rowOff>
        </xdr:to>
        <xdr:sp macro="" textlink="">
          <xdr:nvSpPr>
            <xdr:cNvPr id="151636" name="Check Box 84" hidden="1">
              <a:extLst>
                <a:ext uri="{63B3BB69-23CF-44E3-9099-C40C66FF867C}">
                  <a14:compatExt spid="_x0000_s151636"/>
                </a:ext>
                <a:ext uri="{FF2B5EF4-FFF2-40B4-BE49-F238E27FC236}">
                  <a16:creationId xmlns:a16="http://schemas.microsoft.com/office/drawing/2014/main" id="{00000000-0008-0000-1300-00005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145</xdr:row>
          <xdr:rowOff>9525</xdr:rowOff>
        </xdr:from>
        <xdr:to>
          <xdr:col>177</xdr:col>
          <xdr:colOff>114300</xdr:colOff>
          <xdr:row>146</xdr:row>
          <xdr:rowOff>0</xdr:rowOff>
        </xdr:to>
        <xdr:sp macro="" textlink="">
          <xdr:nvSpPr>
            <xdr:cNvPr id="151637" name="Check Box 85" hidden="1">
              <a:extLst>
                <a:ext uri="{63B3BB69-23CF-44E3-9099-C40C66FF867C}">
                  <a14:compatExt spid="_x0000_s151637"/>
                </a:ext>
                <a:ext uri="{FF2B5EF4-FFF2-40B4-BE49-F238E27FC236}">
                  <a16:creationId xmlns:a16="http://schemas.microsoft.com/office/drawing/2014/main" id="{00000000-0008-0000-1300-00005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145</xdr:row>
          <xdr:rowOff>9525</xdr:rowOff>
        </xdr:from>
        <xdr:to>
          <xdr:col>177</xdr:col>
          <xdr:colOff>114300</xdr:colOff>
          <xdr:row>146</xdr:row>
          <xdr:rowOff>0</xdr:rowOff>
        </xdr:to>
        <xdr:sp macro="" textlink="">
          <xdr:nvSpPr>
            <xdr:cNvPr id="151638" name="Check Box 86" hidden="1">
              <a:extLst>
                <a:ext uri="{63B3BB69-23CF-44E3-9099-C40C66FF867C}">
                  <a14:compatExt spid="_x0000_s151638"/>
                </a:ext>
                <a:ext uri="{FF2B5EF4-FFF2-40B4-BE49-F238E27FC236}">
                  <a16:creationId xmlns:a16="http://schemas.microsoft.com/office/drawing/2014/main" id="{00000000-0008-0000-1300-00005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145</xdr:row>
          <xdr:rowOff>9525</xdr:rowOff>
        </xdr:from>
        <xdr:to>
          <xdr:col>177</xdr:col>
          <xdr:colOff>114300</xdr:colOff>
          <xdr:row>146</xdr:row>
          <xdr:rowOff>0</xdr:rowOff>
        </xdr:to>
        <xdr:sp macro="" textlink="">
          <xdr:nvSpPr>
            <xdr:cNvPr id="151639" name="Check Box 87" hidden="1">
              <a:extLst>
                <a:ext uri="{63B3BB69-23CF-44E3-9099-C40C66FF867C}">
                  <a14:compatExt spid="_x0000_s151639"/>
                </a:ext>
                <a:ext uri="{FF2B5EF4-FFF2-40B4-BE49-F238E27FC236}">
                  <a16:creationId xmlns:a16="http://schemas.microsoft.com/office/drawing/2014/main" id="{00000000-0008-0000-1300-00005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145</xdr:row>
          <xdr:rowOff>9525</xdr:rowOff>
        </xdr:from>
        <xdr:to>
          <xdr:col>207</xdr:col>
          <xdr:colOff>123825</xdr:colOff>
          <xdr:row>146</xdr:row>
          <xdr:rowOff>0</xdr:rowOff>
        </xdr:to>
        <xdr:sp macro="" textlink="">
          <xdr:nvSpPr>
            <xdr:cNvPr id="151640" name="Check Box 88" hidden="1">
              <a:extLst>
                <a:ext uri="{63B3BB69-23CF-44E3-9099-C40C66FF867C}">
                  <a14:compatExt spid="_x0000_s151640"/>
                </a:ext>
                <a:ext uri="{FF2B5EF4-FFF2-40B4-BE49-F238E27FC236}">
                  <a16:creationId xmlns:a16="http://schemas.microsoft.com/office/drawing/2014/main" id="{00000000-0008-0000-1300-00005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145</xdr:row>
          <xdr:rowOff>9525</xdr:rowOff>
        </xdr:from>
        <xdr:to>
          <xdr:col>207</xdr:col>
          <xdr:colOff>123825</xdr:colOff>
          <xdr:row>146</xdr:row>
          <xdr:rowOff>0</xdr:rowOff>
        </xdr:to>
        <xdr:sp macro="" textlink="">
          <xdr:nvSpPr>
            <xdr:cNvPr id="151641" name="Check Box 89" hidden="1">
              <a:extLst>
                <a:ext uri="{63B3BB69-23CF-44E3-9099-C40C66FF867C}">
                  <a14:compatExt spid="_x0000_s151641"/>
                </a:ext>
                <a:ext uri="{FF2B5EF4-FFF2-40B4-BE49-F238E27FC236}">
                  <a16:creationId xmlns:a16="http://schemas.microsoft.com/office/drawing/2014/main" id="{00000000-0008-0000-1300-00005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145</xdr:row>
          <xdr:rowOff>9525</xdr:rowOff>
        </xdr:from>
        <xdr:to>
          <xdr:col>207</xdr:col>
          <xdr:colOff>123825</xdr:colOff>
          <xdr:row>146</xdr:row>
          <xdr:rowOff>0</xdr:rowOff>
        </xdr:to>
        <xdr:sp macro="" textlink="">
          <xdr:nvSpPr>
            <xdr:cNvPr id="151642" name="Check Box 90" hidden="1">
              <a:extLst>
                <a:ext uri="{63B3BB69-23CF-44E3-9099-C40C66FF867C}">
                  <a14:compatExt spid="_x0000_s151642"/>
                </a:ext>
                <a:ext uri="{FF2B5EF4-FFF2-40B4-BE49-F238E27FC236}">
                  <a16:creationId xmlns:a16="http://schemas.microsoft.com/office/drawing/2014/main" id="{00000000-0008-0000-1300-00005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145</xdr:row>
          <xdr:rowOff>9525</xdr:rowOff>
        </xdr:from>
        <xdr:to>
          <xdr:col>237</xdr:col>
          <xdr:colOff>114300</xdr:colOff>
          <xdr:row>146</xdr:row>
          <xdr:rowOff>0</xdr:rowOff>
        </xdr:to>
        <xdr:sp macro="" textlink="">
          <xdr:nvSpPr>
            <xdr:cNvPr id="151643" name="Check Box 91" hidden="1">
              <a:extLst>
                <a:ext uri="{63B3BB69-23CF-44E3-9099-C40C66FF867C}">
                  <a14:compatExt spid="_x0000_s151643"/>
                </a:ext>
                <a:ext uri="{FF2B5EF4-FFF2-40B4-BE49-F238E27FC236}">
                  <a16:creationId xmlns:a16="http://schemas.microsoft.com/office/drawing/2014/main" id="{00000000-0008-0000-1300-00005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145</xdr:row>
          <xdr:rowOff>9525</xdr:rowOff>
        </xdr:from>
        <xdr:to>
          <xdr:col>237</xdr:col>
          <xdr:colOff>114300</xdr:colOff>
          <xdr:row>146</xdr:row>
          <xdr:rowOff>0</xdr:rowOff>
        </xdr:to>
        <xdr:sp macro="" textlink="">
          <xdr:nvSpPr>
            <xdr:cNvPr id="151644" name="Check Box 92" hidden="1">
              <a:extLst>
                <a:ext uri="{63B3BB69-23CF-44E3-9099-C40C66FF867C}">
                  <a14:compatExt spid="_x0000_s151644"/>
                </a:ext>
                <a:ext uri="{FF2B5EF4-FFF2-40B4-BE49-F238E27FC236}">
                  <a16:creationId xmlns:a16="http://schemas.microsoft.com/office/drawing/2014/main" id="{00000000-0008-0000-1300-00005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145</xdr:row>
          <xdr:rowOff>9525</xdr:rowOff>
        </xdr:from>
        <xdr:to>
          <xdr:col>237</xdr:col>
          <xdr:colOff>114300</xdr:colOff>
          <xdr:row>146</xdr:row>
          <xdr:rowOff>0</xdr:rowOff>
        </xdr:to>
        <xdr:sp macro="" textlink="">
          <xdr:nvSpPr>
            <xdr:cNvPr id="151645" name="Check Box 93" hidden="1">
              <a:extLst>
                <a:ext uri="{63B3BB69-23CF-44E3-9099-C40C66FF867C}">
                  <a14:compatExt spid="_x0000_s151645"/>
                </a:ext>
                <a:ext uri="{FF2B5EF4-FFF2-40B4-BE49-F238E27FC236}">
                  <a16:creationId xmlns:a16="http://schemas.microsoft.com/office/drawing/2014/main" id="{00000000-0008-0000-1300-00005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145</xdr:row>
          <xdr:rowOff>9525</xdr:rowOff>
        </xdr:from>
        <xdr:to>
          <xdr:col>267</xdr:col>
          <xdr:colOff>114300</xdr:colOff>
          <xdr:row>146</xdr:row>
          <xdr:rowOff>0</xdr:rowOff>
        </xdr:to>
        <xdr:sp macro="" textlink="">
          <xdr:nvSpPr>
            <xdr:cNvPr id="151646" name="Check Box 94" hidden="1">
              <a:extLst>
                <a:ext uri="{63B3BB69-23CF-44E3-9099-C40C66FF867C}">
                  <a14:compatExt spid="_x0000_s151646"/>
                </a:ext>
                <a:ext uri="{FF2B5EF4-FFF2-40B4-BE49-F238E27FC236}">
                  <a16:creationId xmlns:a16="http://schemas.microsoft.com/office/drawing/2014/main" id="{00000000-0008-0000-1300-00005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145</xdr:row>
          <xdr:rowOff>9525</xdr:rowOff>
        </xdr:from>
        <xdr:to>
          <xdr:col>267</xdr:col>
          <xdr:colOff>114300</xdr:colOff>
          <xdr:row>146</xdr:row>
          <xdr:rowOff>0</xdr:rowOff>
        </xdr:to>
        <xdr:sp macro="" textlink="">
          <xdr:nvSpPr>
            <xdr:cNvPr id="151647" name="Check Box 95" hidden="1">
              <a:extLst>
                <a:ext uri="{63B3BB69-23CF-44E3-9099-C40C66FF867C}">
                  <a14:compatExt spid="_x0000_s151647"/>
                </a:ext>
                <a:ext uri="{FF2B5EF4-FFF2-40B4-BE49-F238E27FC236}">
                  <a16:creationId xmlns:a16="http://schemas.microsoft.com/office/drawing/2014/main" id="{00000000-0008-0000-1300-00005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145</xdr:row>
          <xdr:rowOff>9525</xdr:rowOff>
        </xdr:from>
        <xdr:to>
          <xdr:col>267</xdr:col>
          <xdr:colOff>114300</xdr:colOff>
          <xdr:row>146</xdr:row>
          <xdr:rowOff>0</xdr:rowOff>
        </xdr:to>
        <xdr:sp macro="" textlink="">
          <xdr:nvSpPr>
            <xdr:cNvPr id="151648" name="Check Box 96" hidden="1">
              <a:extLst>
                <a:ext uri="{63B3BB69-23CF-44E3-9099-C40C66FF867C}">
                  <a14:compatExt spid="_x0000_s151648"/>
                </a:ext>
                <a:ext uri="{FF2B5EF4-FFF2-40B4-BE49-F238E27FC236}">
                  <a16:creationId xmlns:a16="http://schemas.microsoft.com/office/drawing/2014/main" id="{00000000-0008-0000-1300-00006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145</xdr:row>
          <xdr:rowOff>9525</xdr:rowOff>
        </xdr:from>
        <xdr:to>
          <xdr:col>297</xdr:col>
          <xdr:colOff>114300</xdr:colOff>
          <xdr:row>146</xdr:row>
          <xdr:rowOff>0</xdr:rowOff>
        </xdr:to>
        <xdr:sp macro="" textlink="">
          <xdr:nvSpPr>
            <xdr:cNvPr id="151649" name="Check Box 97" hidden="1">
              <a:extLst>
                <a:ext uri="{63B3BB69-23CF-44E3-9099-C40C66FF867C}">
                  <a14:compatExt spid="_x0000_s151649"/>
                </a:ext>
                <a:ext uri="{FF2B5EF4-FFF2-40B4-BE49-F238E27FC236}">
                  <a16:creationId xmlns:a16="http://schemas.microsoft.com/office/drawing/2014/main" id="{00000000-0008-0000-1300-00006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145</xdr:row>
          <xdr:rowOff>9525</xdr:rowOff>
        </xdr:from>
        <xdr:to>
          <xdr:col>297</xdr:col>
          <xdr:colOff>114300</xdr:colOff>
          <xdr:row>146</xdr:row>
          <xdr:rowOff>0</xdr:rowOff>
        </xdr:to>
        <xdr:sp macro="" textlink="">
          <xdr:nvSpPr>
            <xdr:cNvPr id="151650" name="Check Box 98" hidden="1">
              <a:extLst>
                <a:ext uri="{63B3BB69-23CF-44E3-9099-C40C66FF867C}">
                  <a14:compatExt spid="_x0000_s151650"/>
                </a:ext>
                <a:ext uri="{FF2B5EF4-FFF2-40B4-BE49-F238E27FC236}">
                  <a16:creationId xmlns:a16="http://schemas.microsoft.com/office/drawing/2014/main" id="{00000000-0008-0000-1300-00006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145</xdr:row>
          <xdr:rowOff>9525</xdr:rowOff>
        </xdr:from>
        <xdr:to>
          <xdr:col>297</xdr:col>
          <xdr:colOff>114300</xdr:colOff>
          <xdr:row>146</xdr:row>
          <xdr:rowOff>0</xdr:rowOff>
        </xdr:to>
        <xdr:sp macro="" textlink="">
          <xdr:nvSpPr>
            <xdr:cNvPr id="151651" name="Check Box 99" hidden="1">
              <a:extLst>
                <a:ext uri="{63B3BB69-23CF-44E3-9099-C40C66FF867C}">
                  <a14:compatExt spid="_x0000_s151651"/>
                </a:ext>
                <a:ext uri="{FF2B5EF4-FFF2-40B4-BE49-F238E27FC236}">
                  <a16:creationId xmlns:a16="http://schemas.microsoft.com/office/drawing/2014/main" id="{00000000-0008-0000-1300-00006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112</xdr:row>
          <xdr:rowOff>9525</xdr:rowOff>
        </xdr:from>
        <xdr:to>
          <xdr:col>57</xdr:col>
          <xdr:colOff>95250</xdr:colOff>
          <xdr:row>113</xdr:row>
          <xdr:rowOff>0</xdr:rowOff>
        </xdr:to>
        <xdr:sp macro="" textlink="">
          <xdr:nvSpPr>
            <xdr:cNvPr id="151652" name="Check Box 100" hidden="1">
              <a:extLst>
                <a:ext uri="{63B3BB69-23CF-44E3-9099-C40C66FF867C}">
                  <a14:compatExt spid="_x0000_s151652"/>
                </a:ext>
                <a:ext uri="{FF2B5EF4-FFF2-40B4-BE49-F238E27FC236}">
                  <a16:creationId xmlns:a16="http://schemas.microsoft.com/office/drawing/2014/main" id="{00000000-0008-0000-1300-00006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112</xdr:row>
          <xdr:rowOff>9525</xdr:rowOff>
        </xdr:from>
        <xdr:to>
          <xdr:col>57</xdr:col>
          <xdr:colOff>95250</xdr:colOff>
          <xdr:row>113</xdr:row>
          <xdr:rowOff>0</xdr:rowOff>
        </xdr:to>
        <xdr:sp macro="" textlink="">
          <xdr:nvSpPr>
            <xdr:cNvPr id="151653" name="Check Box 101" hidden="1">
              <a:extLst>
                <a:ext uri="{63B3BB69-23CF-44E3-9099-C40C66FF867C}">
                  <a14:compatExt spid="_x0000_s151653"/>
                </a:ext>
                <a:ext uri="{FF2B5EF4-FFF2-40B4-BE49-F238E27FC236}">
                  <a16:creationId xmlns:a16="http://schemas.microsoft.com/office/drawing/2014/main" id="{00000000-0008-0000-1300-00006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112</xdr:row>
          <xdr:rowOff>9525</xdr:rowOff>
        </xdr:from>
        <xdr:to>
          <xdr:col>57</xdr:col>
          <xdr:colOff>114300</xdr:colOff>
          <xdr:row>113</xdr:row>
          <xdr:rowOff>0</xdr:rowOff>
        </xdr:to>
        <xdr:sp macro="" textlink="">
          <xdr:nvSpPr>
            <xdr:cNvPr id="151654" name="Check Box 102" hidden="1">
              <a:extLst>
                <a:ext uri="{63B3BB69-23CF-44E3-9099-C40C66FF867C}">
                  <a14:compatExt spid="_x0000_s151654"/>
                </a:ext>
                <a:ext uri="{FF2B5EF4-FFF2-40B4-BE49-F238E27FC236}">
                  <a16:creationId xmlns:a16="http://schemas.microsoft.com/office/drawing/2014/main" id="{00000000-0008-0000-1300-00006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112</xdr:row>
          <xdr:rowOff>9525</xdr:rowOff>
        </xdr:from>
        <xdr:to>
          <xdr:col>87</xdr:col>
          <xdr:colOff>95250</xdr:colOff>
          <xdr:row>113</xdr:row>
          <xdr:rowOff>0</xdr:rowOff>
        </xdr:to>
        <xdr:sp macro="" textlink="">
          <xdr:nvSpPr>
            <xdr:cNvPr id="151655" name="Check Box 103" hidden="1">
              <a:extLst>
                <a:ext uri="{63B3BB69-23CF-44E3-9099-C40C66FF867C}">
                  <a14:compatExt spid="_x0000_s151655"/>
                </a:ext>
                <a:ext uri="{FF2B5EF4-FFF2-40B4-BE49-F238E27FC236}">
                  <a16:creationId xmlns:a16="http://schemas.microsoft.com/office/drawing/2014/main" id="{00000000-0008-0000-1300-00006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112</xdr:row>
          <xdr:rowOff>9525</xdr:rowOff>
        </xdr:from>
        <xdr:to>
          <xdr:col>87</xdr:col>
          <xdr:colOff>95250</xdr:colOff>
          <xdr:row>113</xdr:row>
          <xdr:rowOff>0</xdr:rowOff>
        </xdr:to>
        <xdr:sp macro="" textlink="">
          <xdr:nvSpPr>
            <xdr:cNvPr id="151656" name="Check Box 104" hidden="1">
              <a:extLst>
                <a:ext uri="{63B3BB69-23CF-44E3-9099-C40C66FF867C}">
                  <a14:compatExt spid="_x0000_s151656"/>
                </a:ext>
                <a:ext uri="{FF2B5EF4-FFF2-40B4-BE49-F238E27FC236}">
                  <a16:creationId xmlns:a16="http://schemas.microsoft.com/office/drawing/2014/main" id="{00000000-0008-0000-1300-00006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112</xdr:row>
          <xdr:rowOff>9525</xdr:rowOff>
        </xdr:from>
        <xdr:to>
          <xdr:col>87</xdr:col>
          <xdr:colOff>95250</xdr:colOff>
          <xdr:row>113</xdr:row>
          <xdr:rowOff>0</xdr:rowOff>
        </xdr:to>
        <xdr:sp macro="" textlink="">
          <xdr:nvSpPr>
            <xdr:cNvPr id="151657" name="Check Box 105" hidden="1">
              <a:extLst>
                <a:ext uri="{63B3BB69-23CF-44E3-9099-C40C66FF867C}">
                  <a14:compatExt spid="_x0000_s151657"/>
                </a:ext>
                <a:ext uri="{FF2B5EF4-FFF2-40B4-BE49-F238E27FC236}">
                  <a16:creationId xmlns:a16="http://schemas.microsoft.com/office/drawing/2014/main" id="{00000000-0008-0000-1300-00006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112</xdr:row>
          <xdr:rowOff>9525</xdr:rowOff>
        </xdr:from>
        <xdr:to>
          <xdr:col>117</xdr:col>
          <xdr:colOff>95250</xdr:colOff>
          <xdr:row>113</xdr:row>
          <xdr:rowOff>0</xdr:rowOff>
        </xdr:to>
        <xdr:sp macro="" textlink="">
          <xdr:nvSpPr>
            <xdr:cNvPr id="151658" name="Check Box 106" hidden="1">
              <a:extLst>
                <a:ext uri="{63B3BB69-23CF-44E3-9099-C40C66FF867C}">
                  <a14:compatExt spid="_x0000_s151658"/>
                </a:ext>
                <a:ext uri="{FF2B5EF4-FFF2-40B4-BE49-F238E27FC236}">
                  <a16:creationId xmlns:a16="http://schemas.microsoft.com/office/drawing/2014/main" id="{00000000-0008-0000-1300-00006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112</xdr:row>
          <xdr:rowOff>9525</xdr:rowOff>
        </xdr:from>
        <xdr:to>
          <xdr:col>117</xdr:col>
          <xdr:colOff>95250</xdr:colOff>
          <xdr:row>113</xdr:row>
          <xdr:rowOff>0</xdr:rowOff>
        </xdr:to>
        <xdr:sp macro="" textlink="">
          <xdr:nvSpPr>
            <xdr:cNvPr id="151659" name="Check Box 107" hidden="1">
              <a:extLst>
                <a:ext uri="{63B3BB69-23CF-44E3-9099-C40C66FF867C}">
                  <a14:compatExt spid="_x0000_s151659"/>
                </a:ext>
                <a:ext uri="{FF2B5EF4-FFF2-40B4-BE49-F238E27FC236}">
                  <a16:creationId xmlns:a16="http://schemas.microsoft.com/office/drawing/2014/main" id="{00000000-0008-0000-1300-00006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112</xdr:row>
          <xdr:rowOff>9525</xdr:rowOff>
        </xdr:from>
        <xdr:to>
          <xdr:col>117</xdr:col>
          <xdr:colOff>95250</xdr:colOff>
          <xdr:row>113</xdr:row>
          <xdr:rowOff>0</xdr:rowOff>
        </xdr:to>
        <xdr:sp macro="" textlink="">
          <xdr:nvSpPr>
            <xdr:cNvPr id="151660" name="Check Box 108" hidden="1">
              <a:extLst>
                <a:ext uri="{63B3BB69-23CF-44E3-9099-C40C66FF867C}">
                  <a14:compatExt spid="_x0000_s151660"/>
                </a:ext>
                <a:ext uri="{FF2B5EF4-FFF2-40B4-BE49-F238E27FC236}">
                  <a16:creationId xmlns:a16="http://schemas.microsoft.com/office/drawing/2014/main" id="{00000000-0008-0000-1300-00006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112</xdr:row>
          <xdr:rowOff>9525</xdr:rowOff>
        </xdr:from>
        <xdr:to>
          <xdr:col>147</xdr:col>
          <xdr:colOff>123825</xdr:colOff>
          <xdr:row>113</xdr:row>
          <xdr:rowOff>0</xdr:rowOff>
        </xdr:to>
        <xdr:sp macro="" textlink="">
          <xdr:nvSpPr>
            <xdr:cNvPr id="151661" name="Check Box 109" hidden="1">
              <a:extLst>
                <a:ext uri="{63B3BB69-23CF-44E3-9099-C40C66FF867C}">
                  <a14:compatExt spid="_x0000_s151661"/>
                </a:ext>
                <a:ext uri="{FF2B5EF4-FFF2-40B4-BE49-F238E27FC236}">
                  <a16:creationId xmlns:a16="http://schemas.microsoft.com/office/drawing/2014/main" id="{00000000-0008-0000-1300-00006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112</xdr:row>
          <xdr:rowOff>9525</xdr:rowOff>
        </xdr:from>
        <xdr:to>
          <xdr:col>147</xdr:col>
          <xdr:colOff>123825</xdr:colOff>
          <xdr:row>113</xdr:row>
          <xdr:rowOff>0</xdr:rowOff>
        </xdr:to>
        <xdr:sp macro="" textlink="">
          <xdr:nvSpPr>
            <xdr:cNvPr id="151662" name="Check Box 110" hidden="1">
              <a:extLst>
                <a:ext uri="{63B3BB69-23CF-44E3-9099-C40C66FF867C}">
                  <a14:compatExt spid="_x0000_s151662"/>
                </a:ext>
                <a:ext uri="{FF2B5EF4-FFF2-40B4-BE49-F238E27FC236}">
                  <a16:creationId xmlns:a16="http://schemas.microsoft.com/office/drawing/2014/main" id="{00000000-0008-0000-1300-00006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112</xdr:row>
          <xdr:rowOff>9525</xdr:rowOff>
        </xdr:from>
        <xdr:to>
          <xdr:col>147</xdr:col>
          <xdr:colOff>123825</xdr:colOff>
          <xdr:row>113</xdr:row>
          <xdr:rowOff>0</xdr:rowOff>
        </xdr:to>
        <xdr:sp macro="" textlink="">
          <xdr:nvSpPr>
            <xdr:cNvPr id="151663" name="Check Box 111" hidden="1">
              <a:extLst>
                <a:ext uri="{63B3BB69-23CF-44E3-9099-C40C66FF867C}">
                  <a14:compatExt spid="_x0000_s151663"/>
                </a:ext>
                <a:ext uri="{FF2B5EF4-FFF2-40B4-BE49-F238E27FC236}">
                  <a16:creationId xmlns:a16="http://schemas.microsoft.com/office/drawing/2014/main" id="{00000000-0008-0000-1300-00006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112</xdr:row>
          <xdr:rowOff>9525</xdr:rowOff>
        </xdr:from>
        <xdr:to>
          <xdr:col>177</xdr:col>
          <xdr:colOff>114300</xdr:colOff>
          <xdr:row>113</xdr:row>
          <xdr:rowOff>0</xdr:rowOff>
        </xdr:to>
        <xdr:sp macro="" textlink="">
          <xdr:nvSpPr>
            <xdr:cNvPr id="151664" name="Check Box 112" hidden="1">
              <a:extLst>
                <a:ext uri="{63B3BB69-23CF-44E3-9099-C40C66FF867C}">
                  <a14:compatExt spid="_x0000_s151664"/>
                </a:ext>
                <a:ext uri="{FF2B5EF4-FFF2-40B4-BE49-F238E27FC236}">
                  <a16:creationId xmlns:a16="http://schemas.microsoft.com/office/drawing/2014/main" id="{00000000-0008-0000-1300-00007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112</xdr:row>
          <xdr:rowOff>9525</xdr:rowOff>
        </xdr:from>
        <xdr:to>
          <xdr:col>177</xdr:col>
          <xdr:colOff>114300</xdr:colOff>
          <xdr:row>113</xdr:row>
          <xdr:rowOff>0</xdr:rowOff>
        </xdr:to>
        <xdr:sp macro="" textlink="">
          <xdr:nvSpPr>
            <xdr:cNvPr id="151665" name="Check Box 113" hidden="1">
              <a:extLst>
                <a:ext uri="{63B3BB69-23CF-44E3-9099-C40C66FF867C}">
                  <a14:compatExt spid="_x0000_s151665"/>
                </a:ext>
                <a:ext uri="{FF2B5EF4-FFF2-40B4-BE49-F238E27FC236}">
                  <a16:creationId xmlns:a16="http://schemas.microsoft.com/office/drawing/2014/main" id="{00000000-0008-0000-1300-00007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112</xdr:row>
          <xdr:rowOff>9525</xdr:rowOff>
        </xdr:from>
        <xdr:to>
          <xdr:col>177</xdr:col>
          <xdr:colOff>114300</xdr:colOff>
          <xdr:row>113</xdr:row>
          <xdr:rowOff>0</xdr:rowOff>
        </xdr:to>
        <xdr:sp macro="" textlink="">
          <xdr:nvSpPr>
            <xdr:cNvPr id="151666" name="Check Box 114" hidden="1">
              <a:extLst>
                <a:ext uri="{63B3BB69-23CF-44E3-9099-C40C66FF867C}">
                  <a14:compatExt spid="_x0000_s151666"/>
                </a:ext>
                <a:ext uri="{FF2B5EF4-FFF2-40B4-BE49-F238E27FC236}">
                  <a16:creationId xmlns:a16="http://schemas.microsoft.com/office/drawing/2014/main" id="{00000000-0008-0000-1300-00007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112</xdr:row>
          <xdr:rowOff>9525</xdr:rowOff>
        </xdr:from>
        <xdr:to>
          <xdr:col>207</xdr:col>
          <xdr:colOff>123825</xdr:colOff>
          <xdr:row>113</xdr:row>
          <xdr:rowOff>0</xdr:rowOff>
        </xdr:to>
        <xdr:sp macro="" textlink="">
          <xdr:nvSpPr>
            <xdr:cNvPr id="151667" name="Check Box 115" hidden="1">
              <a:extLst>
                <a:ext uri="{63B3BB69-23CF-44E3-9099-C40C66FF867C}">
                  <a14:compatExt spid="_x0000_s151667"/>
                </a:ext>
                <a:ext uri="{FF2B5EF4-FFF2-40B4-BE49-F238E27FC236}">
                  <a16:creationId xmlns:a16="http://schemas.microsoft.com/office/drawing/2014/main" id="{00000000-0008-0000-1300-00007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112</xdr:row>
          <xdr:rowOff>9525</xdr:rowOff>
        </xdr:from>
        <xdr:to>
          <xdr:col>207</xdr:col>
          <xdr:colOff>123825</xdr:colOff>
          <xdr:row>113</xdr:row>
          <xdr:rowOff>0</xdr:rowOff>
        </xdr:to>
        <xdr:sp macro="" textlink="">
          <xdr:nvSpPr>
            <xdr:cNvPr id="151668" name="Check Box 116" hidden="1">
              <a:extLst>
                <a:ext uri="{63B3BB69-23CF-44E3-9099-C40C66FF867C}">
                  <a14:compatExt spid="_x0000_s151668"/>
                </a:ext>
                <a:ext uri="{FF2B5EF4-FFF2-40B4-BE49-F238E27FC236}">
                  <a16:creationId xmlns:a16="http://schemas.microsoft.com/office/drawing/2014/main" id="{00000000-0008-0000-1300-00007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112</xdr:row>
          <xdr:rowOff>9525</xdr:rowOff>
        </xdr:from>
        <xdr:to>
          <xdr:col>207</xdr:col>
          <xdr:colOff>123825</xdr:colOff>
          <xdr:row>113</xdr:row>
          <xdr:rowOff>0</xdr:rowOff>
        </xdr:to>
        <xdr:sp macro="" textlink="">
          <xdr:nvSpPr>
            <xdr:cNvPr id="151669" name="Check Box 117" hidden="1">
              <a:extLst>
                <a:ext uri="{63B3BB69-23CF-44E3-9099-C40C66FF867C}">
                  <a14:compatExt spid="_x0000_s151669"/>
                </a:ext>
                <a:ext uri="{FF2B5EF4-FFF2-40B4-BE49-F238E27FC236}">
                  <a16:creationId xmlns:a16="http://schemas.microsoft.com/office/drawing/2014/main" id="{00000000-0008-0000-1300-00007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112</xdr:row>
          <xdr:rowOff>9525</xdr:rowOff>
        </xdr:from>
        <xdr:to>
          <xdr:col>237</xdr:col>
          <xdr:colOff>114300</xdr:colOff>
          <xdr:row>113</xdr:row>
          <xdr:rowOff>0</xdr:rowOff>
        </xdr:to>
        <xdr:sp macro="" textlink="">
          <xdr:nvSpPr>
            <xdr:cNvPr id="151670" name="Check Box 118" hidden="1">
              <a:extLst>
                <a:ext uri="{63B3BB69-23CF-44E3-9099-C40C66FF867C}">
                  <a14:compatExt spid="_x0000_s151670"/>
                </a:ext>
                <a:ext uri="{FF2B5EF4-FFF2-40B4-BE49-F238E27FC236}">
                  <a16:creationId xmlns:a16="http://schemas.microsoft.com/office/drawing/2014/main" id="{00000000-0008-0000-1300-00007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112</xdr:row>
          <xdr:rowOff>9525</xdr:rowOff>
        </xdr:from>
        <xdr:to>
          <xdr:col>237</xdr:col>
          <xdr:colOff>114300</xdr:colOff>
          <xdr:row>113</xdr:row>
          <xdr:rowOff>0</xdr:rowOff>
        </xdr:to>
        <xdr:sp macro="" textlink="">
          <xdr:nvSpPr>
            <xdr:cNvPr id="151671" name="Check Box 119" hidden="1">
              <a:extLst>
                <a:ext uri="{63B3BB69-23CF-44E3-9099-C40C66FF867C}">
                  <a14:compatExt spid="_x0000_s151671"/>
                </a:ext>
                <a:ext uri="{FF2B5EF4-FFF2-40B4-BE49-F238E27FC236}">
                  <a16:creationId xmlns:a16="http://schemas.microsoft.com/office/drawing/2014/main" id="{00000000-0008-0000-1300-00007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112</xdr:row>
          <xdr:rowOff>9525</xdr:rowOff>
        </xdr:from>
        <xdr:to>
          <xdr:col>237</xdr:col>
          <xdr:colOff>114300</xdr:colOff>
          <xdr:row>113</xdr:row>
          <xdr:rowOff>0</xdr:rowOff>
        </xdr:to>
        <xdr:sp macro="" textlink="">
          <xdr:nvSpPr>
            <xdr:cNvPr id="151672" name="Check Box 120" hidden="1">
              <a:extLst>
                <a:ext uri="{63B3BB69-23CF-44E3-9099-C40C66FF867C}">
                  <a14:compatExt spid="_x0000_s151672"/>
                </a:ext>
                <a:ext uri="{FF2B5EF4-FFF2-40B4-BE49-F238E27FC236}">
                  <a16:creationId xmlns:a16="http://schemas.microsoft.com/office/drawing/2014/main" id="{00000000-0008-0000-1300-00007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112</xdr:row>
          <xdr:rowOff>9525</xdr:rowOff>
        </xdr:from>
        <xdr:to>
          <xdr:col>267</xdr:col>
          <xdr:colOff>114300</xdr:colOff>
          <xdr:row>113</xdr:row>
          <xdr:rowOff>0</xdr:rowOff>
        </xdr:to>
        <xdr:sp macro="" textlink="">
          <xdr:nvSpPr>
            <xdr:cNvPr id="151673" name="Check Box 121" hidden="1">
              <a:extLst>
                <a:ext uri="{63B3BB69-23CF-44E3-9099-C40C66FF867C}">
                  <a14:compatExt spid="_x0000_s151673"/>
                </a:ext>
                <a:ext uri="{FF2B5EF4-FFF2-40B4-BE49-F238E27FC236}">
                  <a16:creationId xmlns:a16="http://schemas.microsoft.com/office/drawing/2014/main" id="{00000000-0008-0000-1300-00007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112</xdr:row>
          <xdr:rowOff>9525</xdr:rowOff>
        </xdr:from>
        <xdr:to>
          <xdr:col>267</xdr:col>
          <xdr:colOff>114300</xdr:colOff>
          <xdr:row>113</xdr:row>
          <xdr:rowOff>0</xdr:rowOff>
        </xdr:to>
        <xdr:sp macro="" textlink="">
          <xdr:nvSpPr>
            <xdr:cNvPr id="151674" name="Check Box 122" hidden="1">
              <a:extLst>
                <a:ext uri="{63B3BB69-23CF-44E3-9099-C40C66FF867C}">
                  <a14:compatExt spid="_x0000_s151674"/>
                </a:ext>
                <a:ext uri="{FF2B5EF4-FFF2-40B4-BE49-F238E27FC236}">
                  <a16:creationId xmlns:a16="http://schemas.microsoft.com/office/drawing/2014/main" id="{00000000-0008-0000-1300-00007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112</xdr:row>
          <xdr:rowOff>9525</xdr:rowOff>
        </xdr:from>
        <xdr:to>
          <xdr:col>267</xdr:col>
          <xdr:colOff>114300</xdr:colOff>
          <xdr:row>113</xdr:row>
          <xdr:rowOff>0</xdr:rowOff>
        </xdr:to>
        <xdr:sp macro="" textlink="">
          <xdr:nvSpPr>
            <xdr:cNvPr id="151675" name="Check Box 123" hidden="1">
              <a:extLst>
                <a:ext uri="{63B3BB69-23CF-44E3-9099-C40C66FF867C}">
                  <a14:compatExt spid="_x0000_s151675"/>
                </a:ext>
                <a:ext uri="{FF2B5EF4-FFF2-40B4-BE49-F238E27FC236}">
                  <a16:creationId xmlns:a16="http://schemas.microsoft.com/office/drawing/2014/main" id="{00000000-0008-0000-1300-00007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112</xdr:row>
          <xdr:rowOff>9525</xdr:rowOff>
        </xdr:from>
        <xdr:to>
          <xdr:col>297</xdr:col>
          <xdr:colOff>114300</xdr:colOff>
          <xdr:row>113</xdr:row>
          <xdr:rowOff>0</xdr:rowOff>
        </xdr:to>
        <xdr:sp macro="" textlink="">
          <xdr:nvSpPr>
            <xdr:cNvPr id="151676" name="Check Box 124" hidden="1">
              <a:extLst>
                <a:ext uri="{63B3BB69-23CF-44E3-9099-C40C66FF867C}">
                  <a14:compatExt spid="_x0000_s151676"/>
                </a:ext>
                <a:ext uri="{FF2B5EF4-FFF2-40B4-BE49-F238E27FC236}">
                  <a16:creationId xmlns:a16="http://schemas.microsoft.com/office/drawing/2014/main" id="{00000000-0008-0000-1300-00007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112</xdr:row>
          <xdr:rowOff>9525</xdr:rowOff>
        </xdr:from>
        <xdr:to>
          <xdr:col>297</xdr:col>
          <xdr:colOff>114300</xdr:colOff>
          <xdr:row>113</xdr:row>
          <xdr:rowOff>0</xdr:rowOff>
        </xdr:to>
        <xdr:sp macro="" textlink="">
          <xdr:nvSpPr>
            <xdr:cNvPr id="151677" name="Check Box 125" hidden="1">
              <a:extLst>
                <a:ext uri="{63B3BB69-23CF-44E3-9099-C40C66FF867C}">
                  <a14:compatExt spid="_x0000_s151677"/>
                </a:ext>
                <a:ext uri="{FF2B5EF4-FFF2-40B4-BE49-F238E27FC236}">
                  <a16:creationId xmlns:a16="http://schemas.microsoft.com/office/drawing/2014/main" id="{00000000-0008-0000-1300-00007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112</xdr:row>
          <xdr:rowOff>9525</xdr:rowOff>
        </xdr:from>
        <xdr:to>
          <xdr:col>297</xdr:col>
          <xdr:colOff>114300</xdr:colOff>
          <xdr:row>113</xdr:row>
          <xdr:rowOff>0</xdr:rowOff>
        </xdr:to>
        <xdr:sp macro="" textlink="">
          <xdr:nvSpPr>
            <xdr:cNvPr id="151678" name="Check Box 126" hidden="1">
              <a:extLst>
                <a:ext uri="{63B3BB69-23CF-44E3-9099-C40C66FF867C}">
                  <a14:compatExt spid="_x0000_s151678"/>
                </a:ext>
                <a:ext uri="{FF2B5EF4-FFF2-40B4-BE49-F238E27FC236}">
                  <a16:creationId xmlns:a16="http://schemas.microsoft.com/office/drawing/2014/main" id="{00000000-0008-0000-1300-00007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79</xdr:row>
          <xdr:rowOff>9525</xdr:rowOff>
        </xdr:from>
        <xdr:to>
          <xdr:col>57</xdr:col>
          <xdr:colOff>95250</xdr:colOff>
          <xdr:row>80</xdr:row>
          <xdr:rowOff>0</xdr:rowOff>
        </xdr:to>
        <xdr:sp macro="" textlink="">
          <xdr:nvSpPr>
            <xdr:cNvPr id="151679" name="Check Box 127" hidden="1">
              <a:extLst>
                <a:ext uri="{63B3BB69-23CF-44E3-9099-C40C66FF867C}">
                  <a14:compatExt spid="_x0000_s151679"/>
                </a:ext>
                <a:ext uri="{FF2B5EF4-FFF2-40B4-BE49-F238E27FC236}">
                  <a16:creationId xmlns:a16="http://schemas.microsoft.com/office/drawing/2014/main" id="{00000000-0008-0000-1300-00007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79</xdr:row>
          <xdr:rowOff>9525</xdr:rowOff>
        </xdr:from>
        <xdr:to>
          <xdr:col>57</xdr:col>
          <xdr:colOff>95250</xdr:colOff>
          <xdr:row>80</xdr:row>
          <xdr:rowOff>0</xdr:rowOff>
        </xdr:to>
        <xdr:sp macro="" textlink="">
          <xdr:nvSpPr>
            <xdr:cNvPr id="151680" name="Check Box 128" hidden="1">
              <a:extLst>
                <a:ext uri="{63B3BB69-23CF-44E3-9099-C40C66FF867C}">
                  <a14:compatExt spid="_x0000_s151680"/>
                </a:ext>
                <a:ext uri="{FF2B5EF4-FFF2-40B4-BE49-F238E27FC236}">
                  <a16:creationId xmlns:a16="http://schemas.microsoft.com/office/drawing/2014/main" id="{00000000-0008-0000-1300-00008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79</xdr:row>
          <xdr:rowOff>9525</xdr:rowOff>
        </xdr:from>
        <xdr:to>
          <xdr:col>57</xdr:col>
          <xdr:colOff>114300</xdr:colOff>
          <xdr:row>80</xdr:row>
          <xdr:rowOff>0</xdr:rowOff>
        </xdr:to>
        <xdr:sp macro="" textlink="">
          <xdr:nvSpPr>
            <xdr:cNvPr id="151681" name="Check Box 129" hidden="1">
              <a:extLst>
                <a:ext uri="{63B3BB69-23CF-44E3-9099-C40C66FF867C}">
                  <a14:compatExt spid="_x0000_s151681"/>
                </a:ext>
                <a:ext uri="{FF2B5EF4-FFF2-40B4-BE49-F238E27FC236}">
                  <a16:creationId xmlns:a16="http://schemas.microsoft.com/office/drawing/2014/main" id="{00000000-0008-0000-1300-00008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79</xdr:row>
          <xdr:rowOff>9525</xdr:rowOff>
        </xdr:from>
        <xdr:to>
          <xdr:col>87</xdr:col>
          <xdr:colOff>95250</xdr:colOff>
          <xdr:row>80</xdr:row>
          <xdr:rowOff>0</xdr:rowOff>
        </xdr:to>
        <xdr:sp macro="" textlink="">
          <xdr:nvSpPr>
            <xdr:cNvPr id="151682" name="Check Box 130" hidden="1">
              <a:extLst>
                <a:ext uri="{63B3BB69-23CF-44E3-9099-C40C66FF867C}">
                  <a14:compatExt spid="_x0000_s151682"/>
                </a:ext>
                <a:ext uri="{FF2B5EF4-FFF2-40B4-BE49-F238E27FC236}">
                  <a16:creationId xmlns:a16="http://schemas.microsoft.com/office/drawing/2014/main" id="{00000000-0008-0000-1300-00008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79</xdr:row>
          <xdr:rowOff>9525</xdr:rowOff>
        </xdr:from>
        <xdr:to>
          <xdr:col>87</xdr:col>
          <xdr:colOff>95250</xdr:colOff>
          <xdr:row>80</xdr:row>
          <xdr:rowOff>0</xdr:rowOff>
        </xdr:to>
        <xdr:sp macro="" textlink="">
          <xdr:nvSpPr>
            <xdr:cNvPr id="151683" name="Check Box 131" hidden="1">
              <a:extLst>
                <a:ext uri="{63B3BB69-23CF-44E3-9099-C40C66FF867C}">
                  <a14:compatExt spid="_x0000_s151683"/>
                </a:ext>
                <a:ext uri="{FF2B5EF4-FFF2-40B4-BE49-F238E27FC236}">
                  <a16:creationId xmlns:a16="http://schemas.microsoft.com/office/drawing/2014/main" id="{00000000-0008-0000-1300-00008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79</xdr:row>
          <xdr:rowOff>9525</xdr:rowOff>
        </xdr:from>
        <xdr:to>
          <xdr:col>87</xdr:col>
          <xdr:colOff>95250</xdr:colOff>
          <xdr:row>80</xdr:row>
          <xdr:rowOff>0</xdr:rowOff>
        </xdr:to>
        <xdr:sp macro="" textlink="">
          <xdr:nvSpPr>
            <xdr:cNvPr id="151684" name="Check Box 132" hidden="1">
              <a:extLst>
                <a:ext uri="{63B3BB69-23CF-44E3-9099-C40C66FF867C}">
                  <a14:compatExt spid="_x0000_s151684"/>
                </a:ext>
                <a:ext uri="{FF2B5EF4-FFF2-40B4-BE49-F238E27FC236}">
                  <a16:creationId xmlns:a16="http://schemas.microsoft.com/office/drawing/2014/main" id="{00000000-0008-0000-1300-00008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79</xdr:row>
          <xdr:rowOff>9525</xdr:rowOff>
        </xdr:from>
        <xdr:to>
          <xdr:col>117</xdr:col>
          <xdr:colOff>95250</xdr:colOff>
          <xdr:row>80</xdr:row>
          <xdr:rowOff>0</xdr:rowOff>
        </xdr:to>
        <xdr:sp macro="" textlink="">
          <xdr:nvSpPr>
            <xdr:cNvPr id="151685" name="Check Box 133" hidden="1">
              <a:extLst>
                <a:ext uri="{63B3BB69-23CF-44E3-9099-C40C66FF867C}">
                  <a14:compatExt spid="_x0000_s151685"/>
                </a:ext>
                <a:ext uri="{FF2B5EF4-FFF2-40B4-BE49-F238E27FC236}">
                  <a16:creationId xmlns:a16="http://schemas.microsoft.com/office/drawing/2014/main" id="{00000000-0008-0000-1300-00008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79</xdr:row>
          <xdr:rowOff>9525</xdr:rowOff>
        </xdr:from>
        <xdr:to>
          <xdr:col>117</xdr:col>
          <xdr:colOff>95250</xdr:colOff>
          <xdr:row>80</xdr:row>
          <xdr:rowOff>0</xdr:rowOff>
        </xdr:to>
        <xdr:sp macro="" textlink="">
          <xdr:nvSpPr>
            <xdr:cNvPr id="151686" name="Check Box 134" hidden="1">
              <a:extLst>
                <a:ext uri="{63B3BB69-23CF-44E3-9099-C40C66FF867C}">
                  <a14:compatExt spid="_x0000_s151686"/>
                </a:ext>
                <a:ext uri="{FF2B5EF4-FFF2-40B4-BE49-F238E27FC236}">
                  <a16:creationId xmlns:a16="http://schemas.microsoft.com/office/drawing/2014/main" id="{00000000-0008-0000-1300-00008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79</xdr:row>
          <xdr:rowOff>9525</xdr:rowOff>
        </xdr:from>
        <xdr:to>
          <xdr:col>117</xdr:col>
          <xdr:colOff>95250</xdr:colOff>
          <xdr:row>80</xdr:row>
          <xdr:rowOff>0</xdr:rowOff>
        </xdr:to>
        <xdr:sp macro="" textlink="">
          <xdr:nvSpPr>
            <xdr:cNvPr id="151687" name="Check Box 135" hidden="1">
              <a:extLst>
                <a:ext uri="{63B3BB69-23CF-44E3-9099-C40C66FF867C}">
                  <a14:compatExt spid="_x0000_s151687"/>
                </a:ext>
                <a:ext uri="{FF2B5EF4-FFF2-40B4-BE49-F238E27FC236}">
                  <a16:creationId xmlns:a16="http://schemas.microsoft.com/office/drawing/2014/main" id="{00000000-0008-0000-1300-00008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79</xdr:row>
          <xdr:rowOff>9525</xdr:rowOff>
        </xdr:from>
        <xdr:to>
          <xdr:col>147</xdr:col>
          <xdr:colOff>123825</xdr:colOff>
          <xdr:row>80</xdr:row>
          <xdr:rowOff>0</xdr:rowOff>
        </xdr:to>
        <xdr:sp macro="" textlink="">
          <xdr:nvSpPr>
            <xdr:cNvPr id="151688" name="Check Box 136" hidden="1">
              <a:extLst>
                <a:ext uri="{63B3BB69-23CF-44E3-9099-C40C66FF867C}">
                  <a14:compatExt spid="_x0000_s151688"/>
                </a:ext>
                <a:ext uri="{FF2B5EF4-FFF2-40B4-BE49-F238E27FC236}">
                  <a16:creationId xmlns:a16="http://schemas.microsoft.com/office/drawing/2014/main" id="{00000000-0008-0000-1300-00008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79</xdr:row>
          <xdr:rowOff>9525</xdr:rowOff>
        </xdr:from>
        <xdr:to>
          <xdr:col>147</xdr:col>
          <xdr:colOff>123825</xdr:colOff>
          <xdr:row>80</xdr:row>
          <xdr:rowOff>0</xdr:rowOff>
        </xdr:to>
        <xdr:sp macro="" textlink="">
          <xdr:nvSpPr>
            <xdr:cNvPr id="151689" name="Check Box 137" hidden="1">
              <a:extLst>
                <a:ext uri="{63B3BB69-23CF-44E3-9099-C40C66FF867C}">
                  <a14:compatExt spid="_x0000_s151689"/>
                </a:ext>
                <a:ext uri="{FF2B5EF4-FFF2-40B4-BE49-F238E27FC236}">
                  <a16:creationId xmlns:a16="http://schemas.microsoft.com/office/drawing/2014/main" id="{00000000-0008-0000-1300-00008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79</xdr:row>
          <xdr:rowOff>9525</xdr:rowOff>
        </xdr:from>
        <xdr:to>
          <xdr:col>147</xdr:col>
          <xdr:colOff>123825</xdr:colOff>
          <xdr:row>80</xdr:row>
          <xdr:rowOff>0</xdr:rowOff>
        </xdr:to>
        <xdr:sp macro="" textlink="">
          <xdr:nvSpPr>
            <xdr:cNvPr id="151690" name="Check Box 138" hidden="1">
              <a:extLst>
                <a:ext uri="{63B3BB69-23CF-44E3-9099-C40C66FF867C}">
                  <a14:compatExt spid="_x0000_s151690"/>
                </a:ext>
                <a:ext uri="{FF2B5EF4-FFF2-40B4-BE49-F238E27FC236}">
                  <a16:creationId xmlns:a16="http://schemas.microsoft.com/office/drawing/2014/main" id="{00000000-0008-0000-1300-00008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79</xdr:row>
          <xdr:rowOff>9525</xdr:rowOff>
        </xdr:from>
        <xdr:to>
          <xdr:col>177</xdr:col>
          <xdr:colOff>114300</xdr:colOff>
          <xdr:row>80</xdr:row>
          <xdr:rowOff>0</xdr:rowOff>
        </xdr:to>
        <xdr:sp macro="" textlink="">
          <xdr:nvSpPr>
            <xdr:cNvPr id="151691" name="Check Box 139" hidden="1">
              <a:extLst>
                <a:ext uri="{63B3BB69-23CF-44E3-9099-C40C66FF867C}">
                  <a14:compatExt spid="_x0000_s151691"/>
                </a:ext>
                <a:ext uri="{FF2B5EF4-FFF2-40B4-BE49-F238E27FC236}">
                  <a16:creationId xmlns:a16="http://schemas.microsoft.com/office/drawing/2014/main" id="{00000000-0008-0000-1300-00008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79</xdr:row>
          <xdr:rowOff>9525</xdr:rowOff>
        </xdr:from>
        <xdr:to>
          <xdr:col>177</xdr:col>
          <xdr:colOff>114300</xdr:colOff>
          <xdr:row>80</xdr:row>
          <xdr:rowOff>0</xdr:rowOff>
        </xdr:to>
        <xdr:sp macro="" textlink="">
          <xdr:nvSpPr>
            <xdr:cNvPr id="151692" name="Check Box 140" hidden="1">
              <a:extLst>
                <a:ext uri="{63B3BB69-23CF-44E3-9099-C40C66FF867C}">
                  <a14:compatExt spid="_x0000_s151692"/>
                </a:ext>
                <a:ext uri="{FF2B5EF4-FFF2-40B4-BE49-F238E27FC236}">
                  <a16:creationId xmlns:a16="http://schemas.microsoft.com/office/drawing/2014/main" id="{00000000-0008-0000-1300-00008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79</xdr:row>
          <xdr:rowOff>9525</xdr:rowOff>
        </xdr:from>
        <xdr:to>
          <xdr:col>177</xdr:col>
          <xdr:colOff>114300</xdr:colOff>
          <xdr:row>80</xdr:row>
          <xdr:rowOff>0</xdr:rowOff>
        </xdr:to>
        <xdr:sp macro="" textlink="">
          <xdr:nvSpPr>
            <xdr:cNvPr id="151693" name="Check Box 141" hidden="1">
              <a:extLst>
                <a:ext uri="{63B3BB69-23CF-44E3-9099-C40C66FF867C}">
                  <a14:compatExt spid="_x0000_s151693"/>
                </a:ext>
                <a:ext uri="{FF2B5EF4-FFF2-40B4-BE49-F238E27FC236}">
                  <a16:creationId xmlns:a16="http://schemas.microsoft.com/office/drawing/2014/main" id="{00000000-0008-0000-1300-00008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79</xdr:row>
          <xdr:rowOff>9525</xdr:rowOff>
        </xdr:from>
        <xdr:to>
          <xdr:col>207</xdr:col>
          <xdr:colOff>123825</xdr:colOff>
          <xdr:row>80</xdr:row>
          <xdr:rowOff>0</xdr:rowOff>
        </xdr:to>
        <xdr:sp macro="" textlink="">
          <xdr:nvSpPr>
            <xdr:cNvPr id="151694" name="Check Box 142" hidden="1">
              <a:extLst>
                <a:ext uri="{63B3BB69-23CF-44E3-9099-C40C66FF867C}">
                  <a14:compatExt spid="_x0000_s151694"/>
                </a:ext>
                <a:ext uri="{FF2B5EF4-FFF2-40B4-BE49-F238E27FC236}">
                  <a16:creationId xmlns:a16="http://schemas.microsoft.com/office/drawing/2014/main" id="{00000000-0008-0000-1300-00008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79</xdr:row>
          <xdr:rowOff>9525</xdr:rowOff>
        </xdr:from>
        <xdr:to>
          <xdr:col>207</xdr:col>
          <xdr:colOff>123825</xdr:colOff>
          <xdr:row>80</xdr:row>
          <xdr:rowOff>0</xdr:rowOff>
        </xdr:to>
        <xdr:sp macro="" textlink="">
          <xdr:nvSpPr>
            <xdr:cNvPr id="151695" name="Check Box 143" hidden="1">
              <a:extLst>
                <a:ext uri="{63B3BB69-23CF-44E3-9099-C40C66FF867C}">
                  <a14:compatExt spid="_x0000_s151695"/>
                </a:ext>
                <a:ext uri="{FF2B5EF4-FFF2-40B4-BE49-F238E27FC236}">
                  <a16:creationId xmlns:a16="http://schemas.microsoft.com/office/drawing/2014/main" id="{00000000-0008-0000-1300-00008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79</xdr:row>
          <xdr:rowOff>9525</xdr:rowOff>
        </xdr:from>
        <xdr:to>
          <xdr:col>207</xdr:col>
          <xdr:colOff>123825</xdr:colOff>
          <xdr:row>80</xdr:row>
          <xdr:rowOff>0</xdr:rowOff>
        </xdr:to>
        <xdr:sp macro="" textlink="">
          <xdr:nvSpPr>
            <xdr:cNvPr id="151696" name="Check Box 144" hidden="1">
              <a:extLst>
                <a:ext uri="{63B3BB69-23CF-44E3-9099-C40C66FF867C}">
                  <a14:compatExt spid="_x0000_s151696"/>
                </a:ext>
                <a:ext uri="{FF2B5EF4-FFF2-40B4-BE49-F238E27FC236}">
                  <a16:creationId xmlns:a16="http://schemas.microsoft.com/office/drawing/2014/main" id="{00000000-0008-0000-1300-00009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79</xdr:row>
          <xdr:rowOff>9525</xdr:rowOff>
        </xdr:from>
        <xdr:to>
          <xdr:col>237</xdr:col>
          <xdr:colOff>114300</xdr:colOff>
          <xdr:row>80</xdr:row>
          <xdr:rowOff>0</xdr:rowOff>
        </xdr:to>
        <xdr:sp macro="" textlink="">
          <xdr:nvSpPr>
            <xdr:cNvPr id="151697" name="Check Box 145" hidden="1">
              <a:extLst>
                <a:ext uri="{63B3BB69-23CF-44E3-9099-C40C66FF867C}">
                  <a14:compatExt spid="_x0000_s151697"/>
                </a:ext>
                <a:ext uri="{FF2B5EF4-FFF2-40B4-BE49-F238E27FC236}">
                  <a16:creationId xmlns:a16="http://schemas.microsoft.com/office/drawing/2014/main" id="{00000000-0008-0000-1300-00009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79</xdr:row>
          <xdr:rowOff>9525</xdr:rowOff>
        </xdr:from>
        <xdr:to>
          <xdr:col>237</xdr:col>
          <xdr:colOff>114300</xdr:colOff>
          <xdr:row>80</xdr:row>
          <xdr:rowOff>0</xdr:rowOff>
        </xdr:to>
        <xdr:sp macro="" textlink="">
          <xdr:nvSpPr>
            <xdr:cNvPr id="151698" name="Check Box 146" hidden="1">
              <a:extLst>
                <a:ext uri="{63B3BB69-23CF-44E3-9099-C40C66FF867C}">
                  <a14:compatExt spid="_x0000_s151698"/>
                </a:ext>
                <a:ext uri="{FF2B5EF4-FFF2-40B4-BE49-F238E27FC236}">
                  <a16:creationId xmlns:a16="http://schemas.microsoft.com/office/drawing/2014/main" id="{00000000-0008-0000-1300-00009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79</xdr:row>
          <xdr:rowOff>9525</xdr:rowOff>
        </xdr:from>
        <xdr:to>
          <xdr:col>237</xdr:col>
          <xdr:colOff>114300</xdr:colOff>
          <xdr:row>80</xdr:row>
          <xdr:rowOff>0</xdr:rowOff>
        </xdr:to>
        <xdr:sp macro="" textlink="">
          <xdr:nvSpPr>
            <xdr:cNvPr id="151699" name="Check Box 147" hidden="1">
              <a:extLst>
                <a:ext uri="{63B3BB69-23CF-44E3-9099-C40C66FF867C}">
                  <a14:compatExt spid="_x0000_s151699"/>
                </a:ext>
                <a:ext uri="{FF2B5EF4-FFF2-40B4-BE49-F238E27FC236}">
                  <a16:creationId xmlns:a16="http://schemas.microsoft.com/office/drawing/2014/main" id="{00000000-0008-0000-1300-00009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79</xdr:row>
          <xdr:rowOff>9525</xdr:rowOff>
        </xdr:from>
        <xdr:to>
          <xdr:col>267</xdr:col>
          <xdr:colOff>114300</xdr:colOff>
          <xdr:row>80</xdr:row>
          <xdr:rowOff>0</xdr:rowOff>
        </xdr:to>
        <xdr:sp macro="" textlink="">
          <xdr:nvSpPr>
            <xdr:cNvPr id="151700" name="Check Box 148" hidden="1">
              <a:extLst>
                <a:ext uri="{63B3BB69-23CF-44E3-9099-C40C66FF867C}">
                  <a14:compatExt spid="_x0000_s151700"/>
                </a:ext>
                <a:ext uri="{FF2B5EF4-FFF2-40B4-BE49-F238E27FC236}">
                  <a16:creationId xmlns:a16="http://schemas.microsoft.com/office/drawing/2014/main" id="{00000000-0008-0000-1300-00009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79</xdr:row>
          <xdr:rowOff>9525</xdr:rowOff>
        </xdr:from>
        <xdr:to>
          <xdr:col>267</xdr:col>
          <xdr:colOff>114300</xdr:colOff>
          <xdr:row>80</xdr:row>
          <xdr:rowOff>0</xdr:rowOff>
        </xdr:to>
        <xdr:sp macro="" textlink="">
          <xdr:nvSpPr>
            <xdr:cNvPr id="151701" name="Check Box 149" hidden="1">
              <a:extLst>
                <a:ext uri="{63B3BB69-23CF-44E3-9099-C40C66FF867C}">
                  <a14:compatExt spid="_x0000_s151701"/>
                </a:ext>
                <a:ext uri="{FF2B5EF4-FFF2-40B4-BE49-F238E27FC236}">
                  <a16:creationId xmlns:a16="http://schemas.microsoft.com/office/drawing/2014/main" id="{00000000-0008-0000-1300-00009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79</xdr:row>
          <xdr:rowOff>9525</xdr:rowOff>
        </xdr:from>
        <xdr:to>
          <xdr:col>267</xdr:col>
          <xdr:colOff>114300</xdr:colOff>
          <xdr:row>80</xdr:row>
          <xdr:rowOff>0</xdr:rowOff>
        </xdr:to>
        <xdr:sp macro="" textlink="">
          <xdr:nvSpPr>
            <xdr:cNvPr id="151702" name="Check Box 150" hidden="1">
              <a:extLst>
                <a:ext uri="{63B3BB69-23CF-44E3-9099-C40C66FF867C}">
                  <a14:compatExt spid="_x0000_s151702"/>
                </a:ext>
                <a:ext uri="{FF2B5EF4-FFF2-40B4-BE49-F238E27FC236}">
                  <a16:creationId xmlns:a16="http://schemas.microsoft.com/office/drawing/2014/main" id="{00000000-0008-0000-1300-00009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79</xdr:row>
          <xdr:rowOff>9525</xdr:rowOff>
        </xdr:from>
        <xdr:to>
          <xdr:col>297</xdr:col>
          <xdr:colOff>114300</xdr:colOff>
          <xdr:row>80</xdr:row>
          <xdr:rowOff>0</xdr:rowOff>
        </xdr:to>
        <xdr:sp macro="" textlink="">
          <xdr:nvSpPr>
            <xdr:cNvPr id="151703" name="Check Box 151" hidden="1">
              <a:extLst>
                <a:ext uri="{63B3BB69-23CF-44E3-9099-C40C66FF867C}">
                  <a14:compatExt spid="_x0000_s151703"/>
                </a:ext>
                <a:ext uri="{FF2B5EF4-FFF2-40B4-BE49-F238E27FC236}">
                  <a16:creationId xmlns:a16="http://schemas.microsoft.com/office/drawing/2014/main" id="{00000000-0008-0000-1300-00009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79</xdr:row>
          <xdr:rowOff>9525</xdr:rowOff>
        </xdr:from>
        <xdr:to>
          <xdr:col>297</xdr:col>
          <xdr:colOff>114300</xdr:colOff>
          <xdr:row>80</xdr:row>
          <xdr:rowOff>0</xdr:rowOff>
        </xdr:to>
        <xdr:sp macro="" textlink="">
          <xdr:nvSpPr>
            <xdr:cNvPr id="151704" name="Check Box 152" hidden="1">
              <a:extLst>
                <a:ext uri="{63B3BB69-23CF-44E3-9099-C40C66FF867C}">
                  <a14:compatExt spid="_x0000_s151704"/>
                </a:ext>
                <a:ext uri="{FF2B5EF4-FFF2-40B4-BE49-F238E27FC236}">
                  <a16:creationId xmlns:a16="http://schemas.microsoft.com/office/drawing/2014/main" id="{00000000-0008-0000-1300-00009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79</xdr:row>
          <xdr:rowOff>9525</xdr:rowOff>
        </xdr:from>
        <xdr:to>
          <xdr:col>297</xdr:col>
          <xdr:colOff>114300</xdr:colOff>
          <xdr:row>80</xdr:row>
          <xdr:rowOff>0</xdr:rowOff>
        </xdr:to>
        <xdr:sp macro="" textlink="">
          <xdr:nvSpPr>
            <xdr:cNvPr id="151705" name="Check Box 153" hidden="1">
              <a:extLst>
                <a:ext uri="{63B3BB69-23CF-44E3-9099-C40C66FF867C}">
                  <a14:compatExt spid="_x0000_s151705"/>
                </a:ext>
                <a:ext uri="{FF2B5EF4-FFF2-40B4-BE49-F238E27FC236}">
                  <a16:creationId xmlns:a16="http://schemas.microsoft.com/office/drawing/2014/main" id="{00000000-0008-0000-1300-00009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46</xdr:row>
          <xdr:rowOff>9525</xdr:rowOff>
        </xdr:from>
        <xdr:to>
          <xdr:col>57</xdr:col>
          <xdr:colOff>95250</xdr:colOff>
          <xdr:row>47</xdr:row>
          <xdr:rowOff>0</xdr:rowOff>
        </xdr:to>
        <xdr:sp macro="" textlink="">
          <xdr:nvSpPr>
            <xdr:cNvPr id="151706" name="Check Box 154" hidden="1">
              <a:extLst>
                <a:ext uri="{63B3BB69-23CF-44E3-9099-C40C66FF867C}">
                  <a14:compatExt spid="_x0000_s151706"/>
                </a:ext>
                <a:ext uri="{FF2B5EF4-FFF2-40B4-BE49-F238E27FC236}">
                  <a16:creationId xmlns:a16="http://schemas.microsoft.com/office/drawing/2014/main" id="{00000000-0008-0000-1300-00009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46</xdr:row>
          <xdr:rowOff>9525</xdr:rowOff>
        </xdr:from>
        <xdr:to>
          <xdr:col>57</xdr:col>
          <xdr:colOff>114300</xdr:colOff>
          <xdr:row>47</xdr:row>
          <xdr:rowOff>0</xdr:rowOff>
        </xdr:to>
        <xdr:sp macro="" textlink="">
          <xdr:nvSpPr>
            <xdr:cNvPr id="151707" name="Check Box 155" hidden="1">
              <a:extLst>
                <a:ext uri="{63B3BB69-23CF-44E3-9099-C40C66FF867C}">
                  <a14:compatExt spid="_x0000_s151707"/>
                </a:ext>
                <a:ext uri="{FF2B5EF4-FFF2-40B4-BE49-F238E27FC236}">
                  <a16:creationId xmlns:a16="http://schemas.microsoft.com/office/drawing/2014/main" id="{00000000-0008-0000-1300-00009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46</xdr:row>
          <xdr:rowOff>9525</xdr:rowOff>
        </xdr:from>
        <xdr:to>
          <xdr:col>87</xdr:col>
          <xdr:colOff>95250</xdr:colOff>
          <xdr:row>47</xdr:row>
          <xdr:rowOff>0</xdr:rowOff>
        </xdr:to>
        <xdr:sp macro="" textlink="">
          <xdr:nvSpPr>
            <xdr:cNvPr id="151708" name="Check Box 156" hidden="1">
              <a:extLst>
                <a:ext uri="{63B3BB69-23CF-44E3-9099-C40C66FF867C}">
                  <a14:compatExt spid="_x0000_s151708"/>
                </a:ext>
                <a:ext uri="{FF2B5EF4-FFF2-40B4-BE49-F238E27FC236}">
                  <a16:creationId xmlns:a16="http://schemas.microsoft.com/office/drawing/2014/main" id="{00000000-0008-0000-1300-00009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46</xdr:row>
          <xdr:rowOff>9525</xdr:rowOff>
        </xdr:from>
        <xdr:to>
          <xdr:col>87</xdr:col>
          <xdr:colOff>95250</xdr:colOff>
          <xdr:row>47</xdr:row>
          <xdr:rowOff>0</xdr:rowOff>
        </xdr:to>
        <xdr:sp macro="" textlink="">
          <xdr:nvSpPr>
            <xdr:cNvPr id="151709" name="Check Box 157" hidden="1">
              <a:extLst>
                <a:ext uri="{63B3BB69-23CF-44E3-9099-C40C66FF867C}">
                  <a14:compatExt spid="_x0000_s151709"/>
                </a:ext>
                <a:ext uri="{FF2B5EF4-FFF2-40B4-BE49-F238E27FC236}">
                  <a16:creationId xmlns:a16="http://schemas.microsoft.com/office/drawing/2014/main" id="{00000000-0008-0000-1300-00009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46</xdr:row>
          <xdr:rowOff>9525</xdr:rowOff>
        </xdr:from>
        <xdr:to>
          <xdr:col>117</xdr:col>
          <xdr:colOff>95250</xdr:colOff>
          <xdr:row>47</xdr:row>
          <xdr:rowOff>0</xdr:rowOff>
        </xdr:to>
        <xdr:sp macro="" textlink="">
          <xdr:nvSpPr>
            <xdr:cNvPr id="151710" name="Check Box 158" hidden="1">
              <a:extLst>
                <a:ext uri="{63B3BB69-23CF-44E3-9099-C40C66FF867C}">
                  <a14:compatExt spid="_x0000_s151710"/>
                </a:ext>
                <a:ext uri="{FF2B5EF4-FFF2-40B4-BE49-F238E27FC236}">
                  <a16:creationId xmlns:a16="http://schemas.microsoft.com/office/drawing/2014/main" id="{00000000-0008-0000-1300-00009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46</xdr:row>
          <xdr:rowOff>9525</xdr:rowOff>
        </xdr:from>
        <xdr:to>
          <xdr:col>117</xdr:col>
          <xdr:colOff>95250</xdr:colOff>
          <xdr:row>47</xdr:row>
          <xdr:rowOff>0</xdr:rowOff>
        </xdr:to>
        <xdr:sp macro="" textlink="">
          <xdr:nvSpPr>
            <xdr:cNvPr id="151711" name="Check Box 159" hidden="1">
              <a:extLst>
                <a:ext uri="{63B3BB69-23CF-44E3-9099-C40C66FF867C}">
                  <a14:compatExt spid="_x0000_s151711"/>
                </a:ext>
                <a:ext uri="{FF2B5EF4-FFF2-40B4-BE49-F238E27FC236}">
                  <a16:creationId xmlns:a16="http://schemas.microsoft.com/office/drawing/2014/main" id="{00000000-0008-0000-1300-00009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46</xdr:row>
          <xdr:rowOff>9525</xdr:rowOff>
        </xdr:from>
        <xdr:to>
          <xdr:col>147</xdr:col>
          <xdr:colOff>123825</xdr:colOff>
          <xdr:row>47</xdr:row>
          <xdr:rowOff>0</xdr:rowOff>
        </xdr:to>
        <xdr:sp macro="" textlink="">
          <xdr:nvSpPr>
            <xdr:cNvPr id="151712" name="Check Box 160" hidden="1">
              <a:extLst>
                <a:ext uri="{63B3BB69-23CF-44E3-9099-C40C66FF867C}">
                  <a14:compatExt spid="_x0000_s151712"/>
                </a:ext>
                <a:ext uri="{FF2B5EF4-FFF2-40B4-BE49-F238E27FC236}">
                  <a16:creationId xmlns:a16="http://schemas.microsoft.com/office/drawing/2014/main" id="{00000000-0008-0000-1300-0000A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46</xdr:row>
          <xdr:rowOff>9525</xdr:rowOff>
        </xdr:from>
        <xdr:to>
          <xdr:col>147</xdr:col>
          <xdr:colOff>123825</xdr:colOff>
          <xdr:row>47</xdr:row>
          <xdr:rowOff>0</xdr:rowOff>
        </xdr:to>
        <xdr:sp macro="" textlink="">
          <xdr:nvSpPr>
            <xdr:cNvPr id="151713" name="Check Box 161" hidden="1">
              <a:extLst>
                <a:ext uri="{63B3BB69-23CF-44E3-9099-C40C66FF867C}">
                  <a14:compatExt spid="_x0000_s151713"/>
                </a:ext>
                <a:ext uri="{FF2B5EF4-FFF2-40B4-BE49-F238E27FC236}">
                  <a16:creationId xmlns:a16="http://schemas.microsoft.com/office/drawing/2014/main" id="{00000000-0008-0000-1300-0000A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46</xdr:row>
          <xdr:rowOff>9525</xdr:rowOff>
        </xdr:from>
        <xdr:to>
          <xdr:col>177</xdr:col>
          <xdr:colOff>114300</xdr:colOff>
          <xdr:row>47</xdr:row>
          <xdr:rowOff>0</xdr:rowOff>
        </xdr:to>
        <xdr:sp macro="" textlink="">
          <xdr:nvSpPr>
            <xdr:cNvPr id="151714" name="Check Box 162" hidden="1">
              <a:extLst>
                <a:ext uri="{63B3BB69-23CF-44E3-9099-C40C66FF867C}">
                  <a14:compatExt spid="_x0000_s151714"/>
                </a:ext>
                <a:ext uri="{FF2B5EF4-FFF2-40B4-BE49-F238E27FC236}">
                  <a16:creationId xmlns:a16="http://schemas.microsoft.com/office/drawing/2014/main" id="{00000000-0008-0000-1300-0000A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46</xdr:row>
          <xdr:rowOff>9525</xdr:rowOff>
        </xdr:from>
        <xdr:to>
          <xdr:col>177</xdr:col>
          <xdr:colOff>114300</xdr:colOff>
          <xdr:row>47</xdr:row>
          <xdr:rowOff>0</xdr:rowOff>
        </xdr:to>
        <xdr:sp macro="" textlink="">
          <xdr:nvSpPr>
            <xdr:cNvPr id="151715" name="Check Box 163" hidden="1">
              <a:extLst>
                <a:ext uri="{63B3BB69-23CF-44E3-9099-C40C66FF867C}">
                  <a14:compatExt spid="_x0000_s151715"/>
                </a:ext>
                <a:ext uri="{FF2B5EF4-FFF2-40B4-BE49-F238E27FC236}">
                  <a16:creationId xmlns:a16="http://schemas.microsoft.com/office/drawing/2014/main" id="{00000000-0008-0000-1300-0000A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46</xdr:row>
          <xdr:rowOff>9525</xdr:rowOff>
        </xdr:from>
        <xdr:to>
          <xdr:col>207</xdr:col>
          <xdr:colOff>123825</xdr:colOff>
          <xdr:row>47</xdr:row>
          <xdr:rowOff>0</xdr:rowOff>
        </xdr:to>
        <xdr:sp macro="" textlink="">
          <xdr:nvSpPr>
            <xdr:cNvPr id="151716" name="Check Box 164" hidden="1">
              <a:extLst>
                <a:ext uri="{63B3BB69-23CF-44E3-9099-C40C66FF867C}">
                  <a14:compatExt spid="_x0000_s151716"/>
                </a:ext>
                <a:ext uri="{FF2B5EF4-FFF2-40B4-BE49-F238E27FC236}">
                  <a16:creationId xmlns:a16="http://schemas.microsoft.com/office/drawing/2014/main" id="{00000000-0008-0000-1300-0000A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46</xdr:row>
          <xdr:rowOff>9525</xdr:rowOff>
        </xdr:from>
        <xdr:to>
          <xdr:col>207</xdr:col>
          <xdr:colOff>123825</xdr:colOff>
          <xdr:row>47</xdr:row>
          <xdr:rowOff>0</xdr:rowOff>
        </xdr:to>
        <xdr:sp macro="" textlink="">
          <xdr:nvSpPr>
            <xdr:cNvPr id="151717" name="Check Box 165" hidden="1">
              <a:extLst>
                <a:ext uri="{63B3BB69-23CF-44E3-9099-C40C66FF867C}">
                  <a14:compatExt spid="_x0000_s151717"/>
                </a:ext>
                <a:ext uri="{FF2B5EF4-FFF2-40B4-BE49-F238E27FC236}">
                  <a16:creationId xmlns:a16="http://schemas.microsoft.com/office/drawing/2014/main" id="{00000000-0008-0000-1300-0000A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46</xdr:row>
          <xdr:rowOff>9525</xdr:rowOff>
        </xdr:from>
        <xdr:to>
          <xdr:col>237</xdr:col>
          <xdr:colOff>114300</xdr:colOff>
          <xdr:row>47</xdr:row>
          <xdr:rowOff>0</xdr:rowOff>
        </xdr:to>
        <xdr:sp macro="" textlink="">
          <xdr:nvSpPr>
            <xdr:cNvPr id="151718" name="Check Box 166" hidden="1">
              <a:extLst>
                <a:ext uri="{63B3BB69-23CF-44E3-9099-C40C66FF867C}">
                  <a14:compatExt spid="_x0000_s151718"/>
                </a:ext>
                <a:ext uri="{FF2B5EF4-FFF2-40B4-BE49-F238E27FC236}">
                  <a16:creationId xmlns:a16="http://schemas.microsoft.com/office/drawing/2014/main" id="{00000000-0008-0000-1300-0000A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46</xdr:row>
          <xdr:rowOff>9525</xdr:rowOff>
        </xdr:from>
        <xdr:to>
          <xdr:col>237</xdr:col>
          <xdr:colOff>114300</xdr:colOff>
          <xdr:row>47</xdr:row>
          <xdr:rowOff>0</xdr:rowOff>
        </xdr:to>
        <xdr:sp macro="" textlink="">
          <xdr:nvSpPr>
            <xdr:cNvPr id="151719" name="Check Box 167" hidden="1">
              <a:extLst>
                <a:ext uri="{63B3BB69-23CF-44E3-9099-C40C66FF867C}">
                  <a14:compatExt spid="_x0000_s151719"/>
                </a:ext>
                <a:ext uri="{FF2B5EF4-FFF2-40B4-BE49-F238E27FC236}">
                  <a16:creationId xmlns:a16="http://schemas.microsoft.com/office/drawing/2014/main" id="{00000000-0008-0000-1300-0000A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46</xdr:row>
          <xdr:rowOff>9525</xdr:rowOff>
        </xdr:from>
        <xdr:to>
          <xdr:col>267</xdr:col>
          <xdr:colOff>114300</xdr:colOff>
          <xdr:row>47</xdr:row>
          <xdr:rowOff>0</xdr:rowOff>
        </xdr:to>
        <xdr:sp macro="" textlink="">
          <xdr:nvSpPr>
            <xdr:cNvPr id="151720" name="Check Box 168" hidden="1">
              <a:extLst>
                <a:ext uri="{63B3BB69-23CF-44E3-9099-C40C66FF867C}">
                  <a14:compatExt spid="_x0000_s151720"/>
                </a:ext>
                <a:ext uri="{FF2B5EF4-FFF2-40B4-BE49-F238E27FC236}">
                  <a16:creationId xmlns:a16="http://schemas.microsoft.com/office/drawing/2014/main" id="{00000000-0008-0000-1300-0000A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46</xdr:row>
          <xdr:rowOff>9525</xdr:rowOff>
        </xdr:from>
        <xdr:to>
          <xdr:col>267</xdr:col>
          <xdr:colOff>114300</xdr:colOff>
          <xdr:row>47</xdr:row>
          <xdr:rowOff>0</xdr:rowOff>
        </xdr:to>
        <xdr:sp macro="" textlink="">
          <xdr:nvSpPr>
            <xdr:cNvPr id="151721" name="Check Box 169" hidden="1">
              <a:extLst>
                <a:ext uri="{63B3BB69-23CF-44E3-9099-C40C66FF867C}">
                  <a14:compatExt spid="_x0000_s151721"/>
                </a:ext>
                <a:ext uri="{FF2B5EF4-FFF2-40B4-BE49-F238E27FC236}">
                  <a16:creationId xmlns:a16="http://schemas.microsoft.com/office/drawing/2014/main" id="{00000000-0008-0000-1300-0000A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46</xdr:row>
          <xdr:rowOff>9525</xdr:rowOff>
        </xdr:from>
        <xdr:to>
          <xdr:col>297</xdr:col>
          <xdr:colOff>114300</xdr:colOff>
          <xdr:row>47</xdr:row>
          <xdr:rowOff>0</xdr:rowOff>
        </xdr:to>
        <xdr:sp macro="" textlink="">
          <xdr:nvSpPr>
            <xdr:cNvPr id="151722" name="Check Box 170" hidden="1">
              <a:extLst>
                <a:ext uri="{63B3BB69-23CF-44E3-9099-C40C66FF867C}">
                  <a14:compatExt spid="_x0000_s151722"/>
                </a:ext>
                <a:ext uri="{FF2B5EF4-FFF2-40B4-BE49-F238E27FC236}">
                  <a16:creationId xmlns:a16="http://schemas.microsoft.com/office/drawing/2014/main" id="{00000000-0008-0000-1300-0000A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46</xdr:row>
          <xdr:rowOff>9525</xdr:rowOff>
        </xdr:from>
        <xdr:to>
          <xdr:col>297</xdr:col>
          <xdr:colOff>114300</xdr:colOff>
          <xdr:row>47</xdr:row>
          <xdr:rowOff>0</xdr:rowOff>
        </xdr:to>
        <xdr:sp macro="" textlink="">
          <xdr:nvSpPr>
            <xdr:cNvPr id="151723" name="Check Box 171" hidden="1">
              <a:extLst>
                <a:ext uri="{63B3BB69-23CF-44E3-9099-C40C66FF867C}">
                  <a14:compatExt spid="_x0000_s151723"/>
                </a:ext>
                <a:ext uri="{FF2B5EF4-FFF2-40B4-BE49-F238E27FC236}">
                  <a16:creationId xmlns:a16="http://schemas.microsoft.com/office/drawing/2014/main" id="{00000000-0008-0000-1300-0000A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13</xdr:row>
          <xdr:rowOff>9525</xdr:rowOff>
        </xdr:from>
        <xdr:to>
          <xdr:col>57</xdr:col>
          <xdr:colOff>114300</xdr:colOff>
          <xdr:row>14</xdr:row>
          <xdr:rowOff>19050</xdr:rowOff>
        </xdr:to>
        <xdr:sp macro="" textlink="">
          <xdr:nvSpPr>
            <xdr:cNvPr id="151724" name="Check Box 172" hidden="1">
              <a:extLst>
                <a:ext uri="{63B3BB69-23CF-44E3-9099-C40C66FF867C}">
                  <a14:compatExt spid="_x0000_s151724"/>
                </a:ext>
                <a:ext uri="{FF2B5EF4-FFF2-40B4-BE49-F238E27FC236}">
                  <a16:creationId xmlns:a16="http://schemas.microsoft.com/office/drawing/2014/main" id="{00000000-0008-0000-1300-0000A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133350</xdr:colOff>
          <xdr:row>13</xdr:row>
          <xdr:rowOff>9525</xdr:rowOff>
        </xdr:from>
        <xdr:to>
          <xdr:col>87</xdr:col>
          <xdr:colOff>95250</xdr:colOff>
          <xdr:row>14</xdr:row>
          <xdr:rowOff>19050</xdr:rowOff>
        </xdr:to>
        <xdr:sp macro="" textlink="">
          <xdr:nvSpPr>
            <xdr:cNvPr id="151725" name="Check Box 173" hidden="1">
              <a:extLst>
                <a:ext uri="{63B3BB69-23CF-44E3-9099-C40C66FF867C}">
                  <a14:compatExt spid="_x0000_s151725"/>
                </a:ext>
                <a:ext uri="{FF2B5EF4-FFF2-40B4-BE49-F238E27FC236}">
                  <a16:creationId xmlns:a16="http://schemas.microsoft.com/office/drawing/2014/main" id="{00000000-0008-0000-1300-0000A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133350</xdr:colOff>
          <xdr:row>13</xdr:row>
          <xdr:rowOff>9525</xdr:rowOff>
        </xdr:from>
        <xdr:to>
          <xdr:col>117</xdr:col>
          <xdr:colOff>95250</xdr:colOff>
          <xdr:row>14</xdr:row>
          <xdr:rowOff>19050</xdr:rowOff>
        </xdr:to>
        <xdr:sp macro="" textlink="">
          <xdr:nvSpPr>
            <xdr:cNvPr id="151726" name="Check Box 174" hidden="1">
              <a:extLst>
                <a:ext uri="{63B3BB69-23CF-44E3-9099-C40C66FF867C}">
                  <a14:compatExt spid="_x0000_s151726"/>
                </a:ext>
                <a:ext uri="{FF2B5EF4-FFF2-40B4-BE49-F238E27FC236}">
                  <a16:creationId xmlns:a16="http://schemas.microsoft.com/office/drawing/2014/main" id="{00000000-0008-0000-1300-0000A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133350</xdr:colOff>
          <xdr:row>13</xdr:row>
          <xdr:rowOff>9525</xdr:rowOff>
        </xdr:from>
        <xdr:to>
          <xdr:col>147</xdr:col>
          <xdr:colOff>123825</xdr:colOff>
          <xdr:row>14</xdr:row>
          <xdr:rowOff>19050</xdr:rowOff>
        </xdr:to>
        <xdr:sp macro="" textlink="">
          <xdr:nvSpPr>
            <xdr:cNvPr id="151727" name="Check Box 175" hidden="1">
              <a:extLst>
                <a:ext uri="{63B3BB69-23CF-44E3-9099-C40C66FF867C}">
                  <a14:compatExt spid="_x0000_s151727"/>
                </a:ext>
                <a:ext uri="{FF2B5EF4-FFF2-40B4-BE49-F238E27FC236}">
                  <a16:creationId xmlns:a16="http://schemas.microsoft.com/office/drawing/2014/main" id="{00000000-0008-0000-1300-0000A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176</xdr:col>
          <xdr:colOff>133350</xdr:colOff>
          <xdr:row>13</xdr:row>
          <xdr:rowOff>9525</xdr:rowOff>
        </xdr:from>
        <xdr:to>
          <xdr:col>177</xdr:col>
          <xdr:colOff>114300</xdr:colOff>
          <xdr:row>14</xdr:row>
          <xdr:rowOff>19050</xdr:rowOff>
        </xdr:to>
        <xdr:sp macro="" textlink="">
          <xdr:nvSpPr>
            <xdr:cNvPr id="151728" name="Check Box 176" hidden="1">
              <a:extLst>
                <a:ext uri="{63B3BB69-23CF-44E3-9099-C40C66FF867C}">
                  <a14:compatExt spid="_x0000_s151728"/>
                </a:ext>
                <a:ext uri="{FF2B5EF4-FFF2-40B4-BE49-F238E27FC236}">
                  <a16:creationId xmlns:a16="http://schemas.microsoft.com/office/drawing/2014/main" id="{00000000-0008-0000-1300-0000B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133350</xdr:colOff>
          <xdr:row>13</xdr:row>
          <xdr:rowOff>9525</xdr:rowOff>
        </xdr:from>
        <xdr:to>
          <xdr:col>207</xdr:col>
          <xdr:colOff>123825</xdr:colOff>
          <xdr:row>14</xdr:row>
          <xdr:rowOff>19050</xdr:rowOff>
        </xdr:to>
        <xdr:sp macro="" textlink="">
          <xdr:nvSpPr>
            <xdr:cNvPr id="151729" name="Check Box 177" hidden="1">
              <a:extLst>
                <a:ext uri="{63B3BB69-23CF-44E3-9099-C40C66FF867C}">
                  <a14:compatExt spid="_x0000_s151729"/>
                </a:ext>
                <a:ext uri="{FF2B5EF4-FFF2-40B4-BE49-F238E27FC236}">
                  <a16:creationId xmlns:a16="http://schemas.microsoft.com/office/drawing/2014/main" id="{00000000-0008-0000-1300-0000B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133350</xdr:colOff>
          <xdr:row>13</xdr:row>
          <xdr:rowOff>9525</xdr:rowOff>
        </xdr:from>
        <xdr:to>
          <xdr:col>237</xdr:col>
          <xdr:colOff>114300</xdr:colOff>
          <xdr:row>14</xdr:row>
          <xdr:rowOff>19050</xdr:rowOff>
        </xdr:to>
        <xdr:sp macro="" textlink="">
          <xdr:nvSpPr>
            <xdr:cNvPr id="151730" name="Check Box 178" hidden="1">
              <a:extLst>
                <a:ext uri="{63B3BB69-23CF-44E3-9099-C40C66FF867C}">
                  <a14:compatExt spid="_x0000_s151730"/>
                </a:ext>
                <a:ext uri="{FF2B5EF4-FFF2-40B4-BE49-F238E27FC236}">
                  <a16:creationId xmlns:a16="http://schemas.microsoft.com/office/drawing/2014/main" id="{00000000-0008-0000-1300-0000B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133350</xdr:colOff>
          <xdr:row>13</xdr:row>
          <xdr:rowOff>9525</xdr:rowOff>
        </xdr:from>
        <xdr:to>
          <xdr:col>267</xdr:col>
          <xdr:colOff>114300</xdr:colOff>
          <xdr:row>14</xdr:row>
          <xdr:rowOff>19050</xdr:rowOff>
        </xdr:to>
        <xdr:sp macro="" textlink="">
          <xdr:nvSpPr>
            <xdr:cNvPr id="151731" name="Check Box 179" hidden="1">
              <a:extLst>
                <a:ext uri="{63B3BB69-23CF-44E3-9099-C40C66FF867C}">
                  <a14:compatExt spid="_x0000_s151731"/>
                </a:ext>
                <a:ext uri="{FF2B5EF4-FFF2-40B4-BE49-F238E27FC236}">
                  <a16:creationId xmlns:a16="http://schemas.microsoft.com/office/drawing/2014/main" id="{00000000-0008-0000-1300-0000B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296</xdr:col>
          <xdr:colOff>133350</xdr:colOff>
          <xdr:row>13</xdr:row>
          <xdr:rowOff>9525</xdr:rowOff>
        </xdr:from>
        <xdr:to>
          <xdr:col>297</xdr:col>
          <xdr:colOff>114300</xdr:colOff>
          <xdr:row>14</xdr:row>
          <xdr:rowOff>19050</xdr:rowOff>
        </xdr:to>
        <xdr:sp macro="" textlink="">
          <xdr:nvSpPr>
            <xdr:cNvPr id="151732" name="Check Box 180" hidden="1">
              <a:extLst>
                <a:ext uri="{63B3BB69-23CF-44E3-9099-C40C66FF867C}">
                  <a14:compatExt spid="_x0000_s151732"/>
                </a:ext>
                <a:ext uri="{FF2B5EF4-FFF2-40B4-BE49-F238E27FC236}">
                  <a16:creationId xmlns:a16="http://schemas.microsoft.com/office/drawing/2014/main" id="{00000000-0008-0000-1300-0000B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20.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Q39"/>
  <sheetViews>
    <sheetView showGridLines="0" tabSelected="1" zoomScaleNormal="100" zoomScaleSheetLayoutView="80" workbookViewId="0">
      <pane ySplit="2" topLeftCell="A3" activePane="bottomLeft" state="frozen"/>
      <selection pane="bottomLeft" activeCell="P15" sqref="P15"/>
    </sheetView>
  </sheetViews>
  <sheetFormatPr defaultColWidth="8.7109375" defaultRowHeight="15" x14ac:dyDescent="0.25"/>
  <cols>
    <col min="1" max="1" width="3.140625" style="3" customWidth="1"/>
    <col min="2" max="2" width="31.5703125" style="3" customWidth="1"/>
    <col min="3" max="3" width="6" style="3" customWidth="1"/>
    <col min="4" max="4" width="4.5703125" style="3" customWidth="1"/>
    <col min="5" max="5" width="5.140625" style="3" customWidth="1"/>
    <col min="6" max="11" width="5.5703125" style="3" customWidth="1"/>
    <col min="12" max="12" width="10.7109375" style="3" customWidth="1"/>
    <col min="13" max="13" width="35.7109375" style="3" customWidth="1"/>
    <col min="14" max="17" width="12.140625" style="3" customWidth="1"/>
    <col min="18" max="16384" width="8.7109375" style="3"/>
  </cols>
  <sheetData>
    <row r="1" spans="1:17" s="5" customFormat="1" ht="42" x14ac:dyDescent="0.65">
      <c r="A1" s="667" t="s">
        <v>130</v>
      </c>
      <c r="B1" s="667"/>
      <c r="C1" s="667"/>
      <c r="D1" s="667"/>
      <c r="E1" s="667"/>
      <c r="F1" s="667"/>
      <c r="G1" s="667"/>
      <c r="H1" s="667"/>
      <c r="I1" s="667"/>
      <c r="J1" s="667"/>
      <c r="K1" s="667"/>
      <c r="L1" s="667"/>
      <c r="M1" s="667"/>
      <c r="N1" s="4"/>
      <c r="O1" s="4"/>
      <c r="P1" s="4"/>
      <c r="Q1" s="4"/>
    </row>
    <row r="2" spans="1:17" ht="26.25" x14ac:dyDescent="0.25">
      <c r="A2" s="668" t="s">
        <v>1410</v>
      </c>
      <c r="B2" s="668"/>
      <c r="C2" s="668"/>
      <c r="D2" s="668"/>
      <c r="E2" s="668"/>
      <c r="F2" s="668"/>
      <c r="G2" s="668"/>
      <c r="H2" s="668"/>
      <c r="I2" s="668"/>
      <c r="J2" s="668"/>
      <c r="K2" s="668"/>
      <c r="L2" s="668"/>
      <c r="M2" s="96" t="str">
        <f>'6.Facility Characteristics'!C7</f>
        <v>COUNTRY NAME HERE</v>
      </c>
      <c r="N2" s="6"/>
      <c r="O2" s="6"/>
      <c r="P2" s="6"/>
      <c r="Q2" s="6"/>
    </row>
    <row r="3" spans="1:17" x14ac:dyDescent="0.25">
      <c r="A3" s="671"/>
      <c r="B3" s="671"/>
      <c r="C3" s="671"/>
      <c r="D3" s="671"/>
      <c r="E3" s="671"/>
      <c r="F3" s="671"/>
      <c r="G3" s="671"/>
      <c r="H3" s="671"/>
      <c r="I3" s="671"/>
      <c r="J3" s="671"/>
      <c r="K3" s="671"/>
      <c r="L3" s="671"/>
      <c r="M3" s="671"/>
    </row>
    <row r="4" spans="1:17" x14ac:dyDescent="0.25">
      <c r="A4" s="670" t="s">
        <v>259</v>
      </c>
      <c r="B4" s="670"/>
      <c r="C4" s="670"/>
      <c r="D4" s="670"/>
      <c r="E4" s="670"/>
      <c r="F4" s="670"/>
      <c r="G4" s="670"/>
      <c r="H4" s="670"/>
      <c r="I4" s="670"/>
      <c r="J4" s="670"/>
      <c r="K4" s="670"/>
      <c r="L4" s="670"/>
      <c r="M4" s="670"/>
    </row>
    <row r="5" spans="1:17" x14ac:dyDescent="0.25">
      <c r="B5" s="669" t="s">
        <v>541</v>
      </c>
      <c r="C5" s="669"/>
      <c r="D5" s="669"/>
      <c r="E5" s="669"/>
      <c r="F5" s="669"/>
      <c r="G5" s="669"/>
      <c r="H5" s="669"/>
      <c r="I5" s="669"/>
      <c r="J5" s="669"/>
      <c r="K5" s="669"/>
      <c r="L5" s="669"/>
      <c r="M5" s="669"/>
    </row>
    <row r="6" spans="1:17" x14ac:dyDescent="0.25">
      <c r="B6" s="669" t="s">
        <v>542</v>
      </c>
      <c r="C6" s="669"/>
      <c r="D6" s="669"/>
      <c r="E6" s="669"/>
      <c r="F6" s="669"/>
      <c r="G6" s="669"/>
      <c r="H6" s="669"/>
      <c r="I6" s="669"/>
      <c r="J6" s="669"/>
      <c r="K6" s="669"/>
      <c r="L6" s="669"/>
      <c r="M6" s="669"/>
    </row>
    <row r="7" spans="1:17" ht="30" customHeight="1" x14ac:dyDescent="0.25">
      <c r="B7" s="672" t="s">
        <v>543</v>
      </c>
      <c r="C7" s="672"/>
      <c r="D7" s="672"/>
      <c r="E7" s="672"/>
      <c r="F7" s="672"/>
      <c r="G7" s="672"/>
      <c r="H7" s="672"/>
      <c r="I7" s="672"/>
      <c r="J7" s="672"/>
      <c r="K7" s="672"/>
      <c r="L7" s="672"/>
      <c r="M7" s="672"/>
    </row>
    <row r="8" spans="1:17" ht="9.9499999999999993" customHeight="1" x14ac:dyDescent="0.25">
      <c r="B8" s="669"/>
      <c r="C8" s="669"/>
      <c r="D8" s="669"/>
      <c r="E8" s="669"/>
      <c r="F8" s="669"/>
      <c r="G8" s="669"/>
      <c r="H8" s="669"/>
      <c r="I8" s="669"/>
      <c r="J8" s="669"/>
      <c r="K8" s="669"/>
      <c r="L8" s="669"/>
      <c r="M8" s="669"/>
    </row>
    <row r="9" spans="1:17" ht="45" customHeight="1" x14ac:dyDescent="0.25">
      <c r="B9" s="672" t="s">
        <v>1208</v>
      </c>
      <c r="C9" s="672"/>
      <c r="D9" s="672"/>
      <c r="E9" s="672"/>
      <c r="F9" s="672"/>
      <c r="G9" s="672"/>
      <c r="H9" s="672"/>
      <c r="I9" s="672"/>
      <c r="J9" s="672"/>
      <c r="K9" s="672"/>
      <c r="L9" s="672"/>
      <c r="M9" s="672"/>
    </row>
    <row r="10" spans="1:17" ht="9.9499999999999993" customHeight="1" x14ac:dyDescent="0.25">
      <c r="B10" s="11"/>
      <c r="C10" s="11"/>
      <c r="D10" s="11"/>
      <c r="E10" s="11"/>
      <c r="F10" s="11"/>
      <c r="G10" s="11"/>
      <c r="H10" s="11"/>
      <c r="I10" s="11"/>
      <c r="J10" s="11"/>
      <c r="K10" s="11"/>
      <c r="L10" s="11"/>
      <c r="M10" s="11"/>
    </row>
    <row r="11" spans="1:17" ht="43.5" customHeight="1" x14ac:dyDescent="0.25">
      <c r="B11" s="672" t="s">
        <v>1206</v>
      </c>
      <c r="C11" s="672"/>
      <c r="D11" s="672"/>
      <c r="E11" s="672"/>
      <c r="F11" s="672"/>
      <c r="G11" s="672"/>
      <c r="H11" s="672"/>
      <c r="I11" s="672"/>
      <c r="J11" s="672"/>
      <c r="K11" s="672"/>
      <c r="L11" s="672"/>
      <c r="M11" s="672"/>
    </row>
    <row r="12" spans="1:17" ht="60.75" customHeight="1" x14ac:dyDescent="0.25">
      <c r="B12" s="674" t="s">
        <v>2646</v>
      </c>
      <c r="C12" s="674"/>
      <c r="D12" s="674"/>
      <c r="E12" s="674"/>
      <c r="F12" s="674"/>
      <c r="G12" s="674"/>
      <c r="H12" s="674"/>
      <c r="I12" s="674"/>
      <c r="J12" s="674"/>
      <c r="K12" s="674"/>
      <c r="L12" s="674"/>
      <c r="M12" s="674"/>
    </row>
    <row r="13" spans="1:17" ht="9.9499999999999993" customHeight="1" x14ac:dyDescent="0.25">
      <c r="B13" s="669"/>
      <c r="C13" s="669"/>
      <c r="D13" s="669"/>
      <c r="E13" s="669"/>
      <c r="F13" s="669"/>
      <c r="G13" s="669"/>
      <c r="H13" s="669"/>
      <c r="I13" s="669"/>
      <c r="J13" s="669"/>
      <c r="K13" s="669"/>
      <c r="L13" s="669"/>
      <c r="M13" s="669"/>
    </row>
    <row r="14" spans="1:17" ht="28.5" customHeight="1" x14ac:dyDescent="0.25">
      <c r="B14" s="672" t="s">
        <v>1207</v>
      </c>
      <c r="C14" s="672"/>
      <c r="D14" s="672"/>
      <c r="E14" s="672"/>
      <c r="F14" s="672"/>
      <c r="G14" s="672"/>
      <c r="H14" s="672"/>
      <c r="I14" s="672"/>
      <c r="J14" s="672"/>
      <c r="K14" s="672"/>
      <c r="L14" s="672"/>
      <c r="M14" s="672"/>
    </row>
    <row r="15" spans="1:17" ht="45" customHeight="1" x14ac:dyDescent="0.25">
      <c r="B15" s="672" t="s">
        <v>2647</v>
      </c>
      <c r="C15" s="672"/>
      <c r="D15" s="672"/>
      <c r="E15" s="672"/>
      <c r="F15" s="672"/>
      <c r="G15" s="672"/>
      <c r="H15" s="672"/>
      <c r="I15" s="672"/>
      <c r="J15" s="672"/>
      <c r="K15" s="672"/>
      <c r="L15" s="672"/>
      <c r="M15" s="672"/>
    </row>
    <row r="16" spans="1:17" ht="9.9499999999999993" customHeight="1" x14ac:dyDescent="0.25">
      <c r="B16" s="669"/>
      <c r="C16" s="669"/>
      <c r="D16" s="669"/>
      <c r="E16" s="669"/>
      <c r="F16" s="669"/>
      <c r="G16" s="669"/>
      <c r="H16" s="669"/>
      <c r="I16" s="669"/>
      <c r="J16" s="669"/>
      <c r="K16" s="669"/>
      <c r="L16" s="669"/>
      <c r="M16" s="669"/>
    </row>
    <row r="17" spans="1:13" ht="14.45" customHeight="1" x14ac:dyDescent="0.25">
      <c r="A17" s="675" t="s">
        <v>830</v>
      </c>
      <c r="B17" s="675"/>
      <c r="C17" s="675"/>
      <c r="D17" s="675"/>
      <c r="E17" s="675"/>
      <c r="F17" s="675"/>
      <c r="G17" s="675"/>
      <c r="H17" s="675"/>
      <c r="I17" s="675"/>
      <c r="J17" s="675"/>
      <c r="K17" s="675"/>
      <c r="L17" s="675"/>
      <c r="M17" s="675"/>
    </row>
    <row r="18" spans="1:13" x14ac:dyDescent="0.25">
      <c r="B18" s="673" t="s">
        <v>126</v>
      </c>
      <c r="C18" s="673"/>
      <c r="D18" s="673"/>
      <c r="E18" s="673"/>
      <c r="F18" s="673"/>
      <c r="G18" s="673"/>
      <c r="H18" s="673"/>
      <c r="I18" s="673"/>
      <c r="J18" s="673"/>
      <c r="K18" s="673"/>
      <c r="L18" s="673"/>
      <c r="M18" s="673"/>
    </row>
    <row r="19" spans="1:13" x14ac:dyDescent="0.25">
      <c r="B19" s="673" t="s">
        <v>125</v>
      </c>
      <c r="C19" s="673"/>
      <c r="D19" s="673"/>
      <c r="E19" s="673"/>
      <c r="F19" s="673"/>
      <c r="G19" s="673"/>
      <c r="H19" s="673"/>
      <c r="I19" s="673"/>
      <c r="J19" s="673"/>
      <c r="K19" s="673"/>
      <c r="L19" s="673"/>
      <c r="M19" s="673"/>
    </row>
    <row r="20" spans="1:13" ht="9.9499999999999993" customHeight="1" x14ac:dyDescent="0.25">
      <c r="B20" s="669"/>
      <c r="C20" s="669"/>
      <c r="D20" s="669"/>
      <c r="E20" s="669"/>
      <c r="F20" s="669"/>
      <c r="G20" s="669"/>
      <c r="H20" s="669"/>
      <c r="I20" s="669"/>
      <c r="J20" s="669"/>
      <c r="K20" s="669"/>
      <c r="L20" s="669"/>
      <c r="M20" s="669"/>
    </row>
    <row r="21" spans="1:13" ht="15.75" x14ac:dyDescent="0.25">
      <c r="A21" s="677">
        <v>43839</v>
      </c>
      <c r="B21" s="677"/>
      <c r="C21" s="677"/>
      <c r="D21" s="677"/>
      <c r="E21" s="677"/>
      <c r="F21" s="677"/>
      <c r="G21" s="677"/>
      <c r="H21" s="677"/>
      <c r="I21" s="677"/>
      <c r="J21" s="677"/>
      <c r="K21" s="677"/>
      <c r="L21" s="677"/>
      <c r="M21" s="677"/>
    </row>
    <row r="22" spans="1:13" ht="9.6" customHeight="1" x14ac:dyDescent="0.3">
      <c r="A22" s="678"/>
      <c r="B22" s="678"/>
      <c r="C22" s="678"/>
      <c r="D22" s="678"/>
      <c r="E22" s="678"/>
      <c r="F22" s="678"/>
      <c r="G22" s="678"/>
      <c r="H22" s="678"/>
      <c r="I22" s="678"/>
      <c r="J22" s="678"/>
      <c r="K22" s="678"/>
      <c r="L22" s="678"/>
      <c r="M22" s="678"/>
    </row>
    <row r="23" spans="1:13" ht="21" x14ac:dyDescent="0.35">
      <c r="A23" s="676" t="s">
        <v>2631</v>
      </c>
      <c r="B23" s="676"/>
      <c r="C23" s="676"/>
      <c r="D23" s="676"/>
      <c r="E23" s="676"/>
      <c r="F23" s="676"/>
      <c r="G23" s="676"/>
      <c r="H23" s="676"/>
      <c r="I23" s="676"/>
      <c r="J23" s="676"/>
      <c r="K23" s="676"/>
      <c r="L23" s="676"/>
      <c r="M23" s="676"/>
    </row>
    <row r="24" spans="1:13" x14ac:dyDescent="0.25">
      <c r="B24" s="669"/>
      <c r="C24" s="669"/>
      <c r="D24" s="669"/>
      <c r="E24" s="669"/>
      <c r="F24" s="669"/>
      <c r="G24" s="669"/>
      <c r="H24" s="669"/>
      <c r="I24" s="669"/>
      <c r="J24" s="669"/>
      <c r="K24" s="669"/>
      <c r="L24" s="669"/>
      <c r="M24" s="669"/>
    </row>
    <row r="25" spans="1:13" x14ac:dyDescent="0.25">
      <c r="B25" s="669"/>
      <c r="C25" s="669"/>
      <c r="D25" s="669"/>
      <c r="E25" s="669"/>
      <c r="F25" s="669"/>
      <c r="G25" s="669"/>
      <c r="H25" s="669"/>
      <c r="I25" s="669"/>
      <c r="J25" s="669"/>
      <c r="K25" s="669"/>
      <c r="L25" s="669"/>
      <c r="M25" s="669"/>
    </row>
    <row r="26" spans="1:13" x14ac:dyDescent="0.25">
      <c r="B26" s="669"/>
      <c r="C26" s="669"/>
      <c r="D26" s="669"/>
      <c r="E26" s="669"/>
      <c r="F26" s="669"/>
      <c r="G26" s="669"/>
      <c r="H26" s="669"/>
      <c r="I26" s="669"/>
      <c r="J26" s="669"/>
      <c r="K26" s="669"/>
      <c r="L26" s="669"/>
      <c r="M26" s="669"/>
    </row>
    <row r="27" spans="1:13" x14ac:dyDescent="0.25">
      <c r="B27" s="669"/>
      <c r="C27" s="669"/>
      <c r="D27" s="669"/>
      <c r="E27" s="669"/>
      <c r="F27" s="669"/>
      <c r="G27" s="669"/>
      <c r="H27" s="669"/>
      <c r="I27" s="669"/>
      <c r="J27" s="669"/>
      <c r="K27" s="669"/>
      <c r="L27" s="669"/>
      <c r="M27" s="669"/>
    </row>
    <row r="28" spans="1:13" x14ac:dyDescent="0.25">
      <c r="B28" s="669"/>
      <c r="C28" s="669"/>
      <c r="D28" s="669"/>
      <c r="E28" s="669"/>
      <c r="F28" s="669"/>
      <c r="G28" s="669"/>
      <c r="H28" s="669"/>
      <c r="I28" s="669"/>
      <c r="J28" s="669"/>
      <c r="K28" s="669"/>
      <c r="L28" s="669"/>
      <c r="M28" s="669"/>
    </row>
    <row r="29" spans="1:13" x14ac:dyDescent="0.25">
      <c r="B29" s="669"/>
      <c r="C29" s="669"/>
      <c r="D29" s="669"/>
      <c r="E29" s="669"/>
      <c r="F29" s="669"/>
      <c r="G29" s="669"/>
      <c r="H29" s="669"/>
      <c r="I29" s="669"/>
      <c r="J29" s="669"/>
      <c r="K29" s="669"/>
      <c r="L29" s="669"/>
      <c r="M29" s="669"/>
    </row>
    <row r="30" spans="1:13" x14ac:dyDescent="0.25">
      <c r="B30" s="669"/>
      <c r="C30" s="669"/>
      <c r="D30" s="669"/>
      <c r="E30" s="669"/>
      <c r="F30" s="669"/>
      <c r="G30" s="669"/>
      <c r="H30" s="669"/>
      <c r="I30" s="669"/>
      <c r="J30" s="669"/>
      <c r="K30" s="669"/>
      <c r="L30" s="669"/>
      <c r="M30" s="669"/>
    </row>
    <row r="31" spans="1:13" x14ac:dyDescent="0.25">
      <c r="B31" s="669"/>
      <c r="C31" s="669"/>
      <c r="D31" s="669"/>
      <c r="E31" s="669"/>
      <c r="F31" s="669"/>
      <c r="G31" s="669"/>
      <c r="H31" s="669"/>
      <c r="I31" s="669"/>
      <c r="J31" s="669"/>
      <c r="K31" s="669"/>
      <c r="L31" s="669"/>
      <c r="M31" s="669"/>
    </row>
    <row r="32" spans="1:13" x14ac:dyDescent="0.25">
      <c r="B32" s="669"/>
      <c r="C32" s="669"/>
      <c r="D32" s="669"/>
      <c r="E32" s="669"/>
      <c r="F32" s="669"/>
      <c r="G32" s="669"/>
      <c r="H32" s="669"/>
      <c r="I32" s="669"/>
      <c r="J32" s="669"/>
      <c r="K32" s="669"/>
      <c r="L32" s="669"/>
      <c r="M32" s="669"/>
    </row>
    <row r="33" spans="2:13" x14ac:dyDescent="0.25">
      <c r="B33" s="669"/>
      <c r="C33" s="669"/>
      <c r="D33" s="669"/>
      <c r="E33" s="669"/>
      <c r="F33" s="669"/>
      <c r="G33" s="669"/>
      <c r="H33" s="669"/>
      <c r="I33" s="669"/>
      <c r="J33" s="669"/>
      <c r="K33" s="669"/>
      <c r="L33" s="669"/>
      <c r="M33" s="669"/>
    </row>
    <row r="34" spans="2:13" x14ac:dyDescent="0.25">
      <c r="B34" s="669"/>
      <c r="C34" s="669"/>
      <c r="D34" s="669"/>
      <c r="E34" s="669"/>
      <c r="F34" s="669"/>
      <c r="G34" s="669"/>
      <c r="H34" s="669"/>
      <c r="I34" s="669"/>
      <c r="J34" s="669"/>
      <c r="K34" s="669"/>
      <c r="L34" s="669"/>
      <c r="M34" s="669"/>
    </row>
    <row r="35" spans="2:13" x14ac:dyDescent="0.25">
      <c r="B35" s="669"/>
      <c r="C35" s="669"/>
      <c r="D35" s="669"/>
      <c r="E35" s="669"/>
      <c r="F35" s="669"/>
      <c r="G35" s="669"/>
      <c r="H35" s="669"/>
      <c r="I35" s="669"/>
      <c r="J35" s="669"/>
      <c r="K35" s="669"/>
      <c r="L35" s="669"/>
      <c r="M35" s="669"/>
    </row>
    <row r="36" spans="2:13" x14ac:dyDescent="0.25">
      <c r="B36" s="669"/>
      <c r="C36" s="669"/>
      <c r="D36" s="669"/>
      <c r="E36" s="669"/>
      <c r="F36" s="669"/>
      <c r="G36" s="669"/>
      <c r="H36" s="669"/>
      <c r="I36" s="669"/>
      <c r="J36" s="669"/>
      <c r="K36" s="669"/>
      <c r="L36" s="669"/>
      <c r="M36" s="669"/>
    </row>
    <row r="37" spans="2:13" x14ac:dyDescent="0.25">
      <c r="B37" s="669"/>
      <c r="C37" s="669"/>
      <c r="D37" s="669"/>
      <c r="E37" s="669"/>
      <c r="F37" s="669"/>
      <c r="G37" s="669"/>
      <c r="H37" s="669"/>
      <c r="I37" s="669"/>
      <c r="J37" s="669"/>
      <c r="K37" s="669"/>
      <c r="L37" s="669"/>
      <c r="M37" s="669"/>
    </row>
    <row r="38" spans="2:13" x14ac:dyDescent="0.25">
      <c r="B38" s="669"/>
      <c r="C38" s="669"/>
      <c r="D38" s="669"/>
      <c r="E38" s="669"/>
      <c r="F38" s="669"/>
      <c r="G38" s="669"/>
      <c r="H38" s="669"/>
      <c r="I38" s="669"/>
      <c r="J38" s="669"/>
      <c r="K38" s="669"/>
      <c r="L38" s="669"/>
      <c r="M38" s="669"/>
    </row>
    <row r="39" spans="2:13" x14ac:dyDescent="0.25">
      <c r="B39" s="669"/>
      <c r="C39" s="669"/>
      <c r="D39" s="669"/>
      <c r="E39" s="669"/>
      <c r="F39" s="669"/>
      <c r="G39" s="669"/>
      <c r="H39" s="669"/>
      <c r="I39" s="669"/>
      <c r="J39" s="669"/>
      <c r="K39" s="669"/>
      <c r="L39" s="669"/>
      <c r="M39" s="669"/>
    </row>
  </sheetData>
  <mergeCells count="38">
    <mergeCell ref="B9:M9"/>
    <mergeCell ref="B12:M12"/>
    <mergeCell ref="B37:M37"/>
    <mergeCell ref="B38:M38"/>
    <mergeCell ref="B27:M27"/>
    <mergeCell ref="B28:M28"/>
    <mergeCell ref="B29:M29"/>
    <mergeCell ref="B30:M30"/>
    <mergeCell ref="B31:M31"/>
    <mergeCell ref="B24:M24"/>
    <mergeCell ref="B25:M25"/>
    <mergeCell ref="B26:M26"/>
    <mergeCell ref="A17:M17"/>
    <mergeCell ref="A23:M23"/>
    <mergeCell ref="A21:M21"/>
    <mergeCell ref="A22:M22"/>
    <mergeCell ref="B39:M39"/>
    <mergeCell ref="B32:M32"/>
    <mergeCell ref="B33:M33"/>
    <mergeCell ref="B34:M34"/>
    <mergeCell ref="B35:M35"/>
    <mergeCell ref="B36:M36"/>
    <mergeCell ref="B11:M11"/>
    <mergeCell ref="B16:M16"/>
    <mergeCell ref="B18:M18"/>
    <mergeCell ref="B19:M19"/>
    <mergeCell ref="B20:M20"/>
    <mergeCell ref="B15:M15"/>
    <mergeCell ref="B13:M13"/>
    <mergeCell ref="B14:M14"/>
    <mergeCell ref="A1:M1"/>
    <mergeCell ref="A2:L2"/>
    <mergeCell ref="B5:M5"/>
    <mergeCell ref="B6:M6"/>
    <mergeCell ref="B8:M8"/>
    <mergeCell ref="A4:M4"/>
    <mergeCell ref="A3:M3"/>
    <mergeCell ref="B7:M7"/>
  </mergeCells>
  <pageMargins left="0.5" right="0.44791666666666669" top="0.75" bottom="0.75" header="0.3" footer="0.3"/>
  <pageSetup scale="97"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1"/>
    <pageSetUpPr fitToPage="1"/>
  </sheetPr>
  <dimension ref="A1:M314"/>
  <sheetViews>
    <sheetView showGridLines="0" zoomScaleNormal="100" workbookViewId="0">
      <selection activeCell="C7" sqref="C7"/>
    </sheetView>
  </sheetViews>
  <sheetFormatPr defaultColWidth="8.7109375" defaultRowHeight="15" x14ac:dyDescent="0.25"/>
  <cols>
    <col min="1" max="1" width="3.140625" style="3" customWidth="1"/>
    <col min="2" max="2" width="13.5703125" style="103" customWidth="1"/>
    <col min="3" max="3" width="63.28515625" style="3" customWidth="1"/>
    <col min="4" max="16384" width="8.7109375" style="3"/>
  </cols>
  <sheetData>
    <row r="1" spans="1:13" ht="33.75" x14ac:dyDescent="0.25">
      <c r="A1" s="679" t="s">
        <v>704</v>
      </c>
      <c r="B1" s="679"/>
      <c r="C1" s="679"/>
      <c r="D1" s="7"/>
      <c r="E1" s="7"/>
      <c r="F1" s="7"/>
      <c r="G1" s="7"/>
      <c r="H1" s="7"/>
      <c r="I1" s="7"/>
      <c r="J1" s="7"/>
      <c r="K1" s="7"/>
      <c r="L1" s="7"/>
      <c r="M1" s="7"/>
    </row>
    <row r="2" spans="1:13" customFormat="1" x14ac:dyDescent="0.25">
      <c r="B2" s="99" t="s">
        <v>756</v>
      </c>
      <c r="C2" s="8" t="s">
        <v>757</v>
      </c>
    </row>
    <row r="3" spans="1:13" customFormat="1" x14ac:dyDescent="0.25">
      <c r="B3" s="99" t="s">
        <v>334</v>
      </c>
      <c r="C3" s="8" t="s">
        <v>842</v>
      </c>
    </row>
    <row r="4" spans="1:13" customFormat="1" x14ac:dyDescent="0.25">
      <c r="B4" s="99" t="s">
        <v>554</v>
      </c>
      <c r="C4" s="8" t="s">
        <v>758</v>
      </c>
    </row>
    <row r="5" spans="1:13" x14ac:dyDescent="0.25">
      <c r="A5" s="8"/>
      <c r="B5" s="99" t="s">
        <v>192</v>
      </c>
      <c r="C5" s="108" t="s">
        <v>729</v>
      </c>
    </row>
    <row r="6" spans="1:13" x14ac:dyDescent="0.25">
      <c r="A6" s="8"/>
      <c r="B6" s="99" t="s">
        <v>191</v>
      </c>
      <c r="C6" s="108" t="s">
        <v>2649</v>
      </c>
    </row>
    <row r="7" spans="1:13" x14ac:dyDescent="0.25">
      <c r="A7" s="8"/>
      <c r="B7" s="99" t="s">
        <v>764</v>
      </c>
      <c r="C7" s="8" t="s">
        <v>2650</v>
      </c>
    </row>
    <row r="8" spans="1:13" x14ac:dyDescent="0.25">
      <c r="A8" s="8"/>
      <c r="B8" s="99" t="s">
        <v>2072</v>
      </c>
      <c r="C8" s="8" t="s">
        <v>2073</v>
      </c>
    </row>
    <row r="9" spans="1:13" x14ac:dyDescent="0.25">
      <c r="A9" s="8"/>
      <c r="B9" s="99" t="s">
        <v>2583</v>
      </c>
      <c r="C9" s="8" t="s">
        <v>2584</v>
      </c>
    </row>
    <row r="10" spans="1:13" x14ac:dyDescent="0.25">
      <c r="A10" s="8"/>
      <c r="B10" s="99" t="s">
        <v>737</v>
      </c>
      <c r="C10" s="8" t="s">
        <v>743</v>
      </c>
    </row>
    <row r="11" spans="1:13" x14ac:dyDescent="0.25">
      <c r="A11" s="8"/>
      <c r="B11" s="99" t="s">
        <v>738</v>
      </c>
      <c r="C11" s="14" t="s">
        <v>746</v>
      </c>
    </row>
    <row r="12" spans="1:13" x14ac:dyDescent="0.25">
      <c r="A12" s="8"/>
      <c r="B12" s="99" t="s">
        <v>2095</v>
      </c>
      <c r="C12" s="108" t="s">
        <v>2096</v>
      </c>
    </row>
    <row r="13" spans="1:13" x14ac:dyDescent="0.25">
      <c r="A13" s="8"/>
      <c r="B13" s="99" t="s">
        <v>722</v>
      </c>
      <c r="C13" s="108" t="s">
        <v>726</v>
      </c>
    </row>
    <row r="14" spans="1:13" x14ac:dyDescent="0.25">
      <c r="A14" s="8"/>
      <c r="B14" s="103" t="s">
        <v>143</v>
      </c>
      <c r="C14" s="108" t="s">
        <v>724</v>
      </c>
    </row>
    <row r="15" spans="1:13" x14ac:dyDescent="0.25">
      <c r="A15" s="8"/>
      <c r="B15" s="99" t="s">
        <v>550</v>
      </c>
      <c r="C15" s="8" t="s">
        <v>2651</v>
      </c>
    </row>
    <row r="16" spans="1:13" x14ac:dyDescent="0.25">
      <c r="A16" s="8"/>
      <c r="B16" s="99" t="s">
        <v>753</v>
      </c>
      <c r="C16" s="8" t="s">
        <v>759</v>
      </c>
    </row>
    <row r="17" spans="1:3" s="46" customFormat="1" x14ac:dyDescent="0.25">
      <c r="A17" s="15"/>
      <c r="B17" s="99" t="s">
        <v>754</v>
      </c>
      <c r="C17" s="8" t="s">
        <v>761</v>
      </c>
    </row>
    <row r="18" spans="1:3" s="46" customFormat="1" x14ac:dyDescent="0.25">
      <c r="A18" s="15"/>
      <c r="B18" s="99" t="s">
        <v>230</v>
      </c>
      <c r="C18" s="8" t="s">
        <v>713</v>
      </c>
    </row>
    <row r="19" spans="1:3" s="46" customFormat="1" x14ac:dyDescent="0.25">
      <c r="A19" s="15"/>
      <c r="B19" s="102" t="s">
        <v>715</v>
      </c>
      <c r="C19" s="107" t="s">
        <v>117</v>
      </c>
    </row>
    <row r="20" spans="1:3" s="46" customFormat="1" x14ac:dyDescent="0.25">
      <c r="A20" s="15"/>
      <c r="B20" s="99" t="s">
        <v>193</v>
      </c>
      <c r="C20" s="108" t="s">
        <v>2652</v>
      </c>
    </row>
    <row r="21" spans="1:3" s="46" customFormat="1" x14ac:dyDescent="0.25">
      <c r="A21" s="15"/>
      <c r="B21" s="99" t="s">
        <v>733</v>
      </c>
      <c r="C21" s="8" t="s">
        <v>735</v>
      </c>
    </row>
    <row r="22" spans="1:3" x14ac:dyDescent="0.25">
      <c r="A22" s="8"/>
      <c r="B22" s="99" t="s">
        <v>2091</v>
      </c>
      <c r="C22" s="14" t="s">
        <v>2092</v>
      </c>
    </row>
    <row r="23" spans="1:3" x14ac:dyDescent="0.25">
      <c r="A23" s="8"/>
      <c r="B23" s="99" t="s">
        <v>740</v>
      </c>
      <c r="C23" s="14" t="s">
        <v>908</v>
      </c>
    </row>
    <row r="24" spans="1:3" x14ac:dyDescent="0.25">
      <c r="A24" s="8"/>
      <c r="B24" s="99" t="s">
        <v>555</v>
      </c>
      <c r="C24" s="8" t="s">
        <v>748</v>
      </c>
    </row>
    <row r="25" spans="1:3" x14ac:dyDescent="0.25">
      <c r="A25" s="8"/>
      <c r="B25" s="99" t="s">
        <v>2070</v>
      </c>
      <c r="C25" s="8" t="s">
        <v>2071</v>
      </c>
    </row>
    <row r="26" spans="1:3" x14ac:dyDescent="0.25">
      <c r="A26" s="8"/>
      <c r="B26" s="99" t="s">
        <v>2066</v>
      </c>
      <c r="C26" s="8" t="s">
        <v>2067</v>
      </c>
    </row>
    <row r="27" spans="1:3" x14ac:dyDescent="0.25">
      <c r="A27" s="8"/>
      <c r="B27" s="99" t="s">
        <v>2059</v>
      </c>
      <c r="C27" s="8" t="s">
        <v>2060</v>
      </c>
    </row>
    <row r="28" spans="1:3" x14ac:dyDescent="0.25">
      <c r="A28" s="8"/>
      <c r="B28" s="99" t="s">
        <v>111</v>
      </c>
      <c r="C28" s="8" t="s">
        <v>116</v>
      </c>
    </row>
    <row r="29" spans="1:3" x14ac:dyDescent="0.25">
      <c r="A29" s="8"/>
      <c r="B29" s="98" t="s">
        <v>2061</v>
      </c>
      <c r="C29" s="8" t="s">
        <v>2062</v>
      </c>
    </row>
    <row r="30" spans="1:3" x14ac:dyDescent="0.25">
      <c r="A30" s="8"/>
      <c r="B30" s="98" t="s">
        <v>2064</v>
      </c>
      <c r="C30" s="8" t="s">
        <v>2065</v>
      </c>
    </row>
    <row r="31" spans="1:3" x14ac:dyDescent="0.25">
      <c r="A31" s="8"/>
      <c r="B31" s="98" t="s">
        <v>2406</v>
      </c>
      <c r="C31" s="8" t="s">
        <v>2407</v>
      </c>
    </row>
    <row r="32" spans="1:3" x14ac:dyDescent="0.25">
      <c r="A32" s="8"/>
      <c r="B32" s="98" t="s">
        <v>333</v>
      </c>
      <c r="C32" s="8" t="s">
        <v>843</v>
      </c>
    </row>
    <row r="33" spans="1:3" x14ac:dyDescent="0.25">
      <c r="A33" s="8"/>
      <c r="B33" s="98" t="s">
        <v>510</v>
      </c>
      <c r="C33" s="8" t="s">
        <v>766</v>
      </c>
    </row>
    <row r="34" spans="1:3" x14ac:dyDescent="0.25">
      <c r="A34" s="8"/>
      <c r="B34" s="98" t="s">
        <v>2057</v>
      </c>
      <c r="C34" s="8" t="s">
        <v>2058</v>
      </c>
    </row>
    <row r="35" spans="1:3" x14ac:dyDescent="0.25">
      <c r="A35" s="8"/>
      <c r="B35" s="98" t="s">
        <v>106</v>
      </c>
      <c r="C35" s="8" t="s">
        <v>711</v>
      </c>
    </row>
    <row r="36" spans="1:3" s="666" customFormat="1" x14ac:dyDescent="0.25">
      <c r="A36" s="8"/>
      <c r="B36" s="98" t="s">
        <v>2632</v>
      </c>
      <c r="C36" s="8" t="s">
        <v>2633</v>
      </c>
    </row>
    <row r="37" spans="1:3" x14ac:dyDescent="0.25">
      <c r="A37" s="8"/>
      <c r="B37" s="99" t="s">
        <v>712</v>
      </c>
      <c r="C37" s="8" t="s">
        <v>717</v>
      </c>
    </row>
    <row r="38" spans="1:3" ht="15" customHeight="1" x14ac:dyDescent="0.25">
      <c r="A38" s="8"/>
      <c r="B38" s="98" t="s">
        <v>710</v>
      </c>
      <c r="C38" s="8" t="s">
        <v>709</v>
      </c>
    </row>
    <row r="39" spans="1:3" x14ac:dyDescent="0.25">
      <c r="A39" s="8"/>
      <c r="B39" s="98" t="s">
        <v>707</v>
      </c>
      <c r="C39" s="8" t="s">
        <v>708</v>
      </c>
    </row>
    <row r="40" spans="1:3" x14ac:dyDescent="0.25">
      <c r="A40" s="8"/>
      <c r="B40" s="99" t="s">
        <v>509</v>
      </c>
      <c r="C40" s="8" t="s">
        <v>716</v>
      </c>
    </row>
    <row r="41" spans="1:3" x14ac:dyDescent="0.25">
      <c r="A41" s="8"/>
      <c r="B41" s="99" t="s">
        <v>755</v>
      </c>
      <c r="C41" s="8" t="s">
        <v>762</v>
      </c>
    </row>
    <row r="42" spans="1:3" x14ac:dyDescent="0.25">
      <c r="A42" s="8"/>
      <c r="B42" s="99" t="s">
        <v>2093</v>
      </c>
      <c r="C42" s="8" t="s">
        <v>2094</v>
      </c>
    </row>
    <row r="43" spans="1:3" x14ac:dyDescent="0.25">
      <c r="A43" s="8"/>
      <c r="B43" s="99" t="s">
        <v>750</v>
      </c>
      <c r="C43" s="8" t="s">
        <v>767</v>
      </c>
    </row>
    <row r="44" spans="1:3" x14ac:dyDescent="0.25">
      <c r="A44" s="8"/>
      <c r="B44" s="100" t="s">
        <v>1632</v>
      </c>
      <c r="C44" s="90" t="s">
        <v>2090</v>
      </c>
    </row>
    <row r="45" spans="1:3" x14ac:dyDescent="0.25">
      <c r="A45" s="8"/>
      <c r="B45" s="100" t="s">
        <v>720</v>
      </c>
      <c r="C45" s="90" t="s">
        <v>723</v>
      </c>
    </row>
    <row r="46" spans="1:3" x14ac:dyDescent="0.25">
      <c r="A46" s="8"/>
      <c r="B46" s="98" t="s">
        <v>770</v>
      </c>
      <c r="C46" s="8" t="s">
        <v>771</v>
      </c>
    </row>
    <row r="47" spans="1:3" x14ac:dyDescent="0.25">
      <c r="A47" s="8"/>
      <c r="B47" s="98" t="s">
        <v>768</v>
      </c>
      <c r="C47" s="8" t="s">
        <v>769</v>
      </c>
    </row>
    <row r="48" spans="1:3" x14ac:dyDescent="0.25">
      <c r="A48" s="8"/>
      <c r="B48" s="99" t="s">
        <v>721</v>
      </c>
      <c r="C48" s="109" t="s">
        <v>725</v>
      </c>
    </row>
    <row r="49" spans="1:3" x14ac:dyDescent="0.25">
      <c r="A49" s="8"/>
      <c r="B49" s="98" t="s">
        <v>502</v>
      </c>
      <c r="C49" s="8" t="s">
        <v>765</v>
      </c>
    </row>
    <row r="50" spans="1:3" x14ac:dyDescent="0.25">
      <c r="A50" s="8"/>
      <c r="B50" s="99" t="s">
        <v>2055</v>
      </c>
      <c r="C50" s="8" t="s">
        <v>2056</v>
      </c>
    </row>
    <row r="51" spans="1:3" x14ac:dyDescent="0.25">
      <c r="A51" s="8"/>
      <c r="B51" s="99" t="s">
        <v>332</v>
      </c>
      <c r="C51" s="8" t="s">
        <v>844</v>
      </c>
    </row>
    <row r="52" spans="1:3" x14ac:dyDescent="0.25">
      <c r="A52" s="8"/>
      <c r="B52" s="99" t="s">
        <v>714</v>
      </c>
      <c r="C52" s="8" t="s">
        <v>719</v>
      </c>
    </row>
    <row r="53" spans="1:3" x14ac:dyDescent="0.25">
      <c r="A53" s="8"/>
      <c r="B53" s="99" t="s">
        <v>549</v>
      </c>
      <c r="C53" s="8" t="s">
        <v>772</v>
      </c>
    </row>
    <row r="54" spans="1:3" x14ac:dyDescent="0.25">
      <c r="A54" s="8"/>
      <c r="B54" s="99" t="s">
        <v>736</v>
      </c>
      <c r="C54" s="8" t="s">
        <v>741</v>
      </c>
    </row>
    <row r="55" spans="1:3" x14ac:dyDescent="0.25">
      <c r="A55" s="8"/>
      <c r="B55" s="99" t="s">
        <v>773</v>
      </c>
      <c r="C55" s="8" t="s">
        <v>774</v>
      </c>
    </row>
    <row r="56" spans="1:3" x14ac:dyDescent="0.25">
      <c r="A56" s="8"/>
      <c r="B56" s="99" t="s">
        <v>732</v>
      </c>
      <c r="C56" s="85" t="s">
        <v>734</v>
      </c>
    </row>
    <row r="57" spans="1:3" x14ac:dyDescent="0.25">
      <c r="A57" s="8"/>
      <c r="B57" s="102" t="s">
        <v>110</v>
      </c>
      <c r="C57" s="107" t="s">
        <v>115</v>
      </c>
    </row>
    <row r="58" spans="1:3" x14ac:dyDescent="0.25">
      <c r="A58" s="8"/>
      <c r="B58" s="99" t="s">
        <v>144</v>
      </c>
      <c r="C58" s="8" t="s">
        <v>745</v>
      </c>
    </row>
    <row r="59" spans="1:3" x14ac:dyDescent="0.25">
      <c r="A59" s="8"/>
      <c r="B59" s="99" t="s">
        <v>739</v>
      </c>
      <c r="C59" s="110" t="s">
        <v>749</v>
      </c>
    </row>
    <row r="60" spans="1:3" x14ac:dyDescent="0.25">
      <c r="A60" s="8"/>
      <c r="B60" s="99" t="s">
        <v>556</v>
      </c>
      <c r="C60" s="8" t="s">
        <v>747</v>
      </c>
    </row>
    <row r="61" spans="1:3" x14ac:dyDescent="0.25">
      <c r="A61" s="8"/>
      <c r="B61" s="99" t="s">
        <v>752</v>
      </c>
      <c r="C61" s="8" t="s">
        <v>2648</v>
      </c>
    </row>
    <row r="62" spans="1:3" x14ac:dyDescent="0.25">
      <c r="A62" s="8"/>
      <c r="B62" s="100" t="s">
        <v>109</v>
      </c>
      <c r="C62" s="85" t="s">
        <v>108</v>
      </c>
    </row>
    <row r="63" spans="1:3" x14ac:dyDescent="0.25">
      <c r="A63" s="8"/>
      <c r="B63" s="99" t="s">
        <v>727</v>
      </c>
      <c r="C63" s="108" t="s">
        <v>730</v>
      </c>
    </row>
    <row r="64" spans="1:3" x14ac:dyDescent="0.25">
      <c r="A64" s="8"/>
      <c r="B64" s="99" t="s">
        <v>728</v>
      </c>
      <c r="C64" s="108" t="s">
        <v>731</v>
      </c>
    </row>
    <row r="65" spans="1:3" x14ac:dyDescent="0.25">
      <c r="A65" s="8"/>
      <c r="B65" s="99" t="s">
        <v>2068</v>
      </c>
      <c r="C65" s="108" t="s">
        <v>2069</v>
      </c>
    </row>
    <row r="66" spans="1:3" x14ac:dyDescent="0.25">
      <c r="A66" s="8"/>
      <c r="B66" s="99" t="s">
        <v>297</v>
      </c>
      <c r="C66" s="8" t="s">
        <v>763</v>
      </c>
    </row>
    <row r="67" spans="1:3" x14ac:dyDescent="0.25">
      <c r="A67" s="8"/>
      <c r="B67" s="99" t="s">
        <v>2585</v>
      </c>
      <c r="C67" s="8" t="s">
        <v>2586</v>
      </c>
    </row>
    <row r="68" spans="1:3" x14ac:dyDescent="0.25">
      <c r="A68" s="175"/>
      <c r="B68" s="99" t="s">
        <v>335</v>
      </c>
      <c r="C68" s="8" t="s">
        <v>742</v>
      </c>
    </row>
    <row r="69" spans="1:3" x14ac:dyDescent="0.25">
      <c r="A69" s="8"/>
      <c r="B69" s="99" t="s">
        <v>168</v>
      </c>
      <c r="C69" s="8" t="s">
        <v>775</v>
      </c>
    </row>
    <row r="70" spans="1:3" x14ac:dyDescent="0.25">
      <c r="A70" s="8"/>
      <c r="B70" s="99" t="s">
        <v>2088</v>
      </c>
      <c r="C70" s="8" t="s">
        <v>2089</v>
      </c>
    </row>
    <row r="71" spans="1:3" x14ac:dyDescent="0.25">
      <c r="A71" s="8"/>
      <c r="B71" s="99" t="s">
        <v>145</v>
      </c>
      <c r="C71" s="8" t="s">
        <v>744</v>
      </c>
    </row>
    <row r="72" spans="1:3" x14ac:dyDescent="0.25">
      <c r="A72" s="8"/>
      <c r="B72" s="99" t="s">
        <v>751</v>
      </c>
      <c r="C72" s="109" t="s">
        <v>760</v>
      </c>
    </row>
    <row r="73" spans="1:3" x14ac:dyDescent="0.25">
      <c r="A73" s="8"/>
      <c r="B73" s="102" t="s">
        <v>105</v>
      </c>
      <c r="C73" s="85" t="s">
        <v>841</v>
      </c>
    </row>
    <row r="74" spans="1:3" x14ac:dyDescent="0.25">
      <c r="A74" s="8"/>
      <c r="B74" s="102" t="s">
        <v>112</v>
      </c>
      <c r="C74" s="85" t="s">
        <v>718</v>
      </c>
    </row>
    <row r="75" spans="1:3" x14ac:dyDescent="0.25">
      <c r="A75" s="8"/>
      <c r="B75" s="98" t="s">
        <v>705</v>
      </c>
      <c r="C75" s="8" t="s">
        <v>706</v>
      </c>
    </row>
    <row r="76" spans="1:3" x14ac:dyDescent="0.25">
      <c r="A76" s="8"/>
      <c r="B76" s="176"/>
      <c r="C76"/>
    </row>
    <row r="77" spans="1:3" x14ac:dyDescent="0.25">
      <c r="A77" s="8"/>
      <c r="B77" s="176"/>
      <c r="C77"/>
    </row>
    <row r="78" spans="1:3" x14ac:dyDescent="0.25">
      <c r="A78" s="8"/>
      <c r="B78" s="99"/>
      <c r="C78" s="8"/>
    </row>
    <row r="79" spans="1:3" x14ac:dyDescent="0.25">
      <c r="A79" s="8"/>
      <c r="B79" s="104"/>
      <c r="C79" s="8"/>
    </row>
    <row r="80" spans="1:3" x14ac:dyDescent="0.25">
      <c r="A80" s="8"/>
      <c r="B80" s="99"/>
      <c r="C80" s="8"/>
    </row>
    <row r="81" spans="1:3" x14ac:dyDescent="0.25">
      <c r="A81" s="8"/>
      <c r="B81" s="99"/>
      <c r="C81" s="8"/>
    </row>
    <row r="82" spans="1:3" x14ac:dyDescent="0.25">
      <c r="A82" s="8"/>
      <c r="B82" s="99"/>
      <c r="C82" s="8"/>
    </row>
    <row r="83" spans="1:3" x14ac:dyDescent="0.25">
      <c r="A83" s="8"/>
      <c r="B83" s="99"/>
      <c r="C83" s="8"/>
    </row>
    <row r="84" spans="1:3" x14ac:dyDescent="0.25">
      <c r="A84" s="8"/>
      <c r="B84" s="99"/>
      <c r="C84" s="8"/>
    </row>
    <row r="85" spans="1:3" x14ac:dyDescent="0.25">
      <c r="A85" s="8"/>
      <c r="B85" s="99"/>
      <c r="C85" s="8"/>
    </row>
    <row r="86" spans="1:3" x14ac:dyDescent="0.25">
      <c r="A86" s="8"/>
      <c r="B86" s="104"/>
      <c r="C86" s="8"/>
    </row>
    <row r="87" spans="1:3" x14ac:dyDescent="0.25">
      <c r="A87" s="8"/>
      <c r="B87" s="101"/>
      <c r="C87" s="101"/>
    </row>
    <row r="88" spans="1:3" x14ac:dyDescent="0.25">
      <c r="A88" s="8"/>
      <c r="B88" s="99"/>
      <c r="C88" s="8"/>
    </row>
    <row r="89" spans="1:3" x14ac:dyDescent="0.25">
      <c r="A89" s="8"/>
      <c r="B89" s="99"/>
      <c r="C89" s="8"/>
    </row>
    <row r="90" spans="1:3" x14ac:dyDescent="0.25">
      <c r="A90" s="8"/>
      <c r="B90" s="99"/>
      <c r="C90" s="8"/>
    </row>
    <row r="91" spans="1:3" x14ac:dyDescent="0.25">
      <c r="A91" s="8"/>
      <c r="B91" s="99"/>
      <c r="C91" s="8"/>
    </row>
    <row r="92" spans="1:3" x14ac:dyDescent="0.25">
      <c r="A92" s="8"/>
      <c r="B92" s="104"/>
      <c r="C92" s="8"/>
    </row>
    <row r="93" spans="1:3" x14ac:dyDescent="0.25">
      <c r="A93" s="8"/>
      <c r="B93" s="99"/>
      <c r="C93" s="8"/>
    </row>
    <row r="94" spans="1:3" x14ac:dyDescent="0.25">
      <c r="A94" s="8"/>
      <c r="B94" s="99"/>
      <c r="C94" s="8"/>
    </row>
    <row r="95" spans="1:3" x14ac:dyDescent="0.25">
      <c r="A95" s="8"/>
      <c r="B95" s="99"/>
      <c r="C95" s="8"/>
    </row>
    <row r="96" spans="1:3" x14ac:dyDescent="0.25">
      <c r="A96" s="8"/>
    </row>
    <row r="97" spans="1:3" x14ac:dyDescent="0.25">
      <c r="A97" s="8"/>
      <c r="B97" s="97"/>
      <c r="C97" s="106"/>
    </row>
    <row r="98" spans="1:3" x14ac:dyDescent="0.25">
      <c r="A98" s="8"/>
      <c r="B98" s="97"/>
      <c r="C98" s="106"/>
    </row>
    <row r="99" spans="1:3" x14ac:dyDescent="0.25">
      <c r="A99" s="8"/>
      <c r="B99" s="97"/>
      <c r="C99" s="106"/>
    </row>
    <row r="100" spans="1:3" x14ac:dyDescent="0.25">
      <c r="A100" s="8"/>
      <c r="B100" s="97"/>
      <c r="C100" s="106"/>
    </row>
    <row r="101" spans="1:3" x14ac:dyDescent="0.25">
      <c r="A101" s="8"/>
      <c r="C101" s="106"/>
    </row>
    <row r="102" spans="1:3" x14ac:dyDescent="0.25">
      <c r="A102" s="8"/>
      <c r="C102" s="106"/>
    </row>
    <row r="103" spans="1:3" x14ac:dyDescent="0.25">
      <c r="A103" s="8"/>
      <c r="C103" s="106"/>
    </row>
    <row r="104" spans="1:3" x14ac:dyDescent="0.25">
      <c r="A104" s="8"/>
      <c r="C104" s="106"/>
    </row>
    <row r="105" spans="1:3" x14ac:dyDescent="0.25">
      <c r="A105" s="8"/>
      <c r="C105" s="106"/>
    </row>
    <row r="106" spans="1:3" x14ac:dyDescent="0.25">
      <c r="A106" s="8"/>
      <c r="C106" s="106"/>
    </row>
    <row r="107" spans="1:3" x14ac:dyDescent="0.25">
      <c r="A107" s="8"/>
    </row>
    <row r="108" spans="1:3" x14ac:dyDescent="0.25">
      <c r="A108" s="8"/>
    </row>
    <row r="109" spans="1:3" x14ac:dyDescent="0.25">
      <c r="A109" s="8"/>
    </row>
    <row r="110" spans="1:3" x14ac:dyDescent="0.25">
      <c r="A110" s="8"/>
    </row>
    <row r="111" spans="1:3" s="16" customFormat="1" x14ac:dyDescent="0.25">
      <c r="A111" s="177"/>
      <c r="B111" s="102"/>
      <c r="C111" s="46"/>
    </row>
    <row r="112" spans="1:3" s="16" customFormat="1" x14ac:dyDescent="0.25">
      <c r="A112" s="177"/>
      <c r="B112" s="102"/>
      <c r="C112" s="46"/>
    </row>
    <row r="113" spans="1:3" x14ac:dyDescent="0.25">
      <c r="A113" s="8"/>
      <c r="B113" s="105"/>
      <c r="C113" s="8"/>
    </row>
    <row r="114" spans="1:3" x14ac:dyDescent="0.25">
      <c r="A114" s="8"/>
      <c r="C114" s="8"/>
    </row>
    <row r="115" spans="1:3" x14ac:dyDescent="0.25">
      <c r="A115" s="8"/>
      <c r="B115" s="99"/>
      <c r="C115" s="8"/>
    </row>
    <row r="116" spans="1:3" x14ac:dyDescent="0.25">
      <c r="A116" s="8"/>
      <c r="B116" s="99"/>
      <c r="C116" s="8"/>
    </row>
    <row r="117" spans="1:3" x14ac:dyDescent="0.25">
      <c r="A117" s="8"/>
      <c r="B117" s="99"/>
      <c r="C117" s="8"/>
    </row>
    <row r="118" spans="1:3" x14ac:dyDescent="0.25">
      <c r="A118" s="8"/>
      <c r="B118" s="99"/>
      <c r="C118" s="8"/>
    </row>
    <row r="119" spans="1:3" x14ac:dyDescent="0.25">
      <c r="A119" s="8"/>
      <c r="B119" s="99"/>
      <c r="C119" s="8"/>
    </row>
    <row r="120" spans="1:3" x14ac:dyDescent="0.25">
      <c r="A120" s="8"/>
      <c r="B120" s="99"/>
      <c r="C120" s="8"/>
    </row>
    <row r="121" spans="1:3" x14ac:dyDescent="0.25">
      <c r="A121" s="8"/>
      <c r="B121" s="99"/>
      <c r="C121" s="8"/>
    </row>
    <row r="122" spans="1:3" x14ac:dyDescent="0.25">
      <c r="A122" s="8"/>
      <c r="B122" s="99"/>
      <c r="C122" s="8"/>
    </row>
    <row r="123" spans="1:3" x14ac:dyDescent="0.25">
      <c r="A123" s="8"/>
      <c r="B123" s="99"/>
      <c r="C123" s="8"/>
    </row>
    <row r="124" spans="1:3" x14ac:dyDescent="0.25">
      <c r="A124" s="8"/>
      <c r="B124" s="99"/>
      <c r="C124" s="8"/>
    </row>
    <row r="125" spans="1:3" x14ac:dyDescent="0.25">
      <c r="A125" s="8"/>
      <c r="B125" s="99"/>
      <c r="C125" s="8"/>
    </row>
    <row r="126" spans="1:3" x14ac:dyDescent="0.25">
      <c r="A126" s="8"/>
      <c r="B126" s="99"/>
      <c r="C126" s="8"/>
    </row>
    <row r="127" spans="1:3" x14ac:dyDescent="0.25">
      <c r="A127" s="8"/>
      <c r="B127" s="99"/>
      <c r="C127" s="8"/>
    </row>
    <row r="128" spans="1:3" x14ac:dyDescent="0.25">
      <c r="A128" s="8"/>
      <c r="B128" s="99"/>
      <c r="C128" s="8"/>
    </row>
    <row r="129" spans="1:3" x14ac:dyDescent="0.25">
      <c r="A129" s="8"/>
      <c r="B129" s="99"/>
      <c r="C129" s="8"/>
    </row>
    <row r="130" spans="1:3" x14ac:dyDescent="0.25">
      <c r="A130" s="8"/>
      <c r="B130" s="99"/>
      <c r="C130" s="8"/>
    </row>
    <row r="131" spans="1:3" x14ac:dyDescent="0.25">
      <c r="A131" s="8"/>
      <c r="B131" s="99"/>
      <c r="C131" s="8"/>
    </row>
    <row r="132" spans="1:3" x14ac:dyDescent="0.25">
      <c r="A132" s="8"/>
      <c r="B132" s="99"/>
      <c r="C132" s="8"/>
    </row>
    <row r="133" spans="1:3" x14ac:dyDescent="0.25">
      <c r="A133" s="8"/>
      <c r="B133" s="99"/>
      <c r="C133" s="8"/>
    </row>
    <row r="134" spans="1:3" x14ac:dyDescent="0.25">
      <c r="A134" s="8"/>
      <c r="B134" s="99"/>
      <c r="C134" s="8"/>
    </row>
    <row r="135" spans="1:3" x14ac:dyDescent="0.25">
      <c r="A135" s="8"/>
      <c r="B135" s="99"/>
      <c r="C135" s="8"/>
    </row>
    <row r="136" spans="1:3" x14ac:dyDescent="0.25">
      <c r="A136" s="8"/>
      <c r="B136" s="99"/>
      <c r="C136" s="8"/>
    </row>
    <row r="137" spans="1:3" x14ac:dyDescent="0.25">
      <c r="A137" s="8"/>
      <c r="B137" s="99"/>
      <c r="C137" s="8"/>
    </row>
    <row r="138" spans="1:3" x14ac:dyDescent="0.25">
      <c r="A138" s="8"/>
      <c r="B138" s="99"/>
      <c r="C138" s="8"/>
    </row>
    <row r="139" spans="1:3" x14ac:dyDescent="0.25">
      <c r="A139" s="8"/>
      <c r="B139" s="99"/>
      <c r="C139" s="8"/>
    </row>
    <row r="140" spans="1:3" x14ac:dyDescent="0.25">
      <c r="A140" s="8"/>
      <c r="B140" s="99"/>
      <c r="C140" s="8"/>
    </row>
    <row r="141" spans="1:3" x14ac:dyDescent="0.25">
      <c r="A141" s="8"/>
      <c r="B141" s="99"/>
      <c r="C141" s="8"/>
    </row>
    <row r="142" spans="1:3" x14ac:dyDescent="0.25">
      <c r="A142" s="8"/>
      <c r="B142" s="99"/>
      <c r="C142" s="8"/>
    </row>
    <row r="143" spans="1:3" x14ac:dyDescent="0.25">
      <c r="A143" s="8"/>
      <c r="B143" s="99"/>
      <c r="C143" s="8"/>
    </row>
    <row r="144" spans="1:3" x14ac:dyDescent="0.25">
      <c r="A144" s="8"/>
      <c r="B144" s="99"/>
      <c r="C144" s="8"/>
    </row>
    <row r="145" spans="1:3" x14ac:dyDescent="0.25">
      <c r="A145" s="8"/>
      <c r="B145" s="99"/>
      <c r="C145" s="8"/>
    </row>
    <row r="146" spans="1:3" x14ac:dyDescent="0.25">
      <c r="A146" s="8"/>
      <c r="B146" s="99"/>
      <c r="C146" s="8"/>
    </row>
    <row r="147" spans="1:3" x14ac:dyDescent="0.25">
      <c r="A147" s="8"/>
      <c r="B147" s="99"/>
      <c r="C147" s="8"/>
    </row>
    <row r="148" spans="1:3" x14ac:dyDescent="0.25">
      <c r="A148" s="8"/>
      <c r="B148" s="99"/>
      <c r="C148" s="8"/>
    </row>
    <row r="149" spans="1:3" x14ac:dyDescent="0.25">
      <c r="A149" s="8"/>
      <c r="B149" s="99"/>
      <c r="C149" s="8"/>
    </row>
    <row r="150" spans="1:3" x14ac:dyDescent="0.25">
      <c r="A150" s="8"/>
      <c r="B150" s="99"/>
      <c r="C150" s="8"/>
    </row>
    <row r="151" spans="1:3" x14ac:dyDescent="0.25">
      <c r="A151" s="8"/>
      <c r="B151" s="99"/>
      <c r="C151" s="8"/>
    </row>
    <row r="152" spans="1:3" x14ac:dyDescent="0.25">
      <c r="A152" s="8"/>
      <c r="B152" s="99"/>
      <c r="C152" s="8"/>
    </row>
    <row r="153" spans="1:3" x14ac:dyDescent="0.25">
      <c r="A153" s="8"/>
      <c r="B153" s="99"/>
      <c r="C153" s="8"/>
    </row>
    <row r="154" spans="1:3" x14ac:dyDescent="0.25">
      <c r="A154" s="8"/>
      <c r="B154" s="99"/>
      <c r="C154" s="8"/>
    </row>
    <row r="155" spans="1:3" x14ac:dyDescent="0.25">
      <c r="A155" s="8"/>
      <c r="B155" s="99"/>
      <c r="C155" s="8"/>
    </row>
    <row r="156" spans="1:3" x14ac:dyDescent="0.25">
      <c r="A156" s="8"/>
      <c r="B156" s="99"/>
      <c r="C156" s="8"/>
    </row>
    <row r="157" spans="1:3" x14ac:dyDescent="0.25">
      <c r="A157" s="8"/>
      <c r="B157" s="99"/>
      <c r="C157" s="8"/>
    </row>
    <row r="158" spans="1:3" x14ac:dyDescent="0.25">
      <c r="A158" s="8"/>
      <c r="B158" s="99"/>
      <c r="C158" s="8"/>
    </row>
    <row r="159" spans="1:3" x14ac:dyDescent="0.25">
      <c r="A159" s="8"/>
      <c r="B159" s="99"/>
      <c r="C159" s="8"/>
    </row>
    <row r="160" spans="1:3" x14ac:dyDescent="0.25">
      <c r="A160" s="8"/>
      <c r="B160" s="99"/>
      <c r="C160" s="8"/>
    </row>
    <row r="161" spans="1:3" x14ac:dyDescent="0.25">
      <c r="A161" s="8"/>
      <c r="B161" s="99"/>
      <c r="C161" s="8"/>
    </row>
    <row r="162" spans="1:3" x14ac:dyDescent="0.25">
      <c r="A162" s="8"/>
      <c r="B162" s="99"/>
      <c r="C162" s="8"/>
    </row>
    <row r="163" spans="1:3" x14ac:dyDescent="0.25">
      <c r="A163" s="8"/>
      <c r="B163" s="99"/>
      <c r="C163" s="8"/>
    </row>
    <row r="164" spans="1:3" x14ac:dyDescent="0.25">
      <c r="A164" s="8"/>
      <c r="B164" s="99"/>
      <c r="C164" s="8"/>
    </row>
    <row r="165" spans="1:3" x14ac:dyDescent="0.25">
      <c r="A165" s="8"/>
      <c r="B165" s="99"/>
      <c r="C165" s="8"/>
    </row>
    <row r="166" spans="1:3" x14ac:dyDescent="0.25">
      <c r="A166" s="8"/>
      <c r="B166" s="99"/>
      <c r="C166" s="8"/>
    </row>
    <row r="167" spans="1:3" x14ac:dyDescent="0.25">
      <c r="A167" s="8"/>
      <c r="B167" s="99"/>
      <c r="C167" s="8"/>
    </row>
    <row r="168" spans="1:3" x14ac:dyDescent="0.25">
      <c r="A168" s="8"/>
      <c r="B168" s="99"/>
      <c r="C168" s="8"/>
    </row>
    <row r="169" spans="1:3" x14ac:dyDescent="0.25">
      <c r="A169" s="8"/>
      <c r="B169" s="99"/>
      <c r="C169" s="8"/>
    </row>
    <row r="170" spans="1:3" x14ac:dyDescent="0.25">
      <c r="A170" s="8"/>
      <c r="B170" s="99"/>
      <c r="C170" s="8"/>
    </row>
    <row r="171" spans="1:3" x14ac:dyDescent="0.25">
      <c r="A171" s="8"/>
      <c r="B171" s="99"/>
      <c r="C171" s="8"/>
    </row>
    <row r="172" spans="1:3" x14ac:dyDescent="0.25">
      <c r="A172" s="8"/>
      <c r="B172" s="99"/>
      <c r="C172" s="8"/>
    </row>
    <row r="173" spans="1:3" x14ac:dyDescent="0.25">
      <c r="A173" s="8"/>
      <c r="B173" s="99"/>
      <c r="C173" s="8"/>
    </row>
    <row r="174" spans="1:3" x14ac:dyDescent="0.25">
      <c r="A174" s="8"/>
      <c r="B174" s="99"/>
      <c r="C174" s="8"/>
    </row>
    <row r="175" spans="1:3" x14ac:dyDescent="0.25">
      <c r="A175" s="8"/>
      <c r="B175" s="99"/>
      <c r="C175" s="8"/>
    </row>
    <row r="176" spans="1:3" x14ac:dyDescent="0.25">
      <c r="A176" s="8"/>
      <c r="B176" s="99"/>
      <c r="C176" s="8"/>
    </row>
    <row r="177" spans="1:3" x14ac:dyDescent="0.25">
      <c r="A177" s="8"/>
      <c r="B177" s="99"/>
      <c r="C177" s="8"/>
    </row>
    <row r="178" spans="1:3" x14ac:dyDescent="0.25">
      <c r="A178" s="8"/>
      <c r="B178" s="99"/>
      <c r="C178" s="8"/>
    </row>
    <row r="179" spans="1:3" x14ac:dyDescent="0.25">
      <c r="A179" s="8"/>
      <c r="B179" s="99"/>
      <c r="C179" s="8"/>
    </row>
    <row r="180" spans="1:3" x14ac:dyDescent="0.25">
      <c r="A180" s="8"/>
      <c r="B180" s="99"/>
      <c r="C180" s="8"/>
    </row>
    <row r="181" spans="1:3" x14ac:dyDescent="0.25">
      <c r="A181" s="8"/>
      <c r="B181" s="99"/>
      <c r="C181" s="8"/>
    </row>
    <row r="182" spans="1:3" x14ac:dyDescent="0.25">
      <c r="A182" s="8"/>
      <c r="B182" s="99"/>
      <c r="C182" s="8"/>
    </row>
    <row r="183" spans="1:3" x14ac:dyDescent="0.25">
      <c r="A183" s="8"/>
      <c r="B183" s="99"/>
      <c r="C183" s="8"/>
    </row>
    <row r="184" spans="1:3" x14ac:dyDescent="0.25">
      <c r="A184" s="8"/>
      <c r="B184" s="99"/>
      <c r="C184" s="8"/>
    </row>
    <row r="185" spans="1:3" x14ac:dyDescent="0.25">
      <c r="A185" s="8"/>
      <c r="B185" s="99"/>
      <c r="C185" s="8"/>
    </row>
    <row r="186" spans="1:3" x14ac:dyDescent="0.25">
      <c r="A186" s="8"/>
      <c r="B186" s="99"/>
      <c r="C186" s="8"/>
    </row>
    <row r="187" spans="1:3" x14ac:dyDescent="0.25">
      <c r="A187" s="8"/>
      <c r="B187" s="99"/>
      <c r="C187" s="8"/>
    </row>
    <row r="188" spans="1:3" x14ac:dyDescent="0.25">
      <c r="A188" s="8"/>
      <c r="B188" s="99"/>
      <c r="C188" s="8"/>
    </row>
    <row r="189" spans="1:3" x14ac:dyDescent="0.25">
      <c r="A189" s="8"/>
      <c r="B189" s="99"/>
      <c r="C189" s="8"/>
    </row>
    <row r="190" spans="1:3" x14ac:dyDescent="0.25">
      <c r="A190" s="8"/>
      <c r="B190" s="99"/>
      <c r="C190" s="8"/>
    </row>
    <row r="191" spans="1:3" x14ac:dyDescent="0.25">
      <c r="A191" s="8"/>
      <c r="B191" s="99"/>
      <c r="C191" s="8"/>
    </row>
    <row r="192" spans="1:3" x14ac:dyDescent="0.25">
      <c r="A192" s="8"/>
      <c r="B192" s="99"/>
      <c r="C192" s="8"/>
    </row>
    <row r="193" spans="1:3" x14ac:dyDescent="0.25">
      <c r="A193" s="8"/>
      <c r="B193" s="99"/>
      <c r="C193" s="8"/>
    </row>
    <row r="194" spans="1:3" x14ac:dyDescent="0.25">
      <c r="A194" s="8"/>
      <c r="B194" s="99"/>
      <c r="C194" s="8"/>
    </row>
    <row r="195" spans="1:3" x14ac:dyDescent="0.25">
      <c r="A195" s="8"/>
      <c r="B195" s="99"/>
      <c r="C195" s="8"/>
    </row>
    <row r="196" spans="1:3" x14ac:dyDescent="0.25">
      <c r="A196" s="8"/>
      <c r="B196" s="99"/>
      <c r="C196" s="8"/>
    </row>
    <row r="197" spans="1:3" x14ac:dyDescent="0.25">
      <c r="A197" s="8"/>
      <c r="B197" s="99"/>
      <c r="C197" s="8"/>
    </row>
    <row r="198" spans="1:3" x14ac:dyDescent="0.25">
      <c r="A198" s="8"/>
      <c r="B198" s="99"/>
      <c r="C198" s="8"/>
    </row>
    <row r="199" spans="1:3" x14ac:dyDescent="0.25">
      <c r="A199" s="8"/>
      <c r="B199" s="99"/>
      <c r="C199" s="8"/>
    </row>
    <row r="200" spans="1:3" x14ac:dyDescent="0.25">
      <c r="A200" s="8"/>
      <c r="B200" s="99"/>
      <c r="C200" s="8"/>
    </row>
    <row r="201" spans="1:3" x14ac:dyDescent="0.25">
      <c r="A201" s="8"/>
      <c r="B201" s="99"/>
      <c r="C201" s="8"/>
    </row>
    <row r="202" spans="1:3" x14ac:dyDescent="0.25">
      <c r="A202" s="8"/>
      <c r="B202" s="99"/>
      <c r="C202" s="8"/>
    </row>
    <row r="203" spans="1:3" x14ac:dyDescent="0.25">
      <c r="A203" s="8"/>
      <c r="B203" s="99"/>
      <c r="C203" s="8"/>
    </row>
    <row r="204" spans="1:3" x14ac:dyDescent="0.25">
      <c r="A204" s="8"/>
      <c r="B204" s="99"/>
      <c r="C204" s="8"/>
    </row>
    <row r="205" spans="1:3" x14ac:dyDescent="0.25">
      <c r="A205" s="8"/>
      <c r="B205" s="99"/>
      <c r="C205" s="8"/>
    </row>
    <row r="206" spans="1:3" x14ac:dyDescent="0.25">
      <c r="A206" s="8"/>
      <c r="B206" s="99"/>
      <c r="C206" s="8"/>
    </row>
    <row r="207" spans="1:3" x14ac:dyDescent="0.25">
      <c r="A207" s="8"/>
      <c r="B207" s="99"/>
      <c r="C207" s="8"/>
    </row>
    <row r="208" spans="1:3" x14ac:dyDescent="0.25">
      <c r="A208" s="8"/>
      <c r="B208" s="99"/>
      <c r="C208" s="8"/>
    </row>
    <row r="209" spans="1:3" x14ac:dyDescent="0.25">
      <c r="A209" s="8"/>
      <c r="B209" s="99"/>
      <c r="C209" s="8"/>
    </row>
    <row r="210" spans="1:3" x14ac:dyDescent="0.25">
      <c r="A210" s="8"/>
      <c r="B210" s="99"/>
      <c r="C210" s="8"/>
    </row>
    <row r="211" spans="1:3" x14ac:dyDescent="0.25">
      <c r="A211" s="8"/>
      <c r="B211" s="99"/>
      <c r="C211" s="8"/>
    </row>
    <row r="212" spans="1:3" x14ac:dyDescent="0.25">
      <c r="A212" s="8"/>
      <c r="B212" s="99"/>
      <c r="C212" s="8"/>
    </row>
    <row r="213" spans="1:3" x14ac:dyDescent="0.25">
      <c r="A213" s="8"/>
      <c r="B213" s="99"/>
      <c r="C213" s="8"/>
    </row>
    <row r="214" spans="1:3" x14ac:dyDescent="0.25">
      <c r="A214" s="8"/>
      <c r="B214" s="99"/>
      <c r="C214" s="8"/>
    </row>
    <row r="215" spans="1:3" x14ac:dyDescent="0.25">
      <c r="A215" s="8"/>
      <c r="B215" s="99"/>
      <c r="C215" s="8"/>
    </row>
    <row r="216" spans="1:3" x14ac:dyDescent="0.25">
      <c r="A216" s="8"/>
      <c r="B216" s="99"/>
      <c r="C216" s="8"/>
    </row>
    <row r="217" spans="1:3" x14ac:dyDescent="0.25">
      <c r="A217" s="8"/>
      <c r="B217" s="99"/>
      <c r="C217" s="8"/>
    </row>
    <row r="218" spans="1:3" x14ac:dyDescent="0.25">
      <c r="A218" s="8"/>
      <c r="B218" s="99"/>
      <c r="C218" s="8"/>
    </row>
    <row r="219" spans="1:3" x14ac:dyDescent="0.25">
      <c r="A219" s="8"/>
      <c r="B219" s="99"/>
      <c r="C219" s="8"/>
    </row>
    <row r="220" spans="1:3" x14ac:dyDescent="0.25">
      <c r="A220" s="8"/>
      <c r="B220" s="99"/>
      <c r="C220" s="8"/>
    </row>
    <row r="221" spans="1:3" x14ac:dyDescent="0.25">
      <c r="A221" s="8"/>
      <c r="B221" s="99"/>
      <c r="C221" s="8"/>
    </row>
    <row r="222" spans="1:3" x14ac:dyDescent="0.25">
      <c r="A222" s="8"/>
      <c r="B222" s="99"/>
      <c r="C222" s="8"/>
    </row>
    <row r="223" spans="1:3" x14ac:dyDescent="0.25">
      <c r="A223" s="8"/>
      <c r="B223" s="99"/>
      <c r="C223" s="8"/>
    </row>
    <row r="224" spans="1:3" x14ac:dyDescent="0.25">
      <c r="A224" s="8"/>
      <c r="B224" s="99"/>
      <c r="C224" s="8"/>
    </row>
    <row r="225" spans="1:3" x14ac:dyDescent="0.25">
      <c r="A225" s="8"/>
      <c r="B225" s="99"/>
      <c r="C225" s="8"/>
    </row>
    <row r="226" spans="1:3" x14ac:dyDescent="0.25">
      <c r="A226" s="8"/>
      <c r="B226" s="99"/>
      <c r="C226" s="8"/>
    </row>
    <row r="227" spans="1:3" x14ac:dyDescent="0.25">
      <c r="A227" s="8"/>
      <c r="B227" s="99"/>
      <c r="C227" s="8"/>
    </row>
    <row r="228" spans="1:3" x14ac:dyDescent="0.25">
      <c r="A228" s="8"/>
      <c r="B228" s="99"/>
      <c r="C228" s="8"/>
    </row>
    <row r="229" spans="1:3" x14ac:dyDescent="0.25">
      <c r="A229" s="8"/>
      <c r="B229" s="99"/>
      <c r="C229" s="8"/>
    </row>
    <row r="230" spans="1:3" x14ac:dyDescent="0.25">
      <c r="A230" s="8"/>
      <c r="B230" s="99"/>
      <c r="C230" s="8"/>
    </row>
    <row r="231" spans="1:3" x14ac:dyDescent="0.25">
      <c r="A231" s="8"/>
      <c r="B231" s="99"/>
      <c r="C231" s="8"/>
    </row>
    <row r="232" spans="1:3" x14ac:dyDescent="0.25">
      <c r="A232" s="8"/>
      <c r="B232" s="99"/>
      <c r="C232" s="8"/>
    </row>
    <row r="233" spans="1:3" x14ac:dyDescent="0.25">
      <c r="A233" s="8"/>
      <c r="B233" s="99"/>
      <c r="C233" s="8"/>
    </row>
    <row r="234" spans="1:3" x14ac:dyDescent="0.25">
      <c r="A234" s="8"/>
      <c r="B234" s="99"/>
      <c r="C234" s="8"/>
    </row>
    <row r="235" spans="1:3" x14ac:dyDescent="0.25">
      <c r="A235" s="8"/>
      <c r="B235" s="99"/>
      <c r="C235" s="8"/>
    </row>
    <row r="236" spans="1:3" x14ac:dyDescent="0.25">
      <c r="A236" s="8"/>
      <c r="B236" s="99"/>
      <c r="C236" s="8"/>
    </row>
    <row r="237" spans="1:3" x14ac:dyDescent="0.25">
      <c r="A237" s="8"/>
      <c r="B237" s="99"/>
      <c r="C237" s="8"/>
    </row>
    <row r="238" spans="1:3" x14ac:dyDescent="0.25">
      <c r="A238" s="8"/>
      <c r="B238" s="99"/>
      <c r="C238" s="8"/>
    </row>
    <row r="239" spans="1:3" x14ac:dyDescent="0.25">
      <c r="A239" s="8"/>
      <c r="B239" s="99"/>
      <c r="C239" s="8"/>
    </row>
    <row r="240" spans="1:3" x14ac:dyDescent="0.25">
      <c r="A240" s="8"/>
      <c r="B240" s="99"/>
      <c r="C240" s="8"/>
    </row>
    <row r="241" spans="1:3" x14ac:dyDescent="0.25">
      <c r="A241" s="8"/>
      <c r="B241" s="99"/>
      <c r="C241" s="8"/>
    </row>
    <row r="242" spans="1:3" x14ac:dyDescent="0.25">
      <c r="A242" s="8"/>
      <c r="B242" s="99"/>
      <c r="C242" s="8"/>
    </row>
    <row r="243" spans="1:3" x14ac:dyDescent="0.25">
      <c r="A243" s="8"/>
      <c r="B243" s="99"/>
      <c r="C243" s="8"/>
    </row>
    <row r="244" spans="1:3" x14ac:dyDescent="0.25">
      <c r="A244" s="8"/>
      <c r="B244" s="99"/>
      <c r="C244" s="8"/>
    </row>
    <row r="245" spans="1:3" x14ac:dyDescent="0.25">
      <c r="A245" s="8"/>
      <c r="B245" s="99"/>
      <c r="C245" s="8"/>
    </row>
    <row r="246" spans="1:3" x14ac:dyDescent="0.25">
      <c r="A246" s="8"/>
      <c r="B246" s="99"/>
      <c r="C246" s="8"/>
    </row>
    <row r="247" spans="1:3" x14ac:dyDescent="0.25">
      <c r="A247" s="8"/>
      <c r="B247" s="99"/>
      <c r="C247" s="8"/>
    </row>
    <row r="248" spans="1:3" x14ac:dyDescent="0.25">
      <c r="A248" s="8"/>
      <c r="B248" s="99"/>
      <c r="C248" s="8"/>
    </row>
    <row r="249" spans="1:3" x14ac:dyDescent="0.25">
      <c r="A249" s="8"/>
      <c r="B249" s="99"/>
      <c r="C249" s="8"/>
    </row>
    <row r="250" spans="1:3" x14ac:dyDescent="0.25">
      <c r="A250" s="8"/>
      <c r="B250" s="99"/>
      <c r="C250" s="8"/>
    </row>
    <row r="251" spans="1:3" x14ac:dyDescent="0.25">
      <c r="A251" s="8"/>
      <c r="B251" s="99"/>
      <c r="C251" s="8"/>
    </row>
    <row r="252" spans="1:3" x14ac:dyDescent="0.25">
      <c r="A252" s="8"/>
      <c r="B252" s="99"/>
      <c r="C252" s="8"/>
    </row>
    <row r="253" spans="1:3" x14ac:dyDescent="0.25">
      <c r="A253" s="8"/>
      <c r="B253" s="99"/>
      <c r="C253" s="8"/>
    </row>
    <row r="254" spans="1:3" x14ac:dyDescent="0.25">
      <c r="A254" s="8"/>
      <c r="B254" s="99"/>
      <c r="C254" s="8"/>
    </row>
    <row r="255" spans="1:3" x14ac:dyDescent="0.25">
      <c r="A255" s="8"/>
      <c r="B255" s="99"/>
      <c r="C255" s="8"/>
    </row>
    <row r="256" spans="1:3" x14ac:dyDescent="0.25">
      <c r="A256" s="8"/>
      <c r="B256" s="99"/>
      <c r="C256" s="8"/>
    </row>
    <row r="257" spans="1:3" x14ac:dyDescent="0.25">
      <c r="A257" s="8"/>
      <c r="B257" s="99"/>
      <c r="C257" s="8"/>
    </row>
    <row r="258" spans="1:3" x14ac:dyDescent="0.25">
      <c r="A258" s="8"/>
      <c r="B258" s="99"/>
      <c r="C258" s="8"/>
    </row>
    <row r="259" spans="1:3" x14ac:dyDescent="0.25">
      <c r="A259" s="8"/>
      <c r="B259" s="99"/>
      <c r="C259" s="8"/>
    </row>
    <row r="260" spans="1:3" x14ac:dyDescent="0.25">
      <c r="A260" s="8"/>
      <c r="B260" s="99"/>
      <c r="C260" s="8"/>
    </row>
    <row r="261" spans="1:3" x14ac:dyDescent="0.25">
      <c r="A261" s="8"/>
      <c r="B261" s="99"/>
      <c r="C261" s="8"/>
    </row>
    <row r="262" spans="1:3" x14ac:dyDescent="0.25">
      <c r="A262" s="8"/>
      <c r="B262" s="99"/>
      <c r="C262" s="8"/>
    </row>
    <row r="263" spans="1:3" x14ac:dyDescent="0.25">
      <c r="A263" s="8"/>
      <c r="B263" s="99"/>
      <c r="C263" s="8"/>
    </row>
    <row r="264" spans="1:3" x14ac:dyDescent="0.25">
      <c r="A264" s="8"/>
      <c r="B264" s="99"/>
      <c r="C264" s="8"/>
    </row>
    <row r="265" spans="1:3" x14ac:dyDescent="0.25">
      <c r="A265" s="8"/>
      <c r="B265" s="99"/>
      <c r="C265" s="8"/>
    </row>
    <row r="266" spans="1:3" x14ac:dyDescent="0.25">
      <c r="A266" s="8"/>
      <c r="B266" s="99"/>
      <c r="C266" s="8"/>
    </row>
    <row r="267" spans="1:3" x14ac:dyDescent="0.25">
      <c r="A267" s="8"/>
      <c r="B267" s="99"/>
      <c r="C267" s="8"/>
    </row>
    <row r="268" spans="1:3" x14ac:dyDescent="0.25">
      <c r="A268" s="8"/>
      <c r="B268" s="99"/>
      <c r="C268" s="8"/>
    </row>
    <row r="269" spans="1:3" x14ac:dyDescent="0.25">
      <c r="A269" s="8"/>
      <c r="B269" s="99"/>
      <c r="C269" s="8"/>
    </row>
    <row r="270" spans="1:3" x14ac:dyDescent="0.25">
      <c r="A270" s="8"/>
      <c r="B270" s="99"/>
      <c r="C270" s="8"/>
    </row>
    <row r="271" spans="1:3" x14ac:dyDescent="0.25">
      <c r="A271" s="8"/>
      <c r="B271" s="99"/>
      <c r="C271" s="8"/>
    </row>
    <row r="272" spans="1:3" x14ac:dyDescent="0.25">
      <c r="A272" s="8"/>
      <c r="B272" s="99"/>
      <c r="C272" s="8"/>
    </row>
    <row r="273" spans="1:3" x14ac:dyDescent="0.25">
      <c r="A273" s="8"/>
      <c r="B273" s="99"/>
      <c r="C273" s="8"/>
    </row>
    <row r="274" spans="1:3" x14ac:dyDescent="0.25">
      <c r="A274" s="8"/>
      <c r="B274" s="99"/>
      <c r="C274" s="8"/>
    </row>
    <row r="275" spans="1:3" x14ac:dyDescent="0.25">
      <c r="A275" s="8"/>
      <c r="B275" s="99"/>
      <c r="C275" s="8"/>
    </row>
    <row r="276" spans="1:3" x14ac:dyDescent="0.25">
      <c r="A276" s="8"/>
      <c r="B276" s="99"/>
      <c r="C276" s="8"/>
    </row>
    <row r="277" spans="1:3" x14ac:dyDescent="0.25">
      <c r="A277" s="8"/>
      <c r="B277" s="99"/>
      <c r="C277" s="8"/>
    </row>
    <row r="278" spans="1:3" x14ac:dyDescent="0.25">
      <c r="A278" s="8"/>
      <c r="B278" s="99"/>
      <c r="C278" s="8"/>
    </row>
    <row r="279" spans="1:3" x14ac:dyDescent="0.25">
      <c r="A279" s="8"/>
      <c r="B279" s="99"/>
      <c r="C279" s="8"/>
    </row>
    <row r="280" spans="1:3" x14ac:dyDescent="0.25">
      <c r="A280" s="8"/>
      <c r="B280" s="99"/>
      <c r="C280" s="8"/>
    </row>
    <row r="281" spans="1:3" x14ac:dyDescent="0.25">
      <c r="A281" s="8"/>
      <c r="B281" s="99"/>
      <c r="C281" s="8"/>
    </row>
    <row r="282" spans="1:3" x14ac:dyDescent="0.25">
      <c r="A282" s="8"/>
      <c r="B282" s="99"/>
      <c r="C282" s="8"/>
    </row>
    <row r="283" spans="1:3" x14ac:dyDescent="0.25">
      <c r="A283" s="8"/>
      <c r="B283" s="99"/>
      <c r="C283" s="8"/>
    </row>
    <row r="284" spans="1:3" x14ac:dyDescent="0.25">
      <c r="A284" s="8"/>
      <c r="B284" s="99"/>
      <c r="C284" s="8"/>
    </row>
    <row r="285" spans="1:3" x14ac:dyDescent="0.25">
      <c r="A285" s="8"/>
      <c r="B285" s="99"/>
      <c r="C285" s="8"/>
    </row>
    <row r="286" spans="1:3" x14ac:dyDescent="0.25">
      <c r="A286" s="8"/>
      <c r="B286" s="99"/>
      <c r="C286" s="8"/>
    </row>
    <row r="287" spans="1:3" x14ac:dyDescent="0.25">
      <c r="A287" s="8"/>
      <c r="B287" s="99"/>
      <c r="C287" s="8"/>
    </row>
    <row r="288" spans="1:3" x14ac:dyDescent="0.25">
      <c r="A288" s="8"/>
      <c r="B288" s="99"/>
      <c r="C288" s="8"/>
    </row>
    <row r="289" spans="1:3" x14ac:dyDescent="0.25">
      <c r="A289" s="8"/>
      <c r="B289" s="99"/>
      <c r="C289" s="8"/>
    </row>
    <row r="290" spans="1:3" x14ac:dyDescent="0.25">
      <c r="A290" s="8"/>
      <c r="B290" s="99"/>
      <c r="C290" s="8"/>
    </row>
    <row r="291" spans="1:3" x14ac:dyDescent="0.25">
      <c r="A291" s="8"/>
      <c r="B291" s="99"/>
      <c r="C291" s="8"/>
    </row>
    <row r="292" spans="1:3" x14ac:dyDescent="0.25">
      <c r="A292" s="8"/>
      <c r="B292" s="99"/>
      <c r="C292" s="8"/>
    </row>
    <row r="293" spans="1:3" x14ac:dyDescent="0.25">
      <c r="A293" s="8"/>
      <c r="B293" s="99"/>
      <c r="C293" s="8"/>
    </row>
    <row r="294" spans="1:3" x14ac:dyDescent="0.25">
      <c r="A294" s="8"/>
      <c r="B294" s="99"/>
      <c r="C294" s="8"/>
    </row>
    <row r="295" spans="1:3" x14ac:dyDescent="0.25">
      <c r="A295" s="8"/>
      <c r="B295" s="99"/>
      <c r="C295" s="8"/>
    </row>
    <row r="296" spans="1:3" x14ac:dyDescent="0.25">
      <c r="A296" s="8"/>
      <c r="B296" s="99"/>
      <c r="C296" s="8"/>
    </row>
    <row r="297" spans="1:3" x14ac:dyDescent="0.25">
      <c r="A297" s="8"/>
      <c r="B297" s="99"/>
      <c r="C297" s="8"/>
    </row>
    <row r="298" spans="1:3" x14ac:dyDescent="0.25">
      <c r="A298" s="8"/>
      <c r="B298" s="99"/>
      <c r="C298" s="8"/>
    </row>
    <row r="299" spans="1:3" x14ac:dyDescent="0.25">
      <c r="A299" s="8"/>
      <c r="B299" s="99"/>
      <c r="C299" s="8"/>
    </row>
    <row r="300" spans="1:3" x14ac:dyDescent="0.25">
      <c r="A300" s="8"/>
      <c r="B300" s="99"/>
      <c r="C300" s="8"/>
    </row>
    <row r="301" spans="1:3" x14ac:dyDescent="0.25">
      <c r="A301" s="8"/>
      <c r="B301" s="99"/>
      <c r="C301" s="8"/>
    </row>
    <row r="302" spans="1:3" x14ac:dyDescent="0.25">
      <c r="A302" s="8"/>
      <c r="B302" s="99"/>
      <c r="C302" s="8"/>
    </row>
    <row r="303" spans="1:3" x14ac:dyDescent="0.25">
      <c r="A303" s="8"/>
      <c r="B303" s="99"/>
      <c r="C303" s="8"/>
    </row>
    <row r="304" spans="1:3" x14ac:dyDescent="0.25">
      <c r="A304" s="8"/>
      <c r="B304" s="99"/>
      <c r="C304" s="8"/>
    </row>
    <row r="305" spans="1:3" x14ac:dyDescent="0.25">
      <c r="A305" s="8"/>
      <c r="B305" s="99"/>
      <c r="C305" s="8"/>
    </row>
    <row r="306" spans="1:3" x14ac:dyDescent="0.25">
      <c r="A306" s="8"/>
      <c r="B306" s="99"/>
      <c r="C306" s="8"/>
    </row>
    <row r="307" spans="1:3" x14ac:dyDescent="0.25">
      <c r="A307" s="8"/>
      <c r="B307" s="99"/>
      <c r="C307" s="8"/>
    </row>
    <row r="308" spans="1:3" x14ac:dyDescent="0.25">
      <c r="A308" s="8"/>
      <c r="B308" s="99"/>
      <c r="C308" s="8"/>
    </row>
    <row r="309" spans="1:3" x14ac:dyDescent="0.25">
      <c r="A309" s="8"/>
      <c r="B309" s="99"/>
      <c r="C309" s="8"/>
    </row>
    <row r="310" spans="1:3" x14ac:dyDescent="0.25">
      <c r="A310" s="8"/>
      <c r="B310" s="99"/>
      <c r="C310" s="8"/>
    </row>
    <row r="311" spans="1:3" x14ac:dyDescent="0.25">
      <c r="A311" s="8"/>
      <c r="B311" s="99"/>
      <c r="C311" s="8"/>
    </row>
    <row r="312" spans="1:3" x14ac:dyDescent="0.25">
      <c r="A312" s="8"/>
      <c r="B312" s="99"/>
      <c r="C312" s="8"/>
    </row>
    <row r="313" spans="1:3" x14ac:dyDescent="0.25">
      <c r="A313" s="8"/>
      <c r="B313" s="99"/>
      <c r="C313" s="8"/>
    </row>
    <row r="314" spans="1:3" x14ac:dyDescent="0.25">
      <c r="A314" s="8"/>
      <c r="B314" s="99"/>
      <c r="C314" s="8"/>
    </row>
  </sheetData>
  <sortState ref="B2:C230">
    <sortCondition ref="B2:B230"/>
  </sortState>
  <mergeCells count="1">
    <mergeCell ref="A1:C1"/>
  </mergeCells>
  <pageMargins left="0.7" right="0.7" top="0.75" bottom="0.75" header="0.3" footer="0.3"/>
  <pageSetup paperSize="9" fitToHeight="0" orientation="portrait" r:id="rId1"/>
  <headerFooter>
    <oddHeader>&amp;L&amp;"-,Bold"&amp;14Value TB - Estimating unit costs of TB services</oddHeader>
    <oddFooter>&amp;L&amp;D&amp;RPage &amp;P</oddFooter>
  </headerFooter>
  <rowBreaks count="1" manualBreakCount="1">
    <brk id="49"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pageSetUpPr fitToPage="1"/>
  </sheetPr>
  <dimension ref="A1:O226"/>
  <sheetViews>
    <sheetView showGridLines="0" zoomScaleNormal="100" workbookViewId="0">
      <pane ySplit="1" topLeftCell="A2" activePane="bottomLeft" state="frozen"/>
      <selection pane="bottomLeft" activeCell="B13" sqref="B13:D13"/>
    </sheetView>
  </sheetViews>
  <sheetFormatPr defaultColWidth="8.7109375" defaultRowHeight="15" x14ac:dyDescent="0.25"/>
  <cols>
    <col min="1" max="1" width="3" style="3" customWidth="1"/>
    <col min="2" max="2" width="34.5703125" style="3" customWidth="1"/>
    <col min="3" max="4" width="24.5703125" style="3" customWidth="1"/>
    <col min="5" max="5" width="31.85546875" style="3" customWidth="1"/>
    <col min="6" max="8" width="8.7109375" style="3"/>
    <col min="9" max="9" width="10.42578125" style="3" bestFit="1" customWidth="1"/>
    <col min="10" max="16384" width="8.7109375" style="3"/>
  </cols>
  <sheetData>
    <row r="1" spans="1:15" ht="33.75" x14ac:dyDescent="0.25">
      <c r="A1" s="679" t="s">
        <v>124</v>
      </c>
      <c r="B1" s="679"/>
      <c r="C1" s="679"/>
      <c r="D1" s="679"/>
      <c r="E1" s="679"/>
      <c r="F1" s="7"/>
      <c r="G1" s="7"/>
      <c r="H1" s="7"/>
      <c r="I1" s="7"/>
      <c r="J1" s="7"/>
      <c r="K1" s="7"/>
      <c r="L1" s="7"/>
      <c r="M1" s="7"/>
      <c r="N1" s="7"/>
      <c r="O1" s="7"/>
    </row>
    <row r="2" spans="1:15" customFormat="1" x14ac:dyDescent="0.25">
      <c r="E2" s="8"/>
    </row>
    <row r="3" spans="1:15" x14ac:dyDescent="0.25">
      <c r="A3" s="178" t="s">
        <v>927</v>
      </c>
      <c r="B3" s="681" t="s">
        <v>1342</v>
      </c>
      <c r="C3" s="681"/>
      <c r="D3" s="681"/>
      <c r="E3" s="681"/>
    </row>
    <row r="4" spans="1:15" ht="14.45" customHeight="1" x14ac:dyDescent="0.25">
      <c r="A4" s="178"/>
      <c r="B4" s="680" t="s">
        <v>1348</v>
      </c>
      <c r="C4" s="680"/>
      <c r="D4" s="680"/>
      <c r="E4" s="680"/>
    </row>
    <row r="5" spans="1:15" x14ac:dyDescent="0.25">
      <c r="A5" s="179"/>
      <c r="B5" s="681" t="s">
        <v>2653</v>
      </c>
      <c r="C5" s="681"/>
      <c r="D5" s="681"/>
      <c r="E5" s="681"/>
    </row>
    <row r="6" spans="1:15" x14ac:dyDescent="0.25">
      <c r="A6" s="179"/>
      <c r="B6" s="681" t="s">
        <v>1343</v>
      </c>
      <c r="C6" s="681"/>
      <c r="D6" s="681"/>
      <c r="E6" s="681"/>
    </row>
    <row r="7" spans="1:15" x14ac:dyDescent="0.25">
      <c r="A7" s="179"/>
      <c r="B7" s="681" t="s">
        <v>1344</v>
      </c>
      <c r="C7" s="681"/>
      <c r="D7" s="681"/>
      <c r="E7" s="681"/>
      <c r="I7" s="391"/>
    </row>
    <row r="8" spans="1:15" x14ac:dyDescent="0.25">
      <c r="A8" s="179"/>
      <c r="B8" s="681" t="s">
        <v>1345</v>
      </c>
      <c r="C8" s="681"/>
      <c r="D8" s="681"/>
      <c r="E8" s="681"/>
    </row>
    <row r="9" spans="1:15" customFormat="1" x14ac:dyDescent="0.25">
      <c r="E9" s="8"/>
    </row>
    <row r="10" spans="1:15" x14ac:dyDescent="0.25">
      <c r="A10" s="178" t="s">
        <v>928</v>
      </c>
      <c r="B10" s="687" t="s">
        <v>931</v>
      </c>
      <c r="C10" s="687"/>
      <c r="D10"/>
      <c r="E10"/>
    </row>
    <row r="11" spans="1:15" x14ac:dyDescent="0.25">
      <c r="A11" s="179"/>
      <c r="B11" s="686" t="s">
        <v>1250</v>
      </c>
      <c r="C11" s="686"/>
      <c r="D11" s="686"/>
      <c r="E11" s="686"/>
    </row>
    <row r="12" spans="1:15" x14ac:dyDescent="0.25">
      <c r="A12" s="179"/>
      <c r="B12" s="158"/>
      <c r="C12" s="158"/>
      <c r="D12" s="158"/>
      <c r="E12" s="158"/>
    </row>
    <row r="13" spans="1:15" ht="30.6" customHeight="1" x14ac:dyDescent="0.25">
      <c r="A13" s="390" t="s">
        <v>929</v>
      </c>
      <c r="B13" s="682" t="s">
        <v>2654</v>
      </c>
      <c r="C13" s="682"/>
      <c r="D13" s="682"/>
      <c r="E13" s="158"/>
    </row>
    <row r="14" spans="1:15" x14ac:dyDescent="0.25">
      <c r="A14" s="390"/>
      <c r="B14" s="389"/>
      <c r="C14" s="389"/>
      <c r="D14" s="389"/>
      <c r="E14" s="158"/>
    </row>
    <row r="15" spans="1:15" x14ac:dyDescent="0.25">
      <c r="A15" s="178" t="s">
        <v>930</v>
      </c>
      <c r="B15" s="685" t="s">
        <v>932</v>
      </c>
      <c r="C15" s="685"/>
      <c r="D15" s="685"/>
      <c r="E15" s="685"/>
    </row>
    <row r="16" spans="1:15" x14ac:dyDescent="0.25">
      <c r="A16" s="178"/>
      <c r="B16" s="95"/>
      <c r="C16" s="95"/>
      <c r="D16" s="95"/>
      <c r="E16" s="95"/>
    </row>
    <row r="17" spans="1:5" x14ac:dyDescent="0.25">
      <c r="A17" s="178" t="s">
        <v>1144</v>
      </c>
      <c r="B17" s="684" t="s">
        <v>2402</v>
      </c>
      <c r="C17" s="685"/>
      <c r="D17" s="685"/>
      <c r="E17" s="685"/>
    </row>
    <row r="18" spans="1:5" x14ac:dyDescent="0.25">
      <c r="A18" s="179"/>
      <c r="B18" s="685" t="s">
        <v>2403</v>
      </c>
      <c r="C18" s="685"/>
      <c r="D18" s="685"/>
      <c r="E18" s="685"/>
    </row>
    <row r="19" spans="1:5" x14ac:dyDescent="0.25">
      <c r="A19" s="179"/>
      <c r="B19" s="95"/>
      <c r="C19" s="95"/>
      <c r="D19" s="95"/>
      <c r="E19" s="95"/>
    </row>
    <row r="20" spans="1:5" x14ac:dyDescent="0.25">
      <c r="A20" s="178" t="s">
        <v>1163</v>
      </c>
      <c r="B20" s="684" t="s">
        <v>1347</v>
      </c>
      <c r="C20" s="685"/>
      <c r="D20" s="685"/>
      <c r="E20" s="685"/>
    </row>
    <row r="21" spans="1:5" ht="29.25" customHeight="1" x14ac:dyDescent="0.25">
      <c r="A21" s="179"/>
      <c r="B21" s="684" t="s">
        <v>2405</v>
      </c>
      <c r="C21" s="684"/>
      <c r="D21" s="684"/>
      <c r="E21" s="684"/>
    </row>
    <row r="22" spans="1:5" ht="30.6" customHeight="1" x14ac:dyDescent="0.25">
      <c r="A22" s="179"/>
      <c r="B22" s="684" t="s">
        <v>2404</v>
      </c>
      <c r="C22" s="684"/>
      <c r="D22" s="684"/>
      <c r="E22" s="684"/>
    </row>
    <row r="23" spans="1:5" ht="30.6" customHeight="1" x14ac:dyDescent="0.25">
      <c r="A23" s="179"/>
      <c r="B23" s="684" t="s">
        <v>2408</v>
      </c>
      <c r="C23" s="684"/>
      <c r="D23" s="684"/>
      <c r="E23" s="684"/>
    </row>
    <row r="24" spans="1:5" x14ac:dyDescent="0.25">
      <c r="A24" s="179"/>
      <c r="B24" s="685"/>
      <c r="C24" s="685"/>
      <c r="D24" s="685"/>
      <c r="E24" s="685"/>
    </row>
    <row r="25" spans="1:5" ht="30.75" customHeight="1" x14ac:dyDescent="0.25">
      <c r="A25" s="390" t="s">
        <v>2409</v>
      </c>
      <c r="B25" s="683" t="s">
        <v>2410</v>
      </c>
      <c r="C25" s="683"/>
      <c r="D25" s="683"/>
      <c r="E25" s="683"/>
    </row>
    <row r="26" spans="1:5" x14ac:dyDescent="0.25">
      <c r="A26" s="8"/>
      <c r="C26" s="8"/>
      <c r="D26" s="8"/>
      <c r="E26" s="8"/>
    </row>
    <row r="27" spans="1:5" x14ac:dyDescent="0.25">
      <c r="A27" s="8"/>
      <c r="B27" s="8"/>
      <c r="C27" s="8"/>
      <c r="D27" s="8"/>
      <c r="E27" s="8"/>
    </row>
    <row r="28" spans="1:5" x14ac:dyDescent="0.25">
      <c r="A28" s="8"/>
      <c r="B28" s="8"/>
      <c r="C28" s="8"/>
      <c r="D28" s="8"/>
      <c r="E28" s="8"/>
    </row>
    <row r="29" spans="1:5" x14ac:dyDescent="0.25">
      <c r="A29" s="8"/>
      <c r="B29" s="8"/>
      <c r="C29" s="8"/>
      <c r="D29" s="8"/>
      <c r="E29" s="8"/>
    </row>
    <row r="30" spans="1:5" x14ac:dyDescent="0.25">
      <c r="A30" s="8"/>
      <c r="B30" s="8"/>
      <c r="C30" s="8"/>
      <c r="D30" s="8"/>
      <c r="E30" s="8"/>
    </row>
    <row r="31" spans="1:5" x14ac:dyDescent="0.25">
      <c r="A31" s="8"/>
      <c r="B31" s="8"/>
      <c r="C31" s="8"/>
      <c r="D31" s="8"/>
      <c r="E31" s="8"/>
    </row>
    <row r="32" spans="1:5" x14ac:dyDescent="0.25">
      <c r="A32" s="8"/>
      <c r="B32" s="8"/>
      <c r="C32" s="8"/>
      <c r="D32" s="8"/>
      <c r="E32" s="8"/>
    </row>
    <row r="33" spans="1:5" x14ac:dyDescent="0.25">
      <c r="A33" s="8"/>
      <c r="B33" s="8"/>
      <c r="C33" s="8"/>
      <c r="D33" s="8"/>
      <c r="E33" s="8"/>
    </row>
    <row r="34" spans="1:5" x14ac:dyDescent="0.25">
      <c r="A34" s="8"/>
      <c r="B34" s="8"/>
      <c r="C34" s="8"/>
      <c r="D34" s="8"/>
      <c r="E34" s="8"/>
    </row>
    <row r="35" spans="1:5" x14ac:dyDescent="0.25">
      <c r="A35" s="8"/>
      <c r="B35" s="8"/>
      <c r="C35" s="8"/>
      <c r="D35" s="8"/>
      <c r="E35" s="8"/>
    </row>
    <row r="36" spans="1:5" x14ac:dyDescent="0.25">
      <c r="A36" s="8"/>
      <c r="B36" s="8"/>
      <c r="C36" s="8"/>
      <c r="D36" s="8"/>
      <c r="E36" s="8"/>
    </row>
    <row r="37" spans="1:5" x14ac:dyDescent="0.25">
      <c r="A37" s="8"/>
      <c r="B37" s="8"/>
      <c r="C37" s="8"/>
      <c r="D37" s="8"/>
      <c r="E37" s="8"/>
    </row>
    <row r="38" spans="1:5" x14ac:dyDescent="0.25">
      <c r="A38" s="8"/>
      <c r="B38" s="8"/>
      <c r="C38" s="8"/>
      <c r="D38" s="8"/>
      <c r="E38" s="8"/>
    </row>
    <row r="39" spans="1:5" x14ac:dyDescent="0.25">
      <c r="A39" s="8"/>
      <c r="B39" s="8"/>
      <c r="C39" s="8"/>
      <c r="D39" s="8"/>
      <c r="E39" s="8"/>
    </row>
    <row r="40" spans="1:5" x14ac:dyDescent="0.25">
      <c r="A40" s="8"/>
      <c r="B40" s="8"/>
      <c r="C40" s="8"/>
      <c r="D40" s="8"/>
      <c r="E40" s="8"/>
    </row>
    <row r="41" spans="1:5" x14ac:dyDescent="0.25">
      <c r="A41" s="8"/>
      <c r="B41" s="8"/>
      <c r="C41" s="8"/>
      <c r="D41" s="8"/>
      <c r="E41" s="8"/>
    </row>
    <row r="42" spans="1:5" x14ac:dyDescent="0.25">
      <c r="A42" s="8"/>
      <c r="B42" s="8"/>
      <c r="C42" s="8"/>
      <c r="D42" s="8"/>
      <c r="E42" s="8"/>
    </row>
    <row r="43" spans="1:5" x14ac:dyDescent="0.25">
      <c r="A43" s="8"/>
      <c r="B43" s="8"/>
      <c r="C43" s="8"/>
      <c r="D43" s="8"/>
      <c r="E43" s="8"/>
    </row>
    <row r="44" spans="1:5" x14ac:dyDescent="0.25">
      <c r="A44" s="8"/>
      <c r="B44" s="8"/>
      <c r="C44" s="8"/>
      <c r="D44" s="8"/>
      <c r="E44" s="8"/>
    </row>
    <row r="45" spans="1:5" x14ac:dyDescent="0.25">
      <c r="A45" s="8"/>
      <c r="B45" s="8"/>
      <c r="C45" s="8"/>
      <c r="D45" s="8"/>
      <c r="E45" s="8"/>
    </row>
    <row r="46" spans="1:5" x14ac:dyDescent="0.25">
      <c r="A46" s="8"/>
      <c r="B46" s="8"/>
      <c r="C46" s="8"/>
      <c r="D46" s="8"/>
      <c r="E46" s="8"/>
    </row>
    <row r="47" spans="1:5" x14ac:dyDescent="0.25">
      <c r="A47" s="8"/>
      <c r="B47" s="8"/>
      <c r="C47" s="8"/>
      <c r="D47" s="8"/>
      <c r="E47" s="8"/>
    </row>
    <row r="48" spans="1:5" x14ac:dyDescent="0.25">
      <c r="A48" s="8"/>
      <c r="B48" s="8"/>
      <c r="C48" s="8"/>
      <c r="D48" s="8"/>
      <c r="E48" s="8"/>
    </row>
    <row r="49" spans="1:5" x14ac:dyDescent="0.25">
      <c r="A49" s="8"/>
      <c r="B49" s="8"/>
      <c r="C49" s="8"/>
      <c r="D49" s="8"/>
      <c r="E49" s="8"/>
    </row>
    <row r="50" spans="1:5" x14ac:dyDescent="0.25">
      <c r="A50" s="8"/>
      <c r="B50" s="8"/>
      <c r="C50" s="8"/>
      <c r="D50" s="8"/>
      <c r="E50" s="8"/>
    </row>
    <row r="51" spans="1:5" x14ac:dyDescent="0.25">
      <c r="A51" s="8"/>
      <c r="B51" s="8"/>
      <c r="C51" s="8"/>
      <c r="D51" s="8"/>
      <c r="E51" s="8"/>
    </row>
    <row r="52" spans="1:5" x14ac:dyDescent="0.25">
      <c r="A52" s="8"/>
      <c r="B52" s="8"/>
      <c r="C52" s="8"/>
      <c r="D52" s="8"/>
      <c r="E52" s="8"/>
    </row>
    <row r="53" spans="1:5" x14ac:dyDescent="0.25">
      <c r="A53" s="8"/>
      <c r="B53" s="8"/>
      <c r="C53" s="8"/>
      <c r="D53" s="8"/>
      <c r="E53" s="8"/>
    </row>
    <row r="54" spans="1:5" x14ac:dyDescent="0.25">
      <c r="A54" s="8"/>
      <c r="B54" s="8"/>
      <c r="C54" s="8"/>
      <c r="D54" s="8"/>
      <c r="E54" s="8"/>
    </row>
    <row r="55" spans="1:5" x14ac:dyDescent="0.25">
      <c r="A55" s="8"/>
      <c r="B55" s="8"/>
      <c r="C55" s="8"/>
      <c r="D55" s="8"/>
      <c r="E55" s="8"/>
    </row>
    <row r="56" spans="1:5" x14ac:dyDescent="0.25">
      <c r="A56" s="8"/>
      <c r="B56" s="8"/>
      <c r="C56" s="8"/>
      <c r="D56" s="8"/>
      <c r="E56" s="8"/>
    </row>
    <row r="57" spans="1:5" x14ac:dyDescent="0.25">
      <c r="A57" s="8"/>
      <c r="B57" s="8"/>
      <c r="C57" s="8"/>
      <c r="D57" s="8"/>
      <c r="E57" s="8"/>
    </row>
    <row r="58" spans="1:5" x14ac:dyDescent="0.25">
      <c r="A58" s="8"/>
      <c r="B58" s="8"/>
      <c r="C58" s="8"/>
      <c r="D58" s="8"/>
      <c r="E58" s="8"/>
    </row>
    <row r="59" spans="1:5" x14ac:dyDescent="0.25">
      <c r="A59" s="8"/>
      <c r="B59" s="8"/>
      <c r="C59" s="8"/>
      <c r="D59" s="8"/>
      <c r="E59" s="8"/>
    </row>
    <row r="60" spans="1:5" x14ac:dyDescent="0.25">
      <c r="A60" s="8"/>
      <c r="B60" s="8"/>
      <c r="C60" s="8"/>
      <c r="D60" s="8"/>
      <c r="E60" s="8"/>
    </row>
    <row r="61" spans="1:5" x14ac:dyDescent="0.25">
      <c r="A61" s="8"/>
      <c r="B61" s="8"/>
      <c r="C61" s="8"/>
      <c r="D61" s="8"/>
      <c r="E61" s="8"/>
    </row>
    <row r="62" spans="1:5" x14ac:dyDescent="0.25">
      <c r="A62" s="8"/>
      <c r="B62" s="8"/>
      <c r="C62" s="8"/>
      <c r="D62" s="8"/>
      <c r="E62" s="8"/>
    </row>
    <row r="63" spans="1:5" x14ac:dyDescent="0.25">
      <c r="A63" s="8"/>
      <c r="B63" s="8"/>
      <c r="C63" s="8"/>
      <c r="D63" s="8"/>
      <c r="E63" s="8"/>
    </row>
    <row r="64" spans="1:5" x14ac:dyDescent="0.25">
      <c r="A64" s="8"/>
      <c r="B64" s="8"/>
      <c r="C64" s="8"/>
      <c r="D64" s="8"/>
      <c r="E64" s="8"/>
    </row>
    <row r="65" spans="1:5" x14ac:dyDescent="0.25">
      <c r="A65" s="8"/>
      <c r="B65" s="8"/>
      <c r="C65" s="8"/>
      <c r="D65" s="8"/>
      <c r="E65" s="8"/>
    </row>
    <row r="66" spans="1:5" x14ac:dyDescent="0.25">
      <c r="A66" s="8"/>
      <c r="B66" s="8"/>
      <c r="C66" s="8"/>
      <c r="D66" s="8"/>
      <c r="E66" s="8"/>
    </row>
    <row r="67" spans="1:5" x14ac:dyDescent="0.25">
      <c r="A67" s="8"/>
      <c r="B67" s="8"/>
      <c r="C67" s="8"/>
      <c r="D67" s="8"/>
      <c r="E67" s="8"/>
    </row>
    <row r="68" spans="1:5" x14ac:dyDescent="0.25">
      <c r="A68" s="8"/>
      <c r="B68" s="8"/>
      <c r="C68" s="8"/>
      <c r="D68" s="8"/>
      <c r="E68" s="8"/>
    </row>
    <row r="69" spans="1:5" x14ac:dyDescent="0.25">
      <c r="A69" s="8"/>
      <c r="B69" s="8"/>
      <c r="C69" s="8"/>
      <c r="D69" s="8"/>
      <c r="E69" s="8"/>
    </row>
    <row r="70" spans="1:5" x14ac:dyDescent="0.25">
      <c r="A70" s="8"/>
      <c r="B70" s="8"/>
      <c r="C70" s="8"/>
      <c r="D70" s="8"/>
      <c r="E70" s="8"/>
    </row>
    <row r="71" spans="1:5" x14ac:dyDescent="0.25">
      <c r="A71" s="8"/>
      <c r="B71" s="8"/>
      <c r="C71" s="8"/>
      <c r="D71" s="8"/>
      <c r="E71" s="8"/>
    </row>
    <row r="72" spans="1:5" x14ac:dyDescent="0.25">
      <c r="A72" s="8"/>
      <c r="B72" s="8"/>
      <c r="C72" s="8"/>
      <c r="D72" s="8"/>
      <c r="E72" s="8"/>
    </row>
    <row r="73" spans="1:5" x14ac:dyDescent="0.25">
      <c r="A73" s="8"/>
      <c r="B73" s="8"/>
      <c r="C73" s="8"/>
      <c r="D73" s="8"/>
      <c r="E73" s="8"/>
    </row>
    <row r="74" spans="1:5" x14ac:dyDescent="0.25">
      <c r="A74" s="8"/>
      <c r="B74" s="8"/>
      <c r="C74" s="8"/>
      <c r="D74" s="8"/>
      <c r="E74" s="8"/>
    </row>
    <row r="75" spans="1:5" x14ac:dyDescent="0.25">
      <c r="A75" s="8"/>
      <c r="B75" s="8"/>
      <c r="C75" s="8"/>
      <c r="D75" s="8"/>
      <c r="E75" s="8"/>
    </row>
    <row r="76" spans="1:5" x14ac:dyDescent="0.25">
      <c r="A76" s="8"/>
      <c r="B76" s="8"/>
      <c r="C76" s="8"/>
      <c r="D76" s="8"/>
      <c r="E76" s="8"/>
    </row>
    <row r="77" spans="1:5" x14ac:dyDescent="0.25">
      <c r="A77" s="8"/>
      <c r="B77" s="8"/>
      <c r="C77" s="8"/>
      <c r="D77" s="8"/>
      <c r="E77" s="8"/>
    </row>
    <row r="78" spans="1:5" x14ac:dyDescent="0.25">
      <c r="A78" s="8"/>
      <c r="B78" s="8"/>
      <c r="C78" s="8"/>
      <c r="D78" s="8"/>
      <c r="E78" s="8"/>
    </row>
    <row r="79" spans="1:5" x14ac:dyDescent="0.25">
      <c r="A79" s="8"/>
      <c r="B79" s="8"/>
      <c r="C79" s="8"/>
      <c r="D79" s="8"/>
      <c r="E79" s="8"/>
    </row>
    <row r="80" spans="1:5" x14ac:dyDescent="0.25">
      <c r="A80" s="8"/>
      <c r="B80" s="8"/>
      <c r="C80" s="8"/>
      <c r="D80" s="8"/>
      <c r="E80" s="8"/>
    </row>
    <row r="81" spans="1:5" x14ac:dyDescent="0.25">
      <c r="A81" s="8"/>
      <c r="B81" s="8"/>
      <c r="C81" s="8"/>
      <c r="D81" s="8"/>
      <c r="E81" s="8"/>
    </row>
    <row r="82" spans="1:5" x14ac:dyDescent="0.25">
      <c r="A82" s="8"/>
      <c r="B82" s="8"/>
      <c r="C82" s="8"/>
      <c r="D82" s="8"/>
      <c r="E82" s="8"/>
    </row>
    <row r="83" spans="1:5" x14ac:dyDescent="0.25">
      <c r="A83" s="8"/>
      <c r="B83" s="8"/>
      <c r="C83" s="8"/>
      <c r="D83" s="8"/>
      <c r="E83" s="8"/>
    </row>
    <row r="84" spans="1:5" x14ac:dyDescent="0.25">
      <c r="A84" s="8"/>
      <c r="B84" s="8"/>
      <c r="C84" s="8"/>
      <c r="D84" s="8"/>
      <c r="E84" s="8"/>
    </row>
    <row r="85" spans="1:5" x14ac:dyDescent="0.25">
      <c r="A85" s="8"/>
      <c r="B85" s="8"/>
      <c r="C85" s="8"/>
      <c r="D85" s="8"/>
      <c r="E85" s="8"/>
    </row>
    <row r="86" spans="1:5" x14ac:dyDescent="0.25">
      <c r="A86" s="8"/>
      <c r="B86" s="8"/>
      <c r="C86" s="8"/>
      <c r="D86" s="8"/>
      <c r="E86" s="8"/>
    </row>
    <row r="87" spans="1:5" x14ac:dyDescent="0.25">
      <c r="A87" s="8"/>
      <c r="B87" s="8"/>
      <c r="C87" s="8"/>
      <c r="D87" s="8"/>
      <c r="E87" s="8"/>
    </row>
    <row r="88" spans="1:5" x14ac:dyDescent="0.25">
      <c r="A88" s="8"/>
      <c r="B88" s="8"/>
      <c r="C88" s="8"/>
      <c r="D88" s="8"/>
      <c r="E88" s="8"/>
    </row>
    <row r="89" spans="1:5" x14ac:dyDescent="0.25">
      <c r="A89" s="8"/>
      <c r="B89" s="8"/>
      <c r="C89" s="8"/>
      <c r="D89" s="8"/>
      <c r="E89" s="8"/>
    </row>
    <row r="90" spans="1:5" x14ac:dyDescent="0.25">
      <c r="A90" s="8"/>
      <c r="B90" s="8"/>
      <c r="C90" s="8"/>
      <c r="D90" s="8"/>
      <c r="E90" s="8"/>
    </row>
    <row r="91" spans="1:5" x14ac:dyDescent="0.25">
      <c r="A91" s="8"/>
      <c r="B91" s="8"/>
      <c r="C91" s="8"/>
      <c r="D91" s="8"/>
      <c r="E91" s="8"/>
    </row>
    <row r="92" spans="1:5" x14ac:dyDescent="0.25">
      <c r="A92" s="8"/>
      <c r="B92" s="8"/>
      <c r="C92" s="8"/>
      <c r="D92" s="8"/>
      <c r="E92" s="8"/>
    </row>
    <row r="93" spans="1:5" x14ac:dyDescent="0.25">
      <c r="A93" s="8"/>
      <c r="B93" s="8"/>
      <c r="C93" s="8"/>
      <c r="D93" s="8"/>
      <c r="E93" s="8"/>
    </row>
    <row r="94" spans="1:5" x14ac:dyDescent="0.25">
      <c r="A94" s="8"/>
      <c r="B94" s="8"/>
      <c r="C94" s="8"/>
      <c r="D94" s="8"/>
      <c r="E94" s="8"/>
    </row>
    <row r="95" spans="1:5" x14ac:dyDescent="0.25">
      <c r="A95" s="8"/>
      <c r="B95" s="8"/>
      <c r="C95" s="8"/>
      <c r="D95" s="8"/>
      <c r="E95" s="8"/>
    </row>
    <row r="96" spans="1:5" x14ac:dyDescent="0.25">
      <c r="A96" s="8"/>
      <c r="B96" s="8"/>
      <c r="C96" s="8"/>
      <c r="D96" s="8"/>
      <c r="E96" s="8"/>
    </row>
    <row r="97" spans="1:5" x14ac:dyDescent="0.25">
      <c r="A97" s="8"/>
      <c r="B97" s="8"/>
      <c r="C97" s="8"/>
      <c r="D97" s="8"/>
      <c r="E97" s="8"/>
    </row>
    <row r="98" spans="1:5" x14ac:dyDescent="0.25">
      <c r="A98" s="8"/>
      <c r="B98" s="8"/>
      <c r="C98" s="8"/>
      <c r="D98" s="8"/>
      <c r="E98" s="8"/>
    </row>
    <row r="99" spans="1:5" x14ac:dyDescent="0.25">
      <c r="A99" s="8"/>
      <c r="B99" s="8"/>
      <c r="C99" s="8"/>
      <c r="D99" s="8"/>
      <c r="E99" s="8"/>
    </row>
    <row r="100" spans="1:5" x14ac:dyDescent="0.25">
      <c r="A100" s="8"/>
      <c r="B100" s="8"/>
      <c r="C100" s="8"/>
      <c r="D100" s="8"/>
      <c r="E100" s="8"/>
    </row>
    <row r="101" spans="1:5" x14ac:dyDescent="0.25">
      <c r="A101" s="8"/>
      <c r="B101" s="8"/>
      <c r="C101" s="8"/>
      <c r="D101" s="8"/>
      <c r="E101" s="8"/>
    </row>
    <row r="102" spans="1:5" x14ac:dyDescent="0.25">
      <c r="A102" s="8"/>
      <c r="B102" s="8"/>
      <c r="C102" s="8"/>
      <c r="D102" s="8"/>
      <c r="E102" s="8"/>
    </row>
    <row r="103" spans="1:5" x14ac:dyDescent="0.25">
      <c r="A103" s="8"/>
      <c r="B103" s="8"/>
      <c r="C103" s="8"/>
      <c r="D103" s="8"/>
      <c r="E103" s="8"/>
    </row>
    <row r="104" spans="1:5" x14ac:dyDescent="0.25">
      <c r="A104" s="8"/>
      <c r="B104" s="8"/>
      <c r="C104" s="8"/>
      <c r="D104" s="8"/>
      <c r="E104" s="8"/>
    </row>
    <row r="105" spans="1:5" x14ac:dyDescent="0.25">
      <c r="A105" s="8"/>
      <c r="B105" s="8"/>
      <c r="C105" s="8"/>
      <c r="D105" s="8"/>
      <c r="E105" s="8"/>
    </row>
    <row r="106" spans="1:5" x14ac:dyDescent="0.25">
      <c r="A106" s="8"/>
      <c r="B106" s="8"/>
      <c r="C106" s="8"/>
      <c r="D106" s="8"/>
      <c r="E106" s="8"/>
    </row>
    <row r="107" spans="1:5" x14ac:dyDescent="0.25">
      <c r="A107" s="8"/>
      <c r="B107" s="8"/>
      <c r="C107" s="8"/>
      <c r="D107" s="8"/>
      <c r="E107" s="8"/>
    </row>
    <row r="108" spans="1:5" x14ac:dyDescent="0.25">
      <c r="A108" s="8"/>
      <c r="B108" s="8"/>
      <c r="C108" s="8"/>
      <c r="D108" s="8"/>
      <c r="E108" s="8"/>
    </row>
    <row r="109" spans="1:5" x14ac:dyDescent="0.25">
      <c r="A109" s="8"/>
      <c r="B109" s="8"/>
      <c r="C109" s="8"/>
      <c r="D109" s="8"/>
      <c r="E109" s="8"/>
    </row>
    <row r="110" spans="1:5" x14ac:dyDescent="0.25">
      <c r="A110" s="8"/>
      <c r="B110" s="8"/>
      <c r="C110" s="8"/>
      <c r="D110" s="8"/>
      <c r="E110" s="8"/>
    </row>
    <row r="111" spans="1:5" x14ac:dyDescent="0.25">
      <c r="A111" s="8"/>
      <c r="B111" s="8"/>
      <c r="C111" s="8"/>
      <c r="D111" s="8"/>
      <c r="E111" s="8"/>
    </row>
    <row r="112" spans="1:5" x14ac:dyDescent="0.25">
      <c r="A112" s="8"/>
      <c r="B112" s="8"/>
      <c r="C112" s="8"/>
      <c r="D112" s="8"/>
      <c r="E112" s="8"/>
    </row>
    <row r="113" spans="1:5" x14ac:dyDescent="0.25">
      <c r="A113" s="8"/>
      <c r="B113" s="8"/>
      <c r="C113" s="8"/>
      <c r="D113" s="8"/>
      <c r="E113" s="8"/>
    </row>
    <row r="114" spans="1:5" x14ac:dyDescent="0.25">
      <c r="A114" s="8"/>
      <c r="B114" s="8"/>
      <c r="C114" s="8"/>
      <c r="D114" s="8"/>
      <c r="E114" s="8"/>
    </row>
    <row r="115" spans="1:5" x14ac:dyDescent="0.25">
      <c r="A115" s="8"/>
      <c r="B115" s="8"/>
      <c r="C115" s="8"/>
      <c r="D115" s="8"/>
      <c r="E115" s="8"/>
    </row>
    <row r="116" spans="1:5" x14ac:dyDescent="0.25">
      <c r="A116" s="8"/>
      <c r="B116" s="8"/>
      <c r="C116" s="8"/>
      <c r="D116" s="8"/>
      <c r="E116" s="8"/>
    </row>
    <row r="117" spans="1:5" x14ac:dyDescent="0.25">
      <c r="A117" s="8"/>
      <c r="B117" s="8"/>
      <c r="C117" s="8"/>
      <c r="D117" s="8"/>
      <c r="E117" s="8"/>
    </row>
    <row r="118" spans="1:5" x14ac:dyDescent="0.25">
      <c r="A118" s="8"/>
      <c r="B118" s="8"/>
      <c r="C118" s="8"/>
      <c r="D118" s="8"/>
      <c r="E118" s="8"/>
    </row>
    <row r="119" spans="1:5" x14ac:dyDescent="0.25">
      <c r="A119" s="8"/>
      <c r="B119" s="8"/>
      <c r="C119" s="8"/>
      <c r="D119" s="8"/>
      <c r="E119" s="8"/>
    </row>
    <row r="120" spans="1:5" x14ac:dyDescent="0.25">
      <c r="A120" s="8"/>
      <c r="B120" s="8"/>
      <c r="C120" s="8"/>
      <c r="D120" s="8"/>
      <c r="E120" s="8"/>
    </row>
    <row r="121" spans="1:5" x14ac:dyDescent="0.25">
      <c r="A121" s="8"/>
      <c r="B121" s="8"/>
      <c r="C121" s="8"/>
      <c r="D121" s="8"/>
      <c r="E121" s="8"/>
    </row>
    <row r="122" spans="1:5" x14ac:dyDescent="0.25">
      <c r="A122" s="8"/>
      <c r="B122" s="8"/>
      <c r="C122" s="8"/>
      <c r="D122" s="8"/>
      <c r="E122" s="8"/>
    </row>
    <row r="123" spans="1:5" x14ac:dyDescent="0.25">
      <c r="A123" s="8"/>
      <c r="B123" s="8"/>
      <c r="C123" s="8"/>
      <c r="D123" s="8"/>
      <c r="E123" s="8"/>
    </row>
    <row r="124" spans="1:5" x14ac:dyDescent="0.25">
      <c r="A124" s="8"/>
      <c r="B124" s="8"/>
      <c r="C124" s="8"/>
      <c r="D124" s="8"/>
      <c r="E124" s="8"/>
    </row>
    <row r="125" spans="1:5" x14ac:dyDescent="0.25">
      <c r="A125" s="8"/>
      <c r="B125" s="8"/>
      <c r="C125" s="8"/>
      <c r="D125" s="8"/>
      <c r="E125" s="8"/>
    </row>
    <row r="126" spans="1:5" x14ac:dyDescent="0.25">
      <c r="A126" s="8"/>
      <c r="B126" s="8"/>
      <c r="C126" s="8"/>
      <c r="D126" s="8"/>
      <c r="E126" s="8"/>
    </row>
    <row r="127" spans="1:5" x14ac:dyDescent="0.25">
      <c r="A127" s="8"/>
      <c r="B127" s="8"/>
      <c r="C127" s="8"/>
      <c r="D127" s="8"/>
      <c r="E127" s="8"/>
    </row>
    <row r="128" spans="1:5" x14ac:dyDescent="0.25">
      <c r="A128" s="8"/>
      <c r="B128" s="8"/>
      <c r="C128" s="8"/>
      <c r="D128" s="8"/>
      <c r="E128" s="8"/>
    </row>
    <row r="129" spans="1:5" x14ac:dyDescent="0.25">
      <c r="A129" s="8"/>
      <c r="B129" s="8"/>
      <c r="C129" s="8"/>
      <c r="D129" s="8"/>
      <c r="E129" s="8"/>
    </row>
    <row r="130" spans="1:5" x14ac:dyDescent="0.25">
      <c r="A130" s="8"/>
      <c r="B130" s="8"/>
      <c r="C130" s="8"/>
      <c r="D130" s="8"/>
      <c r="E130" s="8"/>
    </row>
    <row r="131" spans="1:5" x14ac:dyDescent="0.25">
      <c r="A131" s="8"/>
      <c r="B131" s="8"/>
      <c r="C131" s="8"/>
      <c r="D131" s="8"/>
      <c r="E131" s="8"/>
    </row>
    <row r="132" spans="1:5" x14ac:dyDescent="0.25">
      <c r="A132" s="8"/>
      <c r="B132" s="8"/>
      <c r="C132" s="8"/>
      <c r="D132" s="8"/>
      <c r="E132" s="8"/>
    </row>
    <row r="133" spans="1:5" x14ac:dyDescent="0.25">
      <c r="A133" s="8"/>
      <c r="B133" s="8"/>
      <c r="C133" s="8"/>
      <c r="D133" s="8"/>
      <c r="E133" s="8"/>
    </row>
    <row r="134" spans="1:5" x14ac:dyDescent="0.25">
      <c r="A134" s="8"/>
      <c r="B134" s="8"/>
      <c r="C134" s="8"/>
      <c r="D134" s="8"/>
      <c r="E134" s="8"/>
    </row>
    <row r="135" spans="1:5" x14ac:dyDescent="0.25">
      <c r="A135" s="8"/>
      <c r="B135" s="8"/>
      <c r="C135" s="8"/>
      <c r="D135" s="8"/>
      <c r="E135" s="8"/>
    </row>
    <row r="136" spans="1:5" x14ac:dyDescent="0.25">
      <c r="A136" s="8"/>
      <c r="B136" s="8"/>
      <c r="C136" s="8"/>
      <c r="D136" s="8"/>
      <c r="E136" s="8"/>
    </row>
    <row r="137" spans="1:5" x14ac:dyDescent="0.25">
      <c r="A137" s="8"/>
      <c r="B137" s="8"/>
      <c r="C137" s="8"/>
      <c r="D137" s="8"/>
      <c r="E137" s="8"/>
    </row>
    <row r="138" spans="1:5" x14ac:dyDescent="0.25">
      <c r="A138" s="8"/>
      <c r="B138" s="8"/>
      <c r="C138" s="8"/>
      <c r="D138" s="8"/>
      <c r="E138" s="8"/>
    </row>
    <row r="139" spans="1:5" x14ac:dyDescent="0.25">
      <c r="A139" s="8"/>
      <c r="B139" s="8"/>
      <c r="C139" s="8"/>
      <c r="D139" s="8"/>
      <c r="E139" s="8"/>
    </row>
    <row r="140" spans="1:5" x14ac:dyDescent="0.25">
      <c r="A140" s="8"/>
      <c r="B140" s="8"/>
      <c r="C140" s="8"/>
      <c r="D140" s="8"/>
      <c r="E140" s="8"/>
    </row>
    <row r="141" spans="1:5" x14ac:dyDescent="0.25">
      <c r="A141" s="8"/>
      <c r="B141" s="8"/>
      <c r="C141" s="8"/>
      <c r="D141" s="8"/>
      <c r="E141" s="8"/>
    </row>
    <row r="142" spans="1:5" x14ac:dyDescent="0.25">
      <c r="A142" s="8"/>
      <c r="B142" s="8"/>
      <c r="C142" s="8"/>
      <c r="D142" s="8"/>
      <c r="E142" s="8"/>
    </row>
    <row r="143" spans="1:5" x14ac:dyDescent="0.25">
      <c r="A143" s="8"/>
      <c r="B143" s="8"/>
      <c r="C143" s="8"/>
      <c r="D143" s="8"/>
      <c r="E143" s="8"/>
    </row>
    <row r="144" spans="1:5" x14ac:dyDescent="0.25">
      <c r="A144" s="8"/>
      <c r="B144" s="8"/>
      <c r="C144" s="8"/>
      <c r="D144" s="8"/>
      <c r="E144" s="8"/>
    </row>
    <row r="145" spans="1:5" x14ac:dyDescent="0.25">
      <c r="A145" s="8"/>
      <c r="B145" s="8"/>
      <c r="C145" s="8"/>
      <c r="D145" s="8"/>
      <c r="E145" s="8"/>
    </row>
    <row r="146" spans="1:5" x14ac:dyDescent="0.25">
      <c r="A146" s="8"/>
      <c r="B146" s="8"/>
      <c r="C146" s="8"/>
      <c r="D146" s="8"/>
      <c r="E146" s="8"/>
    </row>
    <row r="147" spans="1:5" x14ac:dyDescent="0.25">
      <c r="A147" s="8"/>
      <c r="B147" s="8"/>
      <c r="C147" s="8"/>
      <c r="D147" s="8"/>
      <c r="E147" s="8"/>
    </row>
    <row r="148" spans="1:5" x14ac:dyDescent="0.25">
      <c r="A148" s="8"/>
      <c r="B148" s="8"/>
      <c r="C148" s="8"/>
      <c r="D148" s="8"/>
      <c r="E148" s="8"/>
    </row>
    <row r="149" spans="1:5" x14ac:dyDescent="0.25">
      <c r="A149" s="8"/>
      <c r="B149" s="8"/>
      <c r="C149" s="8"/>
      <c r="D149" s="8"/>
      <c r="E149" s="8"/>
    </row>
    <row r="150" spans="1:5" x14ac:dyDescent="0.25">
      <c r="A150" s="8"/>
      <c r="B150" s="8"/>
      <c r="C150" s="8"/>
      <c r="D150" s="8"/>
      <c r="E150" s="8"/>
    </row>
    <row r="151" spans="1:5" x14ac:dyDescent="0.25">
      <c r="A151" s="8"/>
      <c r="B151" s="8"/>
      <c r="C151" s="8"/>
      <c r="D151" s="8"/>
      <c r="E151" s="8"/>
    </row>
    <row r="152" spans="1:5" x14ac:dyDescent="0.25">
      <c r="A152" s="8"/>
      <c r="B152" s="8"/>
      <c r="C152" s="8"/>
      <c r="D152" s="8"/>
      <c r="E152" s="8"/>
    </row>
    <row r="153" spans="1:5" x14ac:dyDescent="0.25">
      <c r="A153" s="8"/>
      <c r="B153" s="8"/>
      <c r="C153" s="8"/>
      <c r="D153" s="8"/>
      <c r="E153" s="8"/>
    </row>
    <row r="154" spans="1:5" x14ac:dyDescent="0.25">
      <c r="A154" s="8"/>
      <c r="B154" s="8"/>
      <c r="C154" s="8"/>
      <c r="D154" s="8"/>
      <c r="E154" s="8"/>
    </row>
    <row r="155" spans="1:5" x14ac:dyDescent="0.25">
      <c r="A155" s="8"/>
      <c r="B155" s="8"/>
      <c r="C155" s="8"/>
      <c r="D155" s="8"/>
      <c r="E155" s="8"/>
    </row>
    <row r="156" spans="1:5" x14ac:dyDescent="0.25">
      <c r="A156" s="8"/>
      <c r="B156" s="8"/>
      <c r="C156" s="8"/>
      <c r="D156" s="8"/>
      <c r="E156" s="8"/>
    </row>
    <row r="157" spans="1:5" x14ac:dyDescent="0.25">
      <c r="A157" s="8"/>
      <c r="B157" s="8"/>
      <c r="C157" s="8"/>
      <c r="D157" s="8"/>
      <c r="E157" s="8"/>
    </row>
    <row r="158" spans="1:5" x14ac:dyDescent="0.25">
      <c r="A158" s="8"/>
      <c r="B158" s="8"/>
      <c r="C158" s="8"/>
      <c r="D158" s="8"/>
      <c r="E158" s="8"/>
    </row>
    <row r="159" spans="1:5" x14ac:dyDescent="0.25">
      <c r="A159" s="8"/>
      <c r="B159" s="8"/>
      <c r="C159" s="8"/>
      <c r="D159" s="8"/>
      <c r="E159" s="8"/>
    </row>
    <row r="160" spans="1:5" x14ac:dyDescent="0.25">
      <c r="A160" s="8"/>
      <c r="B160" s="8"/>
      <c r="C160" s="8"/>
      <c r="D160" s="8"/>
      <c r="E160" s="8"/>
    </row>
    <row r="161" spans="1:5" x14ac:dyDescent="0.25">
      <c r="A161" s="8"/>
      <c r="B161" s="8"/>
      <c r="C161" s="8"/>
      <c r="D161" s="8"/>
      <c r="E161" s="8"/>
    </row>
    <row r="162" spans="1:5" x14ac:dyDescent="0.25">
      <c r="A162" s="8"/>
      <c r="B162" s="8"/>
      <c r="C162" s="8"/>
      <c r="D162" s="8"/>
      <c r="E162" s="8"/>
    </row>
    <row r="163" spans="1:5" x14ac:dyDescent="0.25">
      <c r="A163" s="8"/>
      <c r="B163" s="8"/>
      <c r="C163" s="8"/>
      <c r="D163" s="8"/>
      <c r="E163" s="8"/>
    </row>
    <row r="164" spans="1:5" x14ac:dyDescent="0.25">
      <c r="A164" s="8"/>
      <c r="B164" s="8"/>
      <c r="C164" s="8"/>
      <c r="D164" s="8"/>
      <c r="E164" s="8"/>
    </row>
    <row r="165" spans="1:5" x14ac:dyDescent="0.25">
      <c r="A165" s="8"/>
      <c r="B165" s="8"/>
      <c r="C165" s="8"/>
      <c r="D165" s="8"/>
      <c r="E165" s="8"/>
    </row>
    <row r="166" spans="1:5" x14ac:dyDescent="0.25">
      <c r="A166" s="8"/>
      <c r="B166" s="8"/>
      <c r="C166" s="8"/>
      <c r="D166" s="8"/>
      <c r="E166" s="8"/>
    </row>
    <row r="167" spans="1:5" x14ac:dyDescent="0.25">
      <c r="A167" s="8"/>
      <c r="B167" s="8"/>
      <c r="C167" s="8"/>
      <c r="D167" s="8"/>
      <c r="E167" s="8"/>
    </row>
    <row r="168" spans="1:5" x14ac:dyDescent="0.25">
      <c r="A168" s="8"/>
      <c r="B168" s="8"/>
      <c r="C168" s="8"/>
      <c r="D168" s="8"/>
      <c r="E168" s="8"/>
    </row>
    <row r="169" spans="1:5" x14ac:dyDescent="0.25">
      <c r="A169" s="8"/>
      <c r="B169" s="8"/>
      <c r="C169" s="8"/>
      <c r="D169" s="8"/>
      <c r="E169" s="8"/>
    </row>
    <row r="170" spans="1:5" x14ac:dyDescent="0.25">
      <c r="A170" s="8"/>
      <c r="B170" s="8"/>
      <c r="C170" s="8"/>
      <c r="D170" s="8"/>
      <c r="E170" s="8"/>
    </row>
    <row r="171" spans="1:5" x14ac:dyDescent="0.25">
      <c r="A171" s="8"/>
      <c r="B171" s="8"/>
      <c r="C171" s="8"/>
      <c r="D171" s="8"/>
      <c r="E171" s="8"/>
    </row>
    <row r="172" spans="1:5" x14ac:dyDescent="0.25">
      <c r="A172" s="8"/>
      <c r="B172" s="8"/>
      <c r="C172" s="8"/>
      <c r="D172" s="8"/>
      <c r="E172" s="8"/>
    </row>
    <row r="173" spans="1:5" x14ac:dyDescent="0.25">
      <c r="A173" s="8"/>
      <c r="B173" s="8"/>
      <c r="C173" s="8"/>
      <c r="D173" s="8"/>
      <c r="E173" s="8"/>
    </row>
    <row r="174" spans="1:5" x14ac:dyDescent="0.25">
      <c r="A174" s="8"/>
      <c r="B174" s="8"/>
      <c r="C174" s="8"/>
      <c r="D174" s="8"/>
      <c r="E174" s="8"/>
    </row>
    <row r="175" spans="1:5" x14ac:dyDescent="0.25">
      <c r="A175" s="8"/>
      <c r="B175" s="8"/>
      <c r="C175" s="8"/>
      <c r="D175" s="8"/>
      <c r="E175" s="8"/>
    </row>
    <row r="176" spans="1:5" x14ac:dyDescent="0.25">
      <c r="A176" s="8"/>
      <c r="B176" s="8"/>
      <c r="C176" s="8"/>
      <c r="D176" s="8"/>
      <c r="E176" s="8"/>
    </row>
    <row r="177" spans="1:5" x14ac:dyDescent="0.25">
      <c r="A177" s="8"/>
      <c r="B177" s="8"/>
      <c r="C177" s="8"/>
      <c r="D177" s="8"/>
      <c r="E177" s="8"/>
    </row>
    <row r="178" spans="1:5" x14ac:dyDescent="0.25">
      <c r="A178" s="8"/>
      <c r="B178" s="8"/>
      <c r="C178" s="8"/>
      <c r="D178" s="8"/>
      <c r="E178" s="8"/>
    </row>
    <row r="179" spans="1:5" x14ac:dyDescent="0.25">
      <c r="A179" s="8"/>
      <c r="B179" s="8"/>
      <c r="C179" s="8"/>
      <c r="D179" s="8"/>
      <c r="E179" s="8"/>
    </row>
    <row r="180" spans="1:5" x14ac:dyDescent="0.25">
      <c r="A180" s="8"/>
      <c r="B180" s="8"/>
      <c r="C180" s="8"/>
      <c r="D180" s="8"/>
      <c r="E180" s="8"/>
    </row>
    <row r="181" spans="1:5" x14ac:dyDescent="0.25">
      <c r="A181" s="8"/>
      <c r="B181" s="8"/>
      <c r="C181" s="8"/>
      <c r="D181" s="8"/>
      <c r="E181" s="8"/>
    </row>
    <row r="182" spans="1:5" x14ac:dyDescent="0.25">
      <c r="A182" s="8"/>
      <c r="B182" s="8"/>
      <c r="C182" s="8"/>
      <c r="D182" s="8"/>
      <c r="E182" s="8"/>
    </row>
    <row r="183" spans="1:5" x14ac:dyDescent="0.25">
      <c r="A183" s="8"/>
      <c r="B183" s="8"/>
      <c r="C183" s="8"/>
      <c r="D183" s="8"/>
      <c r="E183" s="8"/>
    </row>
    <row r="184" spans="1:5" x14ac:dyDescent="0.25">
      <c r="A184" s="8"/>
      <c r="B184" s="8"/>
      <c r="C184" s="8"/>
      <c r="D184" s="8"/>
      <c r="E184" s="8"/>
    </row>
    <row r="185" spans="1:5" x14ac:dyDescent="0.25">
      <c r="A185" s="8"/>
      <c r="B185" s="8"/>
      <c r="C185" s="8"/>
      <c r="D185" s="8"/>
      <c r="E185" s="8"/>
    </row>
    <row r="186" spans="1:5" x14ac:dyDescent="0.25">
      <c r="A186" s="8"/>
      <c r="B186" s="8"/>
      <c r="C186" s="8"/>
      <c r="D186" s="8"/>
      <c r="E186" s="8"/>
    </row>
    <row r="187" spans="1:5" x14ac:dyDescent="0.25">
      <c r="A187" s="8"/>
      <c r="B187" s="8"/>
      <c r="C187" s="8"/>
      <c r="D187" s="8"/>
      <c r="E187" s="8"/>
    </row>
    <row r="188" spans="1:5" x14ac:dyDescent="0.25">
      <c r="A188" s="8"/>
      <c r="B188" s="8"/>
      <c r="C188" s="8"/>
      <c r="D188" s="8"/>
      <c r="E188" s="8"/>
    </row>
    <row r="189" spans="1:5" x14ac:dyDescent="0.25">
      <c r="A189" s="8"/>
      <c r="B189" s="8"/>
      <c r="C189" s="8"/>
      <c r="D189" s="8"/>
      <c r="E189" s="8"/>
    </row>
    <row r="190" spans="1:5" x14ac:dyDescent="0.25">
      <c r="A190" s="8"/>
      <c r="B190" s="8"/>
      <c r="C190" s="8"/>
      <c r="D190" s="8"/>
      <c r="E190" s="8"/>
    </row>
    <row r="191" spans="1:5" x14ac:dyDescent="0.25">
      <c r="A191" s="8"/>
      <c r="B191" s="8"/>
      <c r="C191" s="8"/>
      <c r="D191" s="8"/>
      <c r="E191" s="8"/>
    </row>
    <row r="192" spans="1:5" x14ac:dyDescent="0.25">
      <c r="A192" s="8"/>
      <c r="B192" s="8"/>
      <c r="C192" s="8"/>
      <c r="D192" s="8"/>
      <c r="E192" s="8"/>
    </row>
    <row r="193" spans="1:5" x14ac:dyDescent="0.25">
      <c r="A193" s="8"/>
      <c r="B193" s="8"/>
      <c r="C193" s="8"/>
      <c r="D193" s="8"/>
      <c r="E193" s="8"/>
    </row>
    <row r="194" spans="1:5" x14ac:dyDescent="0.25">
      <c r="A194" s="8"/>
      <c r="B194" s="8"/>
      <c r="C194" s="8"/>
      <c r="D194" s="8"/>
      <c r="E194" s="8"/>
    </row>
    <row r="195" spans="1:5" x14ac:dyDescent="0.25">
      <c r="A195" s="8"/>
      <c r="B195" s="8"/>
      <c r="C195" s="8"/>
      <c r="D195" s="8"/>
      <c r="E195" s="8"/>
    </row>
    <row r="196" spans="1:5" x14ac:dyDescent="0.25">
      <c r="A196" s="8"/>
      <c r="B196" s="8"/>
      <c r="C196" s="8"/>
      <c r="D196" s="8"/>
      <c r="E196" s="8"/>
    </row>
    <row r="197" spans="1:5" x14ac:dyDescent="0.25">
      <c r="A197" s="8"/>
      <c r="B197" s="8"/>
      <c r="C197" s="8"/>
      <c r="D197" s="8"/>
      <c r="E197" s="8"/>
    </row>
    <row r="198" spans="1:5" x14ac:dyDescent="0.25">
      <c r="A198" s="8"/>
      <c r="B198" s="8"/>
      <c r="C198" s="8"/>
      <c r="D198" s="8"/>
      <c r="E198" s="8"/>
    </row>
    <row r="199" spans="1:5" x14ac:dyDescent="0.25">
      <c r="A199" s="8"/>
      <c r="B199" s="8"/>
      <c r="C199" s="8"/>
      <c r="D199" s="8"/>
      <c r="E199" s="8"/>
    </row>
    <row r="200" spans="1:5" x14ac:dyDescent="0.25">
      <c r="A200" s="8"/>
      <c r="B200" s="8"/>
      <c r="C200" s="8"/>
      <c r="D200" s="8"/>
      <c r="E200" s="8"/>
    </row>
    <row r="201" spans="1:5" x14ac:dyDescent="0.25">
      <c r="A201" s="8"/>
      <c r="B201" s="8"/>
      <c r="C201" s="8"/>
      <c r="D201" s="8"/>
      <c r="E201" s="8"/>
    </row>
    <row r="202" spans="1:5" x14ac:dyDescent="0.25">
      <c r="A202" s="8"/>
      <c r="B202" s="8"/>
      <c r="C202" s="8"/>
      <c r="D202" s="8"/>
      <c r="E202" s="8"/>
    </row>
    <row r="203" spans="1:5" x14ac:dyDescent="0.25">
      <c r="A203" s="8"/>
      <c r="B203" s="8"/>
      <c r="C203" s="8"/>
      <c r="D203" s="8"/>
      <c r="E203" s="8"/>
    </row>
    <row r="204" spans="1:5" x14ac:dyDescent="0.25">
      <c r="A204" s="8"/>
      <c r="B204" s="8"/>
      <c r="C204" s="8"/>
      <c r="D204" s="8"/>
      <c r="E204" s="8"/>
    </row>
    <row r="205" spans="1:5" x14ac:dyDescent="0.25">
      <c r="A205" s="8"/>
      <c r="B205" s="8"/>
      <c r="C205" s="8"/>
      <c r="D205" s="8"/>
      <c r="E205" s="8"/>
    </row>
    <row r="206" spans="1:5" x14ac:dyDescent="0.25">
      <c r="A206" s="8"/>
      <c r="B206" s="8"/>
      <c r="C206" s="8"/>
      <c r="D206" s="8"/>
      <c r="E206" s="8"/>
    </row>
    <row r="207" spans="1:5" x14ac:dyDescent="0.25">
      <c r="A207" s="8"/>
      <c r="B207" s="8"/>
      <c r="C207" s="8"/>
      <c r="D207" s="8"/>
      <c r="E207" s="8"/>
    </row>
    <row r="208" spans="1:5" x14ac:dyDescent="0.25">
      <c r="A208" s="8"/>
      <c r="B208" s="8"/>
      <c r="C208" s="8"/>
      <c r="D208" s="8"/>
      <c r="E208" s="8"/>
    </row>
    <row r="209" spans="1:5" x14ac:dyDescent="0.25">
      <c r="A209" s="8"/>
      <c r="B209" s="8"/>
      <c r="C209" s="8"/>
      <c r="D209" s="8"/>
      <c r="E209" s="8"/>
    </row>
    <row r="210" spans="1:5" x14ac:dyDescent="0.25">
      <c r="A210" s="8"/>
      <c r="B210" s="8"/>
      <c r="C210" s="8"/>
      <c r="D210" s="8"/>
      <c r="E210" s="8"/>
    </row>
    <row r="211" spans="1:5" x14ac:dyDescent="0.25">
      <c r="A211" s="8"/>
      <c r="B211" s="8"/>
      <c r="C211" s="8"/>
      <c r="D211" s="8"/>
      <c r="E211" s="8"/>
    </row>
    <row r="212" spans="1:5" x14ac:dyDescent="0.25">
      <c r="A212" s="8"/>
      <c r="B212" s="8"/>
      <c r="C212" s="8"/>
      <c r="D212" s="8"/>
      <c r="E212" s="8"/>
    </row>
    <row r="213" spans="1:5" x14ac:dyDescent="0.25">
      <c r="A213" s="8"/>
      <c r="B213" s="8"/>
      <c r="C213" s="8"/>
      <c r="D213" s="8"/>
      <c r="E213" s="8"/>
    </row>
    <row r="214" spans="1:5" x14ac:dyDescent="0.25">
      <c r="A214" s="8"/>
      <c r="B214" s="8"/>
      <c r="C214" s="8"/>
      <c r="D214" s="8"/>
      <c r="E214" s="8"/>
    </row>
    <row r="215" spans="1:5" x14ac:dyDescent="0.25">
      <c r="A215" s="8"/>
      <c r="B215" s="8"/>
      <c r="C215" s="8"/>
      <c r="D215" s="8"/>
      <c r="E215" s="8"/>
    </row>
    <row r="216" spans="1:5" x14ac:dyDescent="0.25">
      <c r="A216" s="8"/>
      <c r="B216" s="8"/>
      <c r="C216" s="8"/>
      <c r="D216" s="8"/>
      <c r="E216" s="8"/>
    </row>
    <row r="217" spans="1:5" x14ac:dyDescent="0.25">
      <c r="A217" s="8"/>
      <c r="B217" s="8"/>
      <c r="C217" s="8"/>
      <c r="D217" s="8"/>
      <c r="E217" s="8"/>
    </row>
    <row r="218" spans="1:5" x14ac:dyDescent="0.25">
      <c r="A218" s="8"/>
      <c r="B218" s="8"/>
      <c r="C218" s="8"/>
      <c r="D218" s="8"/>
      <c r="E218" s="8"/>
    </row>
    <row r="219" spans="1:5" x14ac:dyDescent="0.25">
      <c r="A219" s="8"/>
      <c r="B219" s="8"/>
      <c r="C219" s="8"/>
      <c r="D219" s="8"/>
      <c r="E219" s="8"/>
    </row>
    <row r="220" spans="1:5" x14ac:dyDescent="0.25">
      <c r="A220" s="8"/>
      <c r="B220" s="8"/>
      <c r="C220" s="8"/>
      <c r="D220" s="8"/>
      <c r="E220" s="8"/>
    </row>
    <row r="221" spans="1:5" x14ac:dyDescent="0.25">
      <c r="A221" s="8"/>
      <c r="B221" s="8"/>
      <c r="C221" s="8"/>
      <c r="D221" s="8"/>
      <c r="E221" s="8"/>
    </row>
    <row r="222" spans="1:5" x14ac:dyDescent="0.25">
      <c r="A222" s="8"/>
      <c r="B222" s="8"/>
      <c r="C222" s="8"/>
      <c r="D222" s="8"/>
      <c r="E222" s="8"/>
    </row>
    <row r="223" spans="1:5" x14ac:dyDescent="0.25">
      <c r="A223" s="8"/>
      <c r="B223" s="8"/>
      <c r="C223" s="8"/>
      <c r="D223" s="8"/>
      <c r="E223" s="8"/>
    </row>
    <row r="224" spans="1:5" x14ac:dyDescent="0.25">
      <c r="A224" s="8"/>
      <c r="B224" s="8"/>
      <c r="C224" s="8"/>
      <c r="D224" s="8"/>
      <c r="E224" s="8"/>
    </row>
    <row r="225" spans="1:5" x14ac:dyDescent="0.25">
      <c r="A225" s="8"/>
      <c r="B225" s="8"/>
      <c r="C225" s="8"/>
      <c r="D225" s="8"/>
      <c r="E225" s="8"/>
    </row>
    <row r="226" spans="1:5" x14ac:dyDescent="0.25">
      <c r="A226" s="8"/>
      <c r="B226" s="8"/>
      <c r="C226" s="8"/>
      <c r="D226" s="8"/>
      <c r="E226" s="8"/>
    </row>
  </sheetData>
  <mergeCells count="19">
    <mergeCell ref="B13:D13"/>
    <mergeCell ref="B3:E3"/>
    <mergeCell ref="B7:E7"/>
    <mergeCell ref="B25:E25"/>
    <mergeCell ref="B23:E23"/>
    <mergeCell ref="B24:E24"/>
    <mergeCell ref="B21:E21"/>
    <mergeCell ref="B20:E20"/>
    <mergeCell ref="B22:E22"/>
    <mergeCell ref="B15:E15"/>
    <mergeCell ref="B17:E17"/>
    <mergeCell ref="B18:E18"/>
    <mergeCell ref="B11:E11"/>
    <mergeCell ref="B10:C10"/>
    <mergeCell ref="A1:E1"/>
    <mergeCell ref="B4:E4"/>
    <mergeCell ref="B5:E5"/>
    <mergeCell ref="B6:E6"/>
    <mergeCell ref="B8:E8"/>
  </mergeCells>
  <pageMargins left="0.51181102362204722" right="0.39370078740157483" top="0.74803149606299213" bottom="0.74803149606299213" header="0.31496062992125984" footer="0.31496062992125984"/>
  <pageSetup paperSize="9" orientation="landscape" r:id="rId1"/>
  <headerFooter>
    <oddHeader>&amp;L&amp;"-,Bold"&amp;14Value TB - Estimating unit costs of TB services&amp;R&amp;A</oddHeader>
    <oddFooter>&amp;L&amp;D&amp;RPage &amp;P</oddFooter>
  </headerFooter>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R28"/>
  <sheetViews>
    <sheetView zoomScale="90" zoomScaleNormal="90" workbookViewId="0">
      <pane xSplit="2" ySplit="11" topLeftCell="C12" activePane="bottomRight" state="frozen"/>
      <selection pane="topRight" activeCell="C1" sqref="C1"/>
      <selection pane="bottomLeft" activeCell="A12" sqref="A12"/>
      <selection pane="bottomRight" activeCell="D4" sqref="D4"/>
    </sheetView>
  </sheetViews>
  <sheetFormatPr defaultColWidth="9.140625" defaultRowHeight="15" x14ac:dyDescent="0.25"/>
  <cols>
    <col min="1" max="1" width="15.85546875" style="18" customWidth="1"/>
    <col min="2" max="2" width="16.28515625" style="18" customWidth="1"/>
    <col min="3" max="3" width="15.5703125" style="18" customWidth="1"/>
    <col min="4" max="4" width="16.7109375" style="18" customWidth="1"/>
    <col min="5" max="5" width="16.85546875" style="18" customWidth="1"/>
    <col min="6" max="6" width="16.140625" style="18" customWidth="1"/>
    <col min="7" max="7" width="16" style="18" customWidth="1"/>
    <col min="8" max="8" width="16.5703125" style="18" customWidth="1"/>
    <col min="9" max="9" width="16.140625" style="18" customWidth="1"/>
    <col min="10" max="10" width="16.5703125" style="18" customWidth="1"/>
    <col min="11" max="11" width="16.28515625" style="18" customWidth="1"/>
    <col min="12" max="12" width="18.7109375" style="18" customWidth="1"/>
    <col min="13" max="13" width="15.85546875" style="18" customWidth="1"/>
    <col min="14" max="14" width="14.5703125" style="18" customWidth="1"/>
    <col min="15" max="17" width="10.28515625" style="18" customWidth="1"/>
    <col min="18" max="16384" width="9.140625" style="18"/>
  </cols>
  <sheetData>
    <row r="1" spans="1:18" ht="33" customHeight="1" x14ac:dyDescent="0.25">
      <c r="A1" s="698" t="s">
        <v>1188</v>
      </c>
      <c r="B1" s="698"/>
      <c r="C1" s="698"/>
      <c r="D1" s="698"/>
      <c r="E1" s="698"/>
      <c r="F1" s="698"/>
      <c r="G1" s="698"/>
      <c r="H1" s="698"/>
      <c r="I1" s="698"/>
      <c r="J1" s="698"/>
      <c r="K1" s="698"/>
      <c r="L1" s="698"/>
      <c r="M1" s="698"/>
      <c r="N1" s="71"/>
      <c r="O1" s="71"/>
      <c r="P1" s="71"/>
      <c r="Q1" s="71"/>
    </row>
    <row r="2" spans="1:18" s="3" customFormat="1" ht="45.6" customHeight="1" x14ac:dyDescent="0.25">
      <c r="A2" s="692" t="s">
        <v>1360</v>
      </c>
      <c r="B2" s="692"/>
      <c r="C2" s="692"/>
      <c r="D2" s="692"/>
      <c r="E2" s="692"/>
      <c r="F2" s="692"/>
      <c r="G2" s="692"/>
      <c r="H2" s="692"/>
      <c r="I2" s="692"/>
      <c r="J2" s="692"/>
      <c r="K2" s="692"/>
      <c r="L2" s="692"/>
      <c r="M2" s="692"/>
      <c r="N2" s="149"/>
      <c r="O2" s="149"/>
      <c r="P2" s="149"/>
      <c r="Q2" s="149"/>
    </row>
    <row r="3" spans="1:18" s="3" customFormat="1" ht="15.75" thickBot="1" x14ac:dyDescent="0.3">
      <c r="A3" s="60"/>
      <c r="B3" s="60"/>
      <c r="C3" s="60"/>
      <c r="D3" s="60"/>
      <c r="E3" s="60"/>
      <c r="F3" s="60"/>
      <c r="G3" s="60"/>
      <c r="H3" s="60"/>
      <c r="I3" s="60"/>
      <c r="J3" s="60"/>
      <c r="K3" s="60"/>
      <c r="L3" s="60"/>
      <c r="M3" s="60"/>
      <c r="N3"/>
      <c r="O3"/>
    </row>
    <row r="4" spans="1:18" ht="16.5" thickTop="1" thickBot="1" x14ac:dyDescent="0.3">
      <c r="A4" s="188" t="s">
        <v>223</v>
      </c>
      <c r="B4" s="188"/>
      <c r="C4" s="189"/>
      <c r="D4" s="62" t="s">
        <v>324</v>
      </c>
      <c r="E4" s="181"/>
      <c r="F4" s="181" t="s">
        <v>389</v>
      </c>
      <c r="G4" s="32" t="s">
        <v>323</v>
      </c>
      <c r="I4"/>
    </row>
    <row r="5" spans="1:18" s="3" customFormat="1" ht="16.5" thickTop="1" thickBot="1" x14ac:dyDescent="0.3">
      <c r="A5" s="190" t="s">
        <v>224</v>
      </c>
      <c r="B5" s="190"/>
      <c r="C5" s="191"/>
      <c r="D5" s="62" t="s">
        <v>324</v>
      </c>
      <c r="E5" s="199"/>
      <c r="F5" s="200" t="s">
        <v>390</v>
      </c>
      <c r="G5" s="32" t="s">
        <v>323</v>
      </c>
      <c r="I5"/>
    </row>
    <row r="6" spans="1:18" s="3" customFormat="1" ht="15.75" thickTop="1" x14ac:dyDescent="0.25">
      <c r="A6" s="190" t="s">
        <v>121</v>
      </c>
      <c r="B6" s="190"/>
      <c r="C6" s="202"/>
      <c r="D6" s="693"/>
      <c r="E6" s="694"/>
      <c r="F6" s="694"/>
      <c r="G6" s="695"/>
      <c r="I6"/>
    </row>
    <row r="7" spans="1:18" s="3" customFormat="1" x14ac:dyDescent="0.25">
      <c r="A7" s="190" t="s">
        <v>399</v>
      </c>
      <c r="B7" s="190"/>
      <c r="C7" s="202"/>
      <c r="D7" s="201"/>
      <c r="E7" s="690" t="s">
        <v>393</v>
      </c>
      <c r="F7" s="690"/>
      <c r="G7" s="691"/>
    </row>
    <row r="8" spans="1:18" s="3" customFormat="1" ht="15.75" thickBot="1" x14ac:dyDescent="0.3">
      <c r="A8" s="26"/>
      <c r="B8" s="26"/>
      <c r="C8" s="26"/>
      <c r="D8" s="66"/>
      <c r="E8" s="66"/>
      <c r="F8" s="66"/>
      <c r="G8" s="66"/>
      <c r="H8" s="26"/>
      <c r="I8" s="26"/>
      <c r="J8" s="26"/>
      <c r="K8" s="26"/>
      <c r="L8" s="26"/>
      <c r="M8" s="26"/>
      <c r="N8"/>
      <c r="O8"/>
      <c r="P8"/>
      <c r="Q8"/>
      <c r="R8"/>
    </row>
    <row r="9" spans="1:18" s="3" customFormat="1" ht="15.75" thickTop="1" x14ac:dyDescent="0.25">
      <c r="D9" s="9"/>
      <c r="E9" s="67"/>
      <c r="F9" s="67"/>
      <c r="G9" s="67"/>
      <c r="H9" s="67"/>
      <c r="I9" s="67"/>
      <c r="J9" s="67"/>
      <c r="K9" s="67"/>
      <c r="L9" s="67"/>
      <c r="M9" s="67"/>
      <c r="N9"/>
      <c r="O9"/>
      <c r="P9"/>
      <c r="Q9"/>
      <c r="R9"/>
    </row>
    <row r="10" spans="1:18" s="19" customFormat="1" ht="15" customHeight="1" x14ac:dyDescent="0.25">
      <c r="A10" s="705" t="s">
        <v>1114</v>
      </c>
      <c r="B10" s="705"/>
    </row>
    <row r="11" spans="1:18" ht="75" x14ac:dyDescent="0.25">
      <c r="A11" s="159" t="s">
        <v>2351</v>
      </c>
      <c r="B11" s="159" t="s">
        <v>1115</v>
      </c>
      <c r="C11" s="197" t="s">
        <v>1190</v>
      </c>
      <c r="D11" s="196" t="s">
        <v>2579</v>
      </c>
      <c r="E11" s="197" t="s">
        <v>1359</v>
      </c>
      <c r="F11" s="196" t="s">
        <v>2580</v>
      </c>
      <c r="G11" s="197" t="s">
        <v>1359</v>
      </c>
      <c r="H11" s="196" t="s">
        <v>2581</v>
      </c>
      <c r="I11" s="197" t="s">
        <v>1359</v>
      </c>
      <c r="J11" s="196" t="s">
        <v>2582</v>
      </c>
      <c r="K11" s="197" t="s">
        <v>1359</v>
      </c>
      <c r="L11" s="702" t="s">
        <v>1189</v>
      </c>
      <c r="M11" s="702"/>
    </row>
    <row r="12" spans="1:18" ht="30.95" customHeight="1" x14ac:dyDescent="0.25">
      <c r="A12" s="185" t="s">
        <v>1181</v>
      </c>
      <c r="B12" s="184" t="s">
        <v>409</v>
      </c>
      <c r="C12" s="371"/>
      <c r="D12" s="194"/>
      <c r="E12" s="195"/>
      <c r="F12" s="194"/>
      <c r="G12" s="195"/>
      <c r="H12" s="194"/>
      <c r="I12" s="195"/>
      <c r="J12" s="194"/>
      <c r="K12" s="195"/>
      <c r="L12" s="688"/>
      <c r="M12" s="689"/>
    </row>
    <row r="13" spans="1:18" s="20" customFormat="1" ht="30" customHeight="1" x14ac:dyDescent="0.25">
      <c r="A13" s="699" t="s">
        <v>274</v>
      </c>
      <c r="B13" s="184" t="s">
        <v>228</v>
      </c>
      <c r="C13" s="372"/>
      <c r="D13" s="194"/>
      <c r="E13" s="195"/>
      <c r="F13" s="194"/>
      <c r="G13" s="195"/>
      <c r="H13" s="194"/>
      <c r="I13" s="195"/>
      <c r="J13" s="194"/>
      <c r="K13" s="195"/>
      <c r="L13" s="688"/>
      <c r="M13" s="689"/>
    </row>
    <row r="14" spans="1:18" ht="45.75" customHeight="1" x14ac:dyDescent="0.25">
      <c r="A14" s="700"/>
      <c r="B14" s="184" t="s">
        <v>2097</v>
      </c>
      <c r="C14" s="372"/>
      <c r="D14" s="194"/>
      <c r="E14" s="195"/>
      <c r="F14" s="194"/>
      <c r="G14" s="195"/>
      <c r="H14" s="194"/>
      <c r="I14" s="195"/>
      <c r="J14" s="194"/>
      <c r="K14" s="195"/>
      <c r="L14" s="688"/>
      <c r="M14" s="689"/>
    </row>
    <row r="15" spans="1:18" ht="45.75" customHeight="1" x14ac:dyDescent="0.25">
      <c r="A15" s="700"/>
      <c r="B15" s="184" t="s">
        <v>2098</v>
      </c>
      <c r="C15" s="373"/>
      <c r="D15" s="194"/>
      <c r="E15" s="195"/>
      <c r="F15" s="194"/>
      <c r="G15" s="195"/>
      <c r="H15" s="194"/>
      <c r="I15" s="195"/>
      <c r="J15" s="194"/>
      <c r="K15" s="195"/>
      <c r="L15" s="688"/>
      <c r="M15" s="689"/>
    </row>
    <row r="16" spans="1:18" ht="31.5" customHeight="1" x14ac:dyDescent="0.25">
      <c r="A16" s="701"/>
      <c r="B16" s="184" t="s">
        <v>229</v>
      </c>
      <c r="C16" s="374"/>
      <c r="D16" s="194"/>
      <c r="E16" s="195"/>
      <c r="F16" s="194"/>
      <c r="G16" s="195"/>
      <c r="H16" s="194"/>
      <c r="I16" s="195"/>
      <c r="J16" s="194"/>
      <c r="K16" s="195"/>
      <c r="L16" s="688"/>
      <c r="M16" s="689"/>
    </row>
    <row r="17" spans="1:13" ht="35.450000000000003" customHeight="1" x14ac:dyDescent="0.25">
      <c r="A17" s="185" t="s">
        <v>527</v>
      </c>
      <c r="B17" s="184" t="s">
        <v>1191</v>
      </c>
      <c r="C17" s="375"/>
      <c r="D17" s="198"/>
      <c r="E17" s="195"/>
      <c r="F17" s="194"/>
      <c r="G17" s="195"/>
      <c r="H17" s="194"/>
      <c r="I17" s="195"/>
      <c r="J17" s="194"/>
      <c r="K17" s="195"/>
      <c r="L17" s="688"/>
      <c r="M17" s="689"/>
    </row>
    <row r="18" spans="1:13" ht="33" customHeight="1" x14ac:dyDescent="0.25">
      <c r="A18" s="699" t="s">
        <v>528</v>
      </c>
      <c r="B18" s="157" t="s">
        <v>1192</v>
      </c>
      <c r="C18" s="376"/>
      <c r="D18" s="370"/>
      <c r="E18" s="195"/>
      <c r="F18" s="194"/>
      <c r="G18" s="195"/>
      <c r="H18" s="194"/>
      <c r="I18" s="195"/>
      <c r="J18" s="194"/>
      <c r="K18" s="195"/>
      <c r="L18" s="688"/>
      <c r="M18" s="689"/>
    </row>
    <row r="19" spans="1:13" ht="33.950000000000003" customHeight="1" x14ac:dyDescent="0.25">
      <c r="A19" s="700"/>
      <c r="B19" s="183" t="s">
        <v>1193</v>
      </c>
      <c r="C19" s="375"/>
      <c r="D19" s="194"/>
      <c r="E19" s="193"/>
      <c r="F19" s="194"/>
      <c r="G19" s="193"/>
      <c r="H19" s="194"/>
      <c r="I19" s="193"/>
      <c r="J19" s="194"/>
      <c r="K19" s="193"/>
      <c r="L19" s="703"/>
      <c r="M19" s="704"/>
    </row>
    <row r="20" spans="1:13" ht="32.450000000000003" customHeight="1" x14ac:dyDescent="0.25">
      <c r="A20" s="701"/>
      <c r="B20" s="183" t="s">
        <v>1183</v>
      </c>
      <c r="C20" s="375"/>
      <c r="D20" s="192"/>
      <c r="E20" s="193"/>
      <c r="F20" s="194"/>
      <c r="G20" s="193"/>
      <c r="H20" s="194"/>
      <c r="I20" s="193"/>
      <c r="J20" s="194"/>
      <c r="K20" s="193"/>
      <c r="L20" s="703"/>
      <c r="M20" s="704"/>
    </row>
    <row r="21" spans="1:13" ht="47.25" x14ac:dyDescent="0.25">
      <c r="A21" s="185" t="s">
        <v>2112</v>
      </c>
      <c r="B21" s="180" t="s">
        <v>2113</v>
      </c>
      <c r="C21" s="376"/>
      <c r="D21" s="194"/>
      <c r="E21" s="195"/>
      <c r="F21" s="194"/>
      <c r="G21" s="195"/>
      <c r="H21" s="194"/>
      <c r="I21" s="195"/>
      <c r="J21" s="194"/>
      <c r="K21" s="195"/>
      <c r="L21" s="688"/>
      <c r="M21" s="689"/>
    </row>
    <row r="22" spans="1:13" ht="41.45" customHeight="1" x14ac:dyDescent="0.25">
      <c r="A22" s="699" t="s">
        <v>1356</v>
      </c>
      <c r="B22" s="180" t="s">
        <v>1306</v>
      </c>
      <c r="C22" s="377"/>
      <c r="D22" s="194"/>
      <c r="E22" s="195"/>
      <c r="F22" s="194"/>
      <c r="G22" s="195"/>
      <c r="H22" s="194"/>
      <c r="I22" s="195"/>
      <c r="J22" s="194"/>
      <c r="K22" s="195"/>
      <c r="L22" s="696" t="s">
        <v>1358</v>
      </c>
      <c r="M22" s="697"/>
    </row>
    <row r="23" spans="1:13" ht="42" customHeight="1" x14ac:dyDescent="0.25">
      <c r="A23" s="700"/>
      <c r="B23" s="187" t="s">
        <v>1307</v>
      </c>
      <c r="C23" s="377"/>
      <c r="D23" s="194"/>
      <c r="E23" s="195"/>
      <c r="F23" s="194"/>
      <c r="G23" s="195"/>
      <c r="H23" s="194"/>
      <c r="I23" s="195"/>
      <c r="J23" s="194"/>
      <c r="K23" s="195"/>
      <c r="L23" s="696" t="s">
        <v>1358</v>
      </c>
      <c r="M23" s="697"/>
    </row>
    <row r="24" spans="1:13" ht="36.950000000000003" customHeight="1" x14ac:dyDescent="0.25">
      <c r="A24" s="701"/>
      <c r="B24" s="187" t="s">
        <v>2114</v>
      </c>
      <c r="C24" s="377"/>
      <c r="D24" s="194"/>
      <c r="E24" s="195"/>
      <c r="F24" s="194"/>
      <c r="G24" s="195"/>
      <c r="H24" s="194"/>
      <c r="I24" s="195"/>
      <c r="J24" s="194"/>
      <c r="K24" s="195"/>
      <c r="L24" s="688"/>
      <c r="M24" s="689"/>
    </row>
    <row r="25" spans="1:13" ht="63" x14ac:dyDescent="0.25">
      <c r="A25" s="185" t="s">
        <v>1357</v>
      </c>
      <c r="B25" s="186" t="s">
        <v>1308</v>
      </c>
      <c r="C25" s="377"/>
      <c r="D25" s="194"/>
      <c r="E25" s="195"/>
      <c r="F25" s="194"/>
      <c r="G25" s="195"/>
      <c r="H25" s="194"/>
      <c r="I25" s="195"/>
      <c r="J25" s="194"/>
      <c r="K25" s="195"/>
      <c r="L25" s="688"/>
      <c r="M25" s="689"/>
    </row>
    <row r="26" spans="1:13" x14ac:dyDescent="0.25">
      <c r="A26" s="154"/>
    </row>
    <row r="27" spans="1:13" x14ac:dyDescent="0.25">
      <c r="A27" s="154"/>
    </row>
    <row r="28" spans="1:13" x14ac:dyDescent="0.25">
      <c r="A28" s="154"/>
    </row>
  </sheetData>
  <mergeCells count="23">
    <mergeCell ref="A1:M1"/>
    <mergeCell ref="A22:A24"/>
    <mergeCell ref="A18:A20"/>
    <mergeCell ref="A13:A16"/>
    <mergeCell ref="L11:M11"/>
    <mergeCell ref="L12:M12"/>
    <mergeCell ref="L13:M13"/>
    <mergeCell ref="L14:M14"/>
    <mergeCell ref="L17:M17"/>
    <mergeCell ref="L16:M16"/>
    <mergeCell ref="L19:M19"/>
    <mergeCell ref="L18:M18"/>
    <mergeCell ref="L20:M20"/>
    <mergeCell ref="A10:B10"/>
    <mergeCell ref="L15:M15"/>
    <mergeCell ref="L25:M25"/>
    <mergeCell ref="E7:G7"/>
    <mergeCell ref="A2:M2"/>
    <mergeCell ref="D6:G6"/>
    <mergeCell ref="L21:M21"/>
    <mergeCell ref="L24:M24"/>
    <mergeCell ref="L22:M22"/>
    <mergeCell ref="L23:M23"/>
  </mergeCells>
  <conditionalFormatting sqref="A1">
    <cfRule type="expression" dxfId="253" priority="277">
      <formula>D7="Yes"</formula>
    </cfRule>
  </conditionalFormatting>
  <conditionalFormatting sqref="D14:E14 G14 I14 K14:M14">
    <cfRule type="expression" dxfId="252" priority="62">
      <formula>$C$14="No"</formula>
    </cfRule>
  </conditionalFormatting>
  <conditionalFormatting sqref="D12:E12 G12 I12 K12:M12">
    <cfRule type="expression" dxfId="251" priority="61">
      <formula>$C$12="No"</formula>
    </cfRule>
  </conditionalFormatting>
  <conditionalFormatting sqref="D13:E13 G13 I13 K13:M13">
    <cfRule type="expression" dxfId="250" priority="60">
      <formula>$C$13="No"</formula>
    </cfRule>
  </conditionalFormatting>
  <conditionalFormatting sqref="D15:E15 G15 I15 K15:M15">
    <cfRule type="expression" dxfId="249" priority="59">
      <formula>$C$15="No"</formula>
    </cfRule>
  </conditionalFormatting>
  <conditionalFormatting sqref="D16:E16 G16 I16 K16:M16">
    <cfRule type="expression" dxfId="248" priority="58">
      <formula>$C$16="No"</formula>
    </cfRule>
  </conditionalFormatting>
  <conditionalFormatting sqref="D17:E17 G17 I17 K17:M17">
    <cfRule type="expression" dxfId="247" priority="57">
      <formula>$C$17="No"</formula>
    </cfRule>
  </conditionalFormatting>
  <conditionalFormatting sqref="D18:E18 G18 I18 K18:M18">
    <cfRule type="expression" dxfId="246" priority="56">
      <formula>$C$18="No"</formula>
    </cfRule>
  </conditionalFormatting>
  <conditionalFormatting sqref="D19:E19 G19 I19 K19:M19">
    <cfRule type="expression" dxfId="245" priority="55">
      <formula>$C$19="No"</formula>
    </cfRule>
  </conditionalFormatting>
  <conditionalFormatting sqref="D20:E20 G20 I20 K20:M20">
    <cfRule type="expression" dxfId="244" priority="54">
      <formula>$C$20="No"</formula>
    </cfRule>
  </conditionalFormatting>
  <conditionalFormatting sqref="D21:E21 G21 I21 K21:M21">
    <cfRule type="expression" dxfId="243" priority="53">
      <formula>$C$21="No"</formula>
    </cfRule>
  </conditionalFormatting>
  <conditionalFormatting sqref="D22:E22 G22 I22 K22:M22">
    <cfRule type="expression" dxfId="242" priority="52">
      <formula>$C$22="No"</formula>
    </cfRule>
  </conditionalFormatting>
  <conditionalFormatting sqref="D23:E23 G23 I23 K23:M23">
    <cfRule type="expression" dxfId="241" priority="51">
      <formula>$C$23="No"</formula>
    </cfRule>
  </conditionalFormatting>
  <conditionalFormatting sqref="D24:E24 G24 I24 K24:M24">
    <cfRule type="expression" dxfId="240" priority="50">
      <formula>$C$24="No"</formula>
    </cfRule>
  </conditionalFormatting>
  <conditionalFormatting sqref="D25:E25 G25 I25 K25:M25">
    <cfRule type="expression" dxfId="239" priority="46">
      <formula>$C$25="No"</formula>
    </cfRule>
  </conditionalFormatting>
  <conditionalFormatting sqref="F12:F25">
    <cfRule type="expression" dxfId="238" priority="3">
      <formula>$C$12="No"</formula>
    </cfRule>
  </conditionalFormatting>
  <conditionalFormatting sqref="H12:H25">
    <cfRule type="expression" dxfId="237" priority="2">
      <formula>$C$12="No"</formula>
    </cfRule>
  </conditionalFormatting>
  <conditionalFormatting sqref="J12:J25">
    <cfRule type="expression" dxfId="236" priority="1">
      <formula>$C$12="No"</formula>
    </cfRule>
  </conditionalFormatting>
  <dataValidations count="1">
    <dataValidation type="list" allowBlank="1" showInputMessage="1" showErrorMessage="1" sqref="D7 C12:C25" xr:uid="{00000000-0002-0000-0300-000000000000}">
      <formula1>YN</formula1>
    </dataValidation>
  </dataValidations>
  <pageMargins left="0.40625" right="0.36562499999999998" top="0.61614583333333328" bottom="0.39947916666666666" header="0.31496062992125984" footer="0.15572916666666667"/>
  <pageSetup paperSize="9" scale="65" orientation="landscape" r:id="rId1"/>
  <headerFooter>
    <oddHeader>&amp;L&amp;"-,Bold"&amp;14Value TB - Estimating unit costs of TB services&amp;R&amp;A</oddHeader>
    <oddFooter>&amp;L&amp;D&amp;RPage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Lists!$L$4:$L$69</xm:f>
          </x14:formula1>
          <xm:sqref>D12:D25 F12:F25 H12:H25 J12:J25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1"/>
  </sheetPr>
  <dimension ref="A1:EP340"/>
  <sheetViews>
    <sheetView showGridLines="0" zoomScale="80" zoomScaleNormal="80" workbookViewId="0">
      <pane xSplit="1" ySplit="4" topLeftCell="B5" activePane="bottomRight" state="frozen"/>
      <selection pane="topRight" activeCell="B1" sqref="B1"/>
      <selection pane="bottomLeft" activeCell="A5" sqref="A5"/>
      <selection pane="bottomRight" activeCell="B91" sqref="B91"/>
    </sheetView>
  </sheetViews>
  <sheetFormatPr defaultColWidth="8.7109375" defaultRowHeight="15" x14ac:dyDescent="0.25"/>
  <cols>
    <col min="1" max="1" width="3.140625" style="3" customWidth="1"/>
    <col min="2" max="2" width="38" style="3" customWidth="1"/>
    <col min="3" max="3" width="29.7109375" style="3" customWidth="1"/>
    <col min="4" max="4" width="25.42578125" style="3" customWidth="1"/>
    <col min="5" max="5" width="22.5703125" style="3" customWidth="1"/>
    <col min="6" max="6" width="23.140625" style="3" customWidth="1"/>
    <col min="7" max="7" width="16.7109375" style="3" customWidth="1"/>
    <col min="8" max="8" width="13.5703125" style="3" customWidth="1"/>
    <col min="9" max="9" width="18.140625" style="3" customWidth="1"/>
    <col min="10" max="16384" width="8.7109375" style="3"/>
  </cols>
  <sheetData>
    <row r="1" spans="1:146" ht="33.75" x14ac:dyDescent="0.25">
      <c r="A1" s="709" t="s">
        <v>410</v>
      </c>
      <c r="B1" s="710"/>
      <c r="C1" s="710"/>
      <c r="D1" s="710"/>
      <c r="E1" s="710"/>
      <c r="F1" s="710"/>
      <c r="G1" s="710"/>
      <c r="H1" s="710"/>
      <c r="I1" s="711"/>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146" s="18" customFormat="1" ht="60" customHeight="1" x14ac:dyDescent="0.25">
      <c r="A2" s="706" t="s">
        <v>2107</v>
      </c>
      <c r="B2" s="707"/>
      <c r="C2" s="707"/>
      <c r="D2" s="707"/>
      <c r="E2" s="707"/>
      <c r="F2" s="707"/>
      <c r="G2" s="707"/>
      <c r="H2" s="707"/>
      <c r="I2" s="70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row>
    <row r="3" spans="1:146" ht="9" customHeight="1" thickBot="1" x14ac:dyDescent="0.3">
      <c r="A3" s="95"/>
      <c r="B3" s="95"/>
      <c r="C3" s="95"/>
      <c r="D3" s="95"/>
      <c r="E3" s="95"/>
      <c r="F3" s="95"/>
      <c r="G3" s="95"/>
      <c r="H3" s="95"/>
      <c r="I3" s="95"/>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146" ht="30" customHeight="1" x14ac:dyDescent="0.25">
      <c r="A4" s="8"/>
      <c r="B4" s="662" t="s">
        <v>2624</v>
      </c>
      <c r="C4" s="321" t="s">
        <v>2626</v>
      </c>
      <c r="D4" s="321" t="s">
        <v>438</v>
      </c>
      <c r="E4" s="321" t="s">
        <v>427</v>
      </c>
      <c r="F4" s="321" t="s">
        <v>428</v>
      </c>
      <c r="G4" s="321" t="s">
        <v>2625</v>
      </c>
      <c r="H4" s="321" t="s">
        <v>2106</v>
      </c>
      <c r="I4" s="322" t="s">
        <v>169</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146" s="46" customFormat="1" x14ac:dyDescent="0.25">
      <c r="A5" s="15" t="s">
        <v>412</v>
      </c>
      <c r="B5" s="329" t="s">
        <v>411</v>
      </c>
      <c r="C5" s="15"/>
      <c r="D5" s="15"/>
      <c r="E5" s="585"/>
      <c r="F5" s="585"/>
      <c r="G5" s="15"/>
      <c r="H5" s="15"/>
      <c r="I5" s="81"/>
    </row>
    <row r="6" spans="1:146" s="46" customFormat="1" ht="17.100000000000001" customHeight="1" x14ac:dyDescent="0.25">
      <c r="A6" s="15"/>
      <c r="B6" s="323"/>
      <c r="C6" s="324"/>
      <c r="D6" s="325" t="s">
        <v>2411</v>
      </c>
      <c r="E6" s="575"/>
      <c r="F6" s="575"/>
      <c r="G6" s="325"/>
      <c r="H6" s="325"/>
      <c r="I6" s="326"/>
    </row>
    <row r="7" spans="1:146" s="46" customFormat="1" ht="17.100000000000001" customHeight="1" x14ac:dyDescent="0.25">
      <c r="A7" s="15"/>
      <c r="B7" s="323"/>
      <c r="C7" s="324"/>
      <c r="D7" s="325" t="s">
        <v>2411</v>
      </c>
      <c r="E7" s="575"/>
      <c r="F7" s="575"/>
      <c r="G7" s="325"/>
      <c r="H7" s="325"/>
      <c r="I7" s="326"/>
    </row>
    <row r="8" spans="1:146" s="46" customFormat="1" ht="17.100000000000001" customHeight="1" x14ac:dyDescent="0.25">
      <c r="A8" s="15"/>
      <c r="B8" s="323"/>
      <c r="C8" s="324"/>
      <c r="D8" s="325" t="s">
        <v>2411</v>
      </c>
      <c r="E8" s="575"/>
      <c r="F8" s="575"/>
      <c r="G8" s="325"/>
      <c r="H8" s="325"/>
      <c r="I8" s="326"/>
    </row>
    <row r="9" spans="1:146" s="46" customFormat="1" ht="17.100000000000001" customHeight="1" x14ac:dyDescent="0.25">
      <c r="A9" s="15"/>
      <c r="B9" s="323"/>
      <c r="C9" s="324"/>
      <c r="D9" s="325" t="s">
        <v>2411</v>
      </c>
      <c r="E9" s="575"/>
      <c r="F9" s="575"/>
      <c r="G9" s="325"/>
      <c r="H9" s="325"/>
      <c r="I9" s="326"/>
    </row>
    <row r="10" spans="1:146" s="46" customFormat="1" ht="17.100000000000001" customHeight="1" x14ac:dyDescent="0.25">
      <c r="A10" s="15"/>
      <c r="B10" s="323"/>
      <c r="C10" s="324"/>
      <c r="D10" s="325" t="s">
        <v>2411</v>
      </c>
      <c r="E10" s="575"/>
      <c r="F10" s="575"/>
      <c r="G10" s="325"/>
      <c r="H10" s="325"/>
      <c r="I10" s="326"/>
    </row>
    <row r="11" spans="1:146" s="46" customFormat="1" ht="17.100000000000001" customHeight="1" x14ac:dyDescent="0.25">
      <c r="A11" s="15"/>
      <c r="B11" s="323"/>
      <c r="C11" s="324"/>
      <c r="D11" s="325" t="s">
        <v>2411</v>
      </c>
      <c r="E11" s="575"/>
      <c r="F11" s="575"/>
      <c r="G11" s="325"/>
      <c r="H11" s="325"/>
      <c r="I11" s="326"/>
    </row>
    <row r="12" spans="1:146" s="46" customFormat="1" ht="17.100000000000001" customHeight="1" x14ac:dyDescent="0.25">
      <c r="A12" s="15"/>
      <c r="B12" s="323"/>
      <c r="C12" s="324"/>
      <c r="D12" s="325" t="s">
        <v>2411</v>
      </c>
      <c r="E12" s="575"/>
      <c r="F12" s="575"/>
      <c r="G12" s="325"/>
      <c r="H12" s="325"/>
      <c r="I12" s="326"/>
    </row>
    <row r="13" spans="1:146" s="46" customFormat="1" ht="17.100000000000001" customHeight="1" x14ac:dyDescent="0.25">
      <c r="A13" s="15"/>
      <c r="B13" s="323"/>
      <c r="C13" s="324"/>
      <c r="D13" s="325" t="s">
        <v>2411</v>
      </c>
      <c r="E13" s="575"/>
      <c r="F13" s="575"/>
      <c r="G13" s="325"/>
      <c r="H13" s="325"/>
      <c r="I13" s="326"/>
    </row>
    <row r="14" spans="1:146" s="46" customFormat="1" ht="17.100000000000001" customHeight="1" x14ac:dyDescent="0.25">
      <c r="A14" s="15"/>
      <c r="B14" s="323"/>
      <c r="C14" s="324"/>
      <c r="D14" s="325" t="s">
        <v>2411</v>
      </c>
      <c r="E14" s="575"/>
      <c r="F14" s="575"/>
      <c r="G14" s="325"/>
      <c r="H14" s="325"/>
      <c r="I14" s="326"/>
    </row>
    <row r="15" spans="1:146" s="46" customFormat="1" ht="17.100000000000001" customHeight="1" x14ac:dyDescent="0.25">
      <c r="A15" s="15"/>
      <c r="B15" s="323"/>
      <c r="C15" s="324"/>
      <c r="D15" s="325" t="s">
        <v>2411</v>
      </c>
      <c r="E15" s="575"/>
      <c r="F15" s="575"/>
      <c r="G15" s="325"/>
      <c r="H15" s="325"/>
      <c r="I15" s="326"/>
    </row>
    <row r="16" spans="1:146" s="46" customFormat="1" ht="17.100000000000001" customHeight="1" x14ac:dyDescent="0.25">
      <c r="A16" s="15"/>
      <c r="B16" s="323"/>
      <c r="C16" s="324"/>
      <c r="D16" s="325" t="s">
        <v>2411</v>
      </c>
      <c r="E16" s="575"/>
      <c r="F16" s="575"/>
      <c r="G16" s="325"/>
      <c r="H16" s="325"/>
      <c r="I16" s="326"/>
    </row>
    <row r="17" spans="1:9" s="46" customFormat="1" ht="17.45" customHeight="1" x14ac:dyDescent="0.25">
      <c r="A17" s="15"/>
      <c r="B17" s="323"/>
      <c r="C17" s="324"/>
      <c r="D17" s="325" t="s">
        <v>2411</v>
      </c>
      <c r="E17" s="575"/>
      <c r="F17" s="575"/>
      <c r="G17" s="325"/>
      <c r="H17" s="325"/>
      <c r="I17" s="326"/>
    </row>
    <row r="18" spans="1:9" s="46" customFormat="1" ht="17.100000000000001" customHeight="1" x14ac:dyDescent="0.25">
      <c r="A18" s="15"/>
      <c r="B18" s="323"/>
      <c r="C18" s="324"/>
      <c r="D18" s="325" t="s">
        <v>2411</v>
      </c>
      <c r="E18" s="575"/>
      <c r="F18" s="575"/>
      <c r="G18" s="325"/>
      <c r="H18" s="325"/>
      <c r="I18" s="326"/>
    </row>
    <row r="19" spans="1:9" s="46" customFormat="1" ht="17.100000000000001" customHeight="1" x14ac:dyDescent="0.25">
      <c r="A19" s="15"/>
      <c r="B19" s="323"/>
      <c r="C19" s="324"/>
      <c r="D19" s="325" t="s">
        <v>2411</v>
      </c>
      <c r="E19" s="575"/>
      <c r="F19" s="575"/>
      <c r="G19" s="325"/>
      <c r="H19" s="325"/>
      <c r="I19" s="326"/>
    </row>
    <row r="20" spans="1:9" s="46" customFormat="1" ht="17.100000000000001" customHeight="1" x14ac:dyDescent="0.25">
      <c r="A20" s="15"/>
      <c r="B20" s="323"/>
      <c r="C20" s="324"/>
      <c r="D20" s="325" t="s">
        <v>2411</v>
      </c>
      <c r="E20" s="575"/>
      <c r="F20" s="575"/>
      <c r="G20" s="325"/>
      <c r="H20" s="325"/>
      <c r="I20" s="326"/>
    </row>
    <row r="21" spans="1:9" s="46" customFormat="1" ht="17.100000000000001" customHeight="1" x14ac:dyDescent="0.25">
      <c r="A21" s="15"/>
      <c r="B21" s="323"/>
      <c r="C21" s="324"/>
      <c r="D21" s="325" t="s">
        <v>2411</v>
      </c>
      <c r="E21" s="575"/>
      <c r="F21" s="575"/>
      <c r="G21" s="325"/>
      <c r="H21" s="325"/>
      <c r="I21" s="326"/>
    </row>
    <row r="22" spans="1:9" s="46" customFormat="1" ht="17.100000000000001" customHeight="1" x14ac:dyDescent="0.25">
      <c r="A22" s="15"/>
      <c r="B22" s="323"/>
      <c r="C22" s="324"/>
      <c r="D22" s="325" t="s">
        <v>2411</v>
      </c>
      <c r="E22" s="575"/>
      <c r="F22" s="575"/>
      <c r="G22" s="325"/>
      <c r="H22" s="325"/>
      <c r="I22" s="326"/>
    </row>
    <row r="23" spans="1:9" s="46" customFormat="1" ht="17.100000000000001" customHeight="1" x14ac:dyDescent="0.25">
      <c r="A23" s="15"/>
      <c r="B23" s="323"/>
      <c r="C23" s="324"/>
      <c r="D23" s="325" t="s">
        <v>2411</v>
      </c>
      <c r="E23" s="575"/>
      <c r="F23" s="575"/>
      <c r="G23" s="325"/>
      <c r="H23" s="325"/>
      <c r="I23" s="326"/>
    </row>
    <row r="24" spans="1:9" s="46" customFormat="1" ht="17.100000000000001" customHeight="1" x14ac:dyDescent="0.25">
      <c r="A24" s="15"/>
      <c r="B24" s="323"/>
      <c r="C24" s="324"/>
      <c r="D24" s="325" t="s">
        <v>2411</v>
      </c>
      <c r="E24" s="575"/>
      <c r="F24" s="575"/>
      <c r="G24" s="325"/>
      <c r="H24" s="325"/>
      <c r="I24" s="326"/>
    </row>
    <row r="25" spans="1:9" s="46" customFormat="1" ht="17.100000000000001" customHeight="1" x14ac:dyDescent="0.25">
      <c r="A25" s="15"/>
      <c r="B25" s="323"/>
      <c r="C25" s="324"/>
      <c r="D25" s="325" t="s">
        <v>2411</v>
      </c>
      <c r="E25" s="575"/>
      <c r="F25" s="575"/>
      <c r="G25" s="325"/>
      <c r="H25" s="325"/>
      <c r="I25" s="326"/>
    </row>
    <row r="26" spans="1:9" s="46" customFormat="1" ht="17.100000000000001" customHeight="1" x14ac:dyDescent="0.25">
      <c r="A26" s="15"/>
      <c r="B26" s="323"/>
      <c r="C26" s="324"/>
      <c r="D26" s="325" t="s">
        <v>2411</v>
      </c>
      <c r="E26" s="575"/>
      <c r="F26" s="575"/>
      <c r="G26" s="325"/>
      <c r="H26" s="325"/>
      <c r="I26" s="326"/>
    </row>
    <row r="27" spans="1:9" s="46" customFormat="1" ht="17.100000000000001" customHeight="1" x14ac:dyDescent="0.25">
      <c r="A27" s="15"/>
      <c r="B27" s="323"/>
      <c r="C27" s="324"/>
      <c r="D27" s="325" t="s">
        <v>2411</v>
      </c>
      <c r="E27" s="575"/>
      <c r="F27" s="575"/>
      <c r="G27" s="325"/>
      <c r="H27" s="325"/>
      <c r="I27" s="326"/>
    </row>
    <row r="28" spans="1:9" s="46" customFormat="1" ht="17.100000000000001" customHeight="1" x14ac:dyDescent="0.25">
      <c r="A28" s="15"/>
      <c r="B28" s="323"/>
      <c r="C28" s="324"/>
      <c r="D28" s="325" t="s">
        <v>2411</v>
      </c>
      <c r="E28" s="575"/>
      <c r="F28" s="575"/>
      <c r="G28" s="325"/>
      <c r="H28" s="325"/>
      <c r="I28" s="326"/>
    </row>
    <row r="29" spans="1:9" s="46" customFormat="1" ht="17.100000000000001" customHeight="1" x14ac:dyDescent="0.25">
      <c r="A29" s="15"/>
      <c r="B29" s="323"/>
      <c r="C29" s="324"/>
      <c r="D29" s="325" t="s">
        <v>2411</v>
      </c>
      <c r="E29" s="575"/>
      <c r="F29" s="575"/>
      <c r="G29" s="325"/>
      <c r="H29" s="325"/>
      <c r="I29" s="326"/>
    </row>
    <row r="30" spans="1:9" s="46" customFormat="1" ht="17.100000000000001" customHeight="1" x14ac:dyDescent="0.25">
      <c r="A30" s="15"/>
      <c r="B30" s="323"/>
      <c r="C30" s="324"/>
      <c r="D30" s="325" t="s">
        <v>2411</v>
      </c>
      <c r="E30" s="575"/>
      <c r="F30" s="575"/>
      <c r="G30" s="325"/>
      <c r="H30" s="325"/>
      <c r="I30" s="326"/>
    </row>
    <row r="31" spans="1:9" s="46" customFormat="1" ht="17.100000000000001" customHeight="1" x14ac:dyDescent="0.25">
      <c r="A31" s="15"/>
      <c r="B31" s="323"/>
      <c r="C31" s="324"/>
      <c r="D31" s="325" t="s">
        <v>2411</v>
      </c>
      <c r="E31" s="575"/>
      <c r="F31" s="575"/>
      <c r="G31" s="325"/>
      <c r="H31" s="325"/>
      <c r="I31" s="326"/>
    </row>
    <row r="32" spans="1:9" s="46" customFormat="1" ht="17.100000000000001" customHeight="1" x14ac:dyDescent="0.25">
      <c r="A32" s="15"/>
      <c r="B32" s="323"/>
      <c r="C32" s="324"/>
      <c r="D32" s="325" t="s">
        <v>2411</v>
      </c>
      <c r="E32" s="575"/>
      <c r="F32" s="575"/>
      <c r="G32" s="325"/>
      <c r="H32" s="325"/>
      <c r="I32" s="326"/>
    </row>
    <row r="33" spans="1:9" s="46" customFormat="1" x14ac:dyDescent="0.25">
      <c r="A33" s="15"/>
      <c r="B33" s="92"/>
      <c r="C33" s="90"/>
      <c r="D33" s="90"/>
      <c r="E33" s="576"/>
      <c r="F33" s="578"/>
      <c r="G33" s="90"/>
      <c r="H33" s="15"/>
      <c r="I33" s="81"/>
    </row>
    <row r="34" spans="1:9" s="46" customFormat="1" x14ac:dyDescent="0.25">
      <c r="A34" s="15" t="s">
        <v>413</v>
      </c>
      <c r="B34" s="116" t="s">
        <v>778</v>
      </c>
      <c r="C34" s="90"/>
      <c r="D34" s="90"/>
      <c r="E34" s="576"/>
      <c r="F34" s="578"/>
      <c r="G34" s="90"/>
      <c r="H34" s="15"/>
      <c r="I34" s="81"/>
    </row>
    <row r="35" spans="1:9" s="46" customFormat="1" ht="17.100000000000001" customHeight="1" x14ac:dyDescent="0.25">
      <c r="A35" s="15"/>
      <c r="B35" s="323" t="s">
        <v>2109</v>
      </c>
      <c r="C35" s="324"/>
      <c r="D35" s="327" t="s">
        <v>2412</v>
      </c>
      <c r="E35" s="577"/>
      <c r="F35" s="577"/>
      <c r="G35" s="324"/>
      <c r="H35" s="325"/>
      <c r="I35" s="326"/>
    </row>
    <row r="36" spans="1:9" s="46" customFormat="1" ht="17.100000000000001" customHeight="1" x14ac:dyDescent="0.25">
      <c r="A36" s="15"/>
      <c r="B36" s="323" t="s">
        <v>2109</v>
      </c>
      <c r="C36" s="324"/>
      <c r="D36" s="327" t="s">
        <v>2627</v>
      </c>
      <c r="E36" s="577"/>
      <c r="F36" s="577"/>
      <c r="G36" s="324"/>
      <c r="H36" s="325"/>
      <c r="I36" s="326"/>
    </row>
    <row r="37" spans="1:9" s="46" customFormat="1" ht="17.100000000000001" customHeight="1" x14ac:dyDescent="0.25">
      <c r="A37" s="15"/>
      <c r="B37" s="323" t="s">
        <v>2109</v>
      </c>
      <c r="C37" s="324"/>
      <c r="D37" s="327" t="s">
        <v>2389</v>
      </c>
      <c r="E37" s="577"/>
      <c r="F37" s="577"/>
      <c r="G37" s="324"/>
      <c r="H37" s="325"/>
      <c r="I37" s="326"/>
    </row>
    <row r="38" spans="1:9" s="46" customFormat="1" ht="17.100000000000001" customHeight="1" x14ac:dyDescent="0.25">
      <c r="A38" s="15"/>
      <c r="B38" s="323"/>
      <c r="C38" s="324"/>
      <c r="D38" s="327" t="s">
        <v>2627</v>
      </c>
      <c r="E38" s="577"/>
      <c r="F38" s="577"/>
      <c r="G38" s="324"/>
      <c r="H38" s="325"/>
      <c r="I38" s="326"/>
    </row>
    <row r="39" spans="1:9" s="46" customFormat="1" ht="17.100000000000001" customHeight="1" x14ac:dyDescent="0.25">
      <c r="A39" s="15"/>
      <c r="B39" s="323"/>
      <c r="C39" s="324"/>
      <c r="D39" s="327" t="s">
        <v>2627</v>
      </c>
      <c r="E39" s="577"/>
      <c r="F39" s="577"/>
      <c r="G39" s="324"/>
      <c r="H39" s="325"/>
      <c r="I39" s="326"/>
    </row>
    <row r="40" spans="1:9" s="46" customFormat="1" ht="17.100000000000001" customHeight="1" x14ac:dyDescent="0.25">
      <c r="A40" s="15"/>
      <c r="B40" s="323"/>
      <c r="C40" s="324"/>
      <c r="D40" s="327" t="s">
        <v>2627</v>
      </c>
      <c r="E40" s="577"/>
      <c r="F40" s="577"/>
      <c r="G40" s="324"/>
      <c r="H40" s="325"/>
      <c r="I40" s="326"/>
    </row>
    <row r="41" spans="1:9" s="46" customFormat="1" ht="17.100000000000001" customHeight="1" x14ac:dyDescent="0.25">
      <c r="A41" s="15"/>
      <c r="B41" s="323"/>
      <c r="C41" s="324"/>
      <c r="D41" s="327" t="s">
        <v>2627</v>
      </c>
      <c r="E41" s="577"/>
      <c r="F41" s="577"/>
      <c r="G41" s="324"/>
      <c r="H41" s="325"/>
      <c r="I41" s="326"/>
    </row>
    <row r="42" spans="1:9" s="46" customFormat="1" ht="17.100000000000001" customHeight="1" x14ac:dyDescent="0.25">
      <c r="A42" s="15"/>
      <c r="B42" s="323"/>
      <c r="C42" s="324"/>
      <c r="D42" s="327" t="s">
        <v>2627</v>
      </c>
      <c r="E42" s="577"/>
      <c r="F42" s="577"/>
      <c r="G42" s="324"/>
      <c r="H42" s="325"/>
      <c r="I42" s="326"/>
    </row>
    <row r="43" spans="1:9" s="46" customFormat="1" ht="17.100000000000001" customHeight="1" x14ac:dyDescent="0.25">
      <c r="A43" s="15"/>
      <c r="B43" s="323"/>
      <c r="C43" s="324"/>
      <c r="D43" s="327" t="s">
        <v>2627</v>
      </c>
      <c r="E43" s="577"/>
      <c r="F43" s="577"/>
      <c r="G43" s="324"/>
      <c r="H43" s="325"/>
      <c r="I43" s="326"/>
    </row>
    <row r="44" spans="1:9" s="46" customFormat="1" ht="17.100000000000001" customHeight="1" x14ac:dyDescent="0.25">
      <c r="A44" s="15"/>
      <c r="B44" s="323"/>
      <c r="C44" s="324"/>
      <c r="D44" s="327" t="s">
        <v>2627</v>
      </c>
      <c r="E44" s="577"/>
      <c r="F44" s="577"/>
      <c r="G44" s="324"/>
      <c r="H44" s="325"/>
      <c r="I44" s="326"/>
    </row>
    <row r="45" spans="1:9" s="46" customFormat="1" ht="17.100000000000001" customHeight="1" x14ac:dyDescent="0.25">
      <c r="A45" s="15"/>
      <c r="B45" s="323"/>
      <c r="C45" s="324"/>
      <c r="D45" s="327" t="s">
        <v>2627</v>
      </c>
      <c r="E45" s="577"/>
      <c r="F45" s="577"/>
      <c r="G45" s="324"/>
      <c r="H45" s="325"/>
      <c r="I45" s="326"/>
    </row>
    <row r="46" spans="1:9" s="46" customFormat="1" ht="17.100000000000001" customHeight="1" x14ac:dyDescent="0.25">
      <c r="A46" s="15"/>
      <c r="B46" s="323"/>
      <c r="C46" s="324"/>
      <c r="D46" s="327" t="s">
        <v>2627</v>
      </c>
      <c r="E46" s="577"/>
      <c r="F46" s="577"/>
      <c r="G46" s="324"/>
      <c r="H46" s="325"/>
      <c r="I46" s="326"/>
    </row>
    <row r="47" spans="1:9" s="46" customFormat="1" ht="17.100000000000001" customHeight="1" x14ac:dyDescent="0.25">
      <c r="A47" s="15"/>
      <c r="B47" s="323"/>
      <c r="C47" s="324"/>
      <c r="D47" s="327" t="s">
        <v>2627</v>
      </c>
      <c r="E47" s="577"/>
      <c r="F47" s="577"/>
      <c r="G47" s="324"/>
      <c r="H47" s="325"/>
      <c r="I47" s="326"/>
    </row>
    <row r="48" spans="1:9" s="46" customFormat="1" ht="17.100000000000001" customHeight="1" x14ac:dyDescent="0.25">
      <c r="A48" s="15"/>
      <c r="B48" s="323"/>
      <c r="C48" s="324"/>
      <c r="D48" s="327" t="s">
        <v>2627</v>
      </c>
      <c r="E48" s="577"/>
      <c r="F48" s="577"/>
      <c r="G48" s="324"/>
      <c r="H48" s="325"/>
      <c r="I48" s="326"/>
    </row>
    <row r="49" spans="1:9" s="46" customFormat="1" ht="17.100000000000001" customHeight="1" x14ac:dyDescent="0.25">
      <c r="A49" s="15"/>
      <c r="B49" s="323"/>
      <c r="C49" s="324"/>
      <c r="D49" s="327" t="s">
        <v>2627</v>
      </c>
      <c r="E49" s="577"/>
      <c r="F49" s="577"/>
      <c r="G49" s="324"/>
      <c r="H49" s="325"/>
      <c r="I49" s="326"/>
    </row>
    <row r="50" spans="1:9" s="46" customFormat="1" ht="17.100000000000001" customHeight="1" x14ac:dyDescent="0.25">
      <c r="A50" s="15"/>
      <c r="B50" s="323"/>
      <c r="C50" s="324"/>
      <c r="D50" s="327" t="s">
        <v>2627</v>
      </c>
      <c r="E50" s="577"/>
      <c r="F50" s="577"/>
      <c r="G50" s="324"/>
      <c r="H50" s="325"/>
      <c r="I50" s="326"/>
    </row>
    <row r="51" spans="1:9" s="46" customFormat="1" ht="17.100000000000001" customHeight="1" x14ac:dyDescent="0.25">
      <c r="A51" s="15"/>
      <c r="B51" s="323"/>
      <c r="C51" s="324"/>
      <c r="D51" s="327" t="s">
        <v>2627</v>
      </c>
      <c r="E51" s="577"/>
      <c r="F51" s="577"/>
      <c r="G51" s="324"/>
      <c r="H51" s="325"/>
      <c r="I51" s="326"/>
    </row>
    <row r="52" spans="1:9" s="46" customFormat="1" ht="17.100000000000001" customHeight="1" x14ac:dyDescent="0.25">
      <c r="A52" s="15"/>
      <c r="B52" s="323"/>
      <c r="C52" s="324"/>
      <c r="D52" s="327" t="s">
        <v>2627</v>
      </c>
      <c r="E52" s="577"/>
      <c r="F52" s="577"/>
      <c r="G52" s="324"/>
      <c r="H52" s="325"/>
      <c r="I52" s="326"/>
    </row>
    <row r="53" spans="1:9" s="46" customFormat="1" x14ac:dyDescent="0.25">
      <c r="A53" s="15"/>
      <c r="B53" s="323"/>
      <c r="C53" s="324"/>
      <c r="D53" s="327" t="s">
        <v>2627</v>
      </c>
      <c r="E53" s="577"/>
      <c r="F53" s="577"/>
      <c r="G53" s="324"/>
      <c r="H53" s="325"/>
      <c r="I53" s="326"/>
    </row>
    <row r="54" spans="1:9" s="46" customFormat="1" x14ac:dyDescent="0.25">
      <c r="A54" s="15"/>
      <c r="B54" s="323"/>
      <c r="C54" s="324"/>
      <c r="D54" s="327" t="s">
        <v>2627</v>
      </c>
      <c r="E54" s="577"/>
      <c r="F54" s="577"/>
      <c r="G54" s="324"/>
      <c r="H54" s="325"/>
      <c r="I54" s="326"/>
    </row>
    <row r="55" spans="1:9" s="46" customFormat="1" ht="17.100000000000001" customHeight="1" x14ac:dyDescent="0.25">
      <c r="A55" s="15"/>
      <c r="B55" s="323"/>
      <c r="C55" s="324"/>
      <c r="D55" s="327" t="s">
        <v>2627</v>
      </c>
      <c r="E55" s="577"/>
      <c r="F55" s="577"/>
      <c r="G55" s="324"/>
      <c r="H55" s="325"/>
      <c r="I55" s="326"/>
    </row>
    <row r="56" spans="1:9" s="46" customFormat="1" ht="17.100000000000001" customHeight="1" x14ac:dyDescent="0.25">
      <c r="A56" s="15"/>
      <c r="B56" s="323"/>
      <c r="C56" s="324"/>
      <c r="D56" s="327" t="s">
        <v>2627</v>
      </c>
      <c r="E56" s="577"/>
      <c r="F56" s="577"/>
      <c r="G56" s="324"/>
      <c r="H56" s="325"/>
      <c r="I56" s="326"/>
    </row>
    <row r="57" spans="1:9" s="46" customFormat="1" ht="17.100000000000001" customHeight="1" x14ac:dyDescent="0.25">
      <c r="A57" s="15"/>
      <c r="B57" s="323"/>
      <c r="C57" s="324"/>
      <c r="D57" s="327" t="s">
        <v>2627</v>
      </c>
      <c r="E57" s="577"/>
      <c r="F57" s="577"/>
      <c r="G57" s="324"/>
      <c r="H57" s="325"/>
      <c r="I57" s="326"/>
    </row>
    <row r="58" spans="1:9" s="46" customFormat="1" ht="17.100000000000001" customHeight="1" x14ac:dyDescent="0.25">
      <c r="A58" s="15"/>
      <c r="B58" s="323"/>
      <c r="C58" s="324"/>
      <c r="D58" s="327" t="s">
        <v>2627</v>
      </c>
      <c r="E58" s="577"/>
      <c r="F58" s="577"/>
      <c r="G58" s="324"/>
      <c r="H58" s="325"/>
      <c r="I58" s="326"/>
    </row>
    <row r="59" spans="1:9" s="46" customFormat="1" ht="17.100000000000001" customHeight="1" x14ac:dyDescent="0.25">
      <c r="A59" s="15"/>
      <c r="B59" s="323" t="s">
        <v>776</v>
      </c>
      <c r="C59" s="324" t="s">
        <v>506</v>
      </c>
      <c r="D59" s="327" t="s">
        <v>2412</v>
      </c>
      <c r="E59" s="577"/>
      <c r="F59" s="577"/>
      <c r="G59" s="324"/>
      <c r="H59" s="325"/>
      <c r="I59" s="326"/>
    </row>
    <row r="60" spans="1:9" s="46" customFormat="1" ht="17.100000000000001" customHeight="1" x14ac:dyDescent="0.25">
      <c r="A60" s="15"/>
      <c r="B60" s="323" t="s">
        <v>776</v>
      </c>
      <c r="C60" s="324" t="s">
        <v>506</v>
      </c>
      <c r="D60" s="327" t="s">
        <v>2413</v>
      </c>
      <c r="E60" s="577"/>
      <c r="F60" s="577"/>
      <c r="G60" s="324"/>
      <c r="H60" s="325"/>
      <c r="I60" s="326"/>
    </row>
    <row r="61" spans="1:9" s="46" customFormat="1" ht="17.100000000000001" customHeight="1" x14ac:dyDescent="0.25">
      <c r="A61" s="15"/>
      <c r="B61" s="323" t="s">
        <v>776</v>
      </c>
      <c r="C61" s="324" t="s">
        <v>506</v>
      </c>
      <c r="D61" s="327" t="s">
        <v>2389</v>
      </c>
      <c r="E61" s="577"/>
      <c r="F61" s="577"/>
      <c r="G61" s="324"/>
      <c r="H61" s="325"/>
      <c r="I61" s="326"/>
    </row>
    <row r="62" spans="1:9" s="46" customFormat="1" ht="17.100000000000001" customHeight="1" x14ac:dyDescent="0.25">
      <c r="A62" s="15"/>
      <c r="B62" s="323"/>
      <c r="C62" s="324"/>
      <c r="D62" s="327" t="s">
        <v>2627</v>
      </c>
      <c r="E62" s="577"/>
      <c r="F62" s="577"/>
      <c r="G62" s="324"/>
      <c r="H62" s="325"/>
      <c r="I62" s="326"/>
    </row>
    <row r="63" spans="1:9" s="46" customFormat="1" ht="17.100000000000001" customHeight="1" x14ac:dyDescent="0.25">
      <c r="A63" s="15"/>
      <c r="B63" s="323"/>
      <c r="C63" s="324"/>
      <c r="D63" s="327" t="s">
        <v>2627</v>
      </c>
      <c r="E63" s="577"/>
      <c r="F63" s="577"/>
      <c r="G63" s="324"/>
      <c r="H63" s="325"/>
      <c r="I63" s="326"/>
    </row>
    <row r="64" spans="1:9" s="46" customFormat="1" ht="17.100000000000001" customHeight="1" x14ac:dyDescent="0.25">
      <c r="A64" s="15"/>
      <c r="B64" s="323"/>
      <c r="C64" s="324"/>
      <c r="D64" s="327" t="s">
        <v>2627</v>
      </c>
      <c r="E64" s="577"/>
      <c r="F64" s="577"/>
      <c r="G64" s="324"/>
      <c r="H64" s="325"/>
      <c r="I64" s="326"/>
    </row>
    <row r="65" spans="1:9" s="46" customFormat="1" ht="17.100000000000001" customHeight="1" x14ac:dyDescent="0.25">
      <c r="A65" s="15"/>
      <c r="B65" s="323"/>
      <c r="C65" s="324"/>
      <c r="D65" s="327" t="s">
        <v>2627</v>
      </c>
      <c r="E65" s="577"/>
      <c r="F65" s="577"/>
      <c r="G65" s="324"/>
      <c r="H65" s="325"/>
      <c r="I65" s="326"/>
    </row>
    <row r="66" spans="1:9" s="46" customFormat="1" ht="17.100000000000001" customHeight="1" x14ac:dyDescent="0.25">
      <c r="A66" s="15"/>
      <c r="B66" s="323"/>
      <c r="C66" s="324"/>
      <c r="D66" s="327" t="s">
        <v>2627</v>
      </c>
      <c r="E66" s="577"/>
      <c r="F66" s="577"/>
      <c r="G66" s="324"/>
      <c r="H66" s="325"/>
      <c r="I66" s="326"/>
    </row>
    <row r="67" spans="1:9" s="46" customFormat="1" ht="17.100000000000001" customHeight="1" x14ac:dyDescent="0.25">
      <c r="A67" s="15"/>
      <c r="B67" s="323"/>
      <c r="C67" s="324"/>
      <c r="D67" s="327" t="s">
        <v>2627</v>
      </c>
      <c r="E67" s="577"/>
      <c r="F67" s="577"/>
      <c r="G67" s="324"/>
      <c r="H67" s="325"/>
      <c r="I67" s="326"/>
    </row>
    <row r="68" spans="1:9" s="46" customFormat="1" ht="17.100000000000001" customHeight="1" x14ac:dyDescent="0.25">
      <c r="A68" s="15"/>
      <c r="B68" s="323"/>
      <c r="C68" s="324"/>
      <c r="D68" s="327" t="s">
        <v>2627</v>
      </c>
      <c r="E68" s="577"/>
      <c r="F68" s="577"/>
      <c r="G68" s="324"/>
      <c r="H68" s="325"/>
      <c r="I68" s="326"/>
    </row>
    <row r="69" spans="1:9" s="46" customFormat="1" ht="17.100000000000001" customHeight="1" x14ac:dyDescent="0.25">
      <c r="A69" s="15"/>
      <c r="B69" s="323"/>
      <c r="C69" s="324"/>
      <c r="D69" s="327" t="s">
        <v>2627</v>
      </c>
      <c r="E69" s="577"/>
      <c r="F69" s="577"/>
      <c r="G69" s="324"/>
      <c r="H69" s="325"/>
      <c r="I69" s="326"/>
    </row>
    <row r="70" spans="1:9" s="46" customFormat="1" ht="17.100000000000001" customHeight="1" x14ac:dyDescent="0.25">
      <c r="A70" s="15"/>
      <c r="B70" s="323"/>
      <c r="C70" s="324"/>
      <c r="D70" s="327" t="s">
        <v>2627</v>
      </c>
      <c r="E70" s="577"/>
      <c r="F70" s="577"/>
      <c r="G70" s="324"/>
      <c r="H70" s="325"/>
      <c r="I70" s="326"/>
    </row>
    <row r="71" spans="1:9" s="46" customFormat="1" ht="17.100000000000001" customHeight="1" x14ac:dyDescent="0.25">
      <c r="A71" s="15"/>
      <c r="B71" s="323" t="s">
        <v>777</v>
      </c>
      <c r="C71" s="324" t="s">
        <v>505</v>
      </c>
      <c r="D71" s="327" t="s">
        <v>2627</v>
      </c>
      <c r="E71" s="577"/>
      <c r="F71" s="577"/>
      <c r="G71" s="324"/>
      <c r="H71" s="325"/>
      <c r="I71" s="326"/>
    </row>
    <row r="72" spans="1:9" s="46" customFormat="1" ht="17.100000000000001" customHeight="1" x14ac:dyDescent="0.25">
      <c r="A72" s="15"/>
      <c r="B72" s="323"/>
      <c r="C72" s="324" t="s">
        <v>505</v>
      </c>
      <c r="D72" s="327" t="s">
        <v>2627</v>
      </c>
      <c r="E72" s="577"/>
      <c r="F72" s="577"/>
      <c r="G72" s="324"/>
      <c r="H72" s="325"/>
      <c r="I72" s="326"/>
    </row>
    <row r="73" spans="1:9" s="46" customFormat="1" ht="17.100000000000001" customHeight="1" x14ac:dyDescent="0.25">
      <c r="A73" s="15"/>
      <c r="B73" s="323"/>
      <c r="C73" s="324" t="s">
        <v>505</v>
      </c>
      <c r="D73" s="327" t="s">
        <v>2627</v>
      </c>
      <c r="E73" s="577"/>
      <c r="F73" s="577"/>
      <c r="G73" s="324"/>
      <c r="H73" s="325"/>
      <c r="I73" s="326"/>
    </row>
    <row r="74" spans="1:9" s="46" customFormat="1" x14ac:dyDescent="0.25">
      <c r="A74" s="15"/>
      <c r="B74" s="91"/>
      <c r="C74" s="90"/>
      <c r="D74" s="90"/>
      <c r="E74" s="578"/>
      <c r="F74" s="576"/>
      <c r="G74" s="90"/>
      <c r="H74" s="15"/>
      <c r="I74" s="81"/>
    </row>
    <row r="75" spans="1:9" s="46" customFormat="1" x14ac:dyDescent="0.25">
      <c r="A75" s="15" t="s">
        <v>414</v>
      </c>
      <c r="B75" s="320"/>
      <c r="C75" s="90"/>
      <c r="D75" s="90"/>
      <c r="E75" s="578"/>
      <c r="F75" s="576"/>
      <c r="G75" s="90"/>
      <c r="H75" s="15"/>
      <c r="I75" s="81"/>
    </row>
    <row r="76" spans="1:9" s="46" customFormat="1" ht="30" x14ac:dyDescent="0.25">
      <c r="A76" s="15"/>
      <c r="B76" s="328" t="s">
        <v>409</v>
      </c>
      <c r="C76" s="324" t="s">
        <v>913</v>
      </c>
      <c r="D76" s="324" t="s">
        <v>2628</v>
      </c>
      <c r="E76" s="577"/>
      <c r="F76" s="586"/>
      <c r="G76" s="324"/>
      <c r="H76" s="325"/>
      <c r="I76" s="326"/>
    </row>
    <row r="77" spans="1:9" s="46" customFormat="1" ht="17.100000000000001" customHeight="1" x14ac:dyDescent="0.25">
      <c r="A77" s="15"/>
      <c r="B77" s="328" t="s">
        <v>515</v>
      </c>
      <c r="C77" s="324" t="s">
        <v>508</v>
      </c>
      <c r="D77" s="324" t="s">
        <v>2628</v>
      </c>
      <c r="E77" s="577"/>
      <c r="F77" s="586"/>
      <c r="G77" s="324"/>
      <c r="H77" s="325"/>
      <c r="I77" s="326"/>
    </row>
    <row r="78" spans="1:9" s="46" customFormat="1" ht="17.100000000000001" customHeight="1" x14ac:dyDescent="0.25">
      <c r="A78" s="15"/>
      <c r="B78" s="328" t="s">
        <v>516</v>
      </c>
      <c r="C78" s="324" t="s">
        <v>514</v>
      </c>
      <c r="D78" s="324" t="s">
        <v>2628</v>
      </c>
      <c r="E78" s="577"/>
      <c r="F78" s="586"/>
      <c r="G78" s="324"/>
      <c r="H78" s="325"/>
      <c r="I78" s="326"/>
    </row>
    <row r="79" spans="1:9" s="46" customFormat="1" ht="17.100000000000001" customHeight="1" x14ac:dyDescent="0.25">
      <c r="A79" s="15"/>
      <c r="B79" s="328" t="s">
        <v>419</v>
      </c>
      <c r="C79" s="324" t="s">
        <v>2052</v>
      </c>
      <c r="D79" s="324" t="s">
        <v>2628</v>
      </c>
      <c r="E79" s="577"/>
      <c r="F79" s="586"/>
      <c r="G79" s="324"/>
      <c r="H79" s="325"/>
      <c r="I79" s="326"/>
    </row>
    <row r="80" spans="1:9" s="46" customFormat="1" ht="17.100000000000001" customHeight="1" x14ac:dyDescent="0.25">
      <c r="A80" s="15"/>
      <c r="B80" s="328" t="s">
        <v>421</v>
      </c>
      <c r="C80" s="324" t="s">
        <v>2052</v>
      </c>
      <c r="D80" s="324" t="s">
        <v>2628</v>
      </c>
      <c r="E80" s="577"/>
      <c r="F80" s="586"/>
      <c r="G80" s="324"/>
      <c r="H80" s="325"/>
      <c r="I80" s="326"/>
    </row>
    <row r="81" spans="1:13" s="46" customFormat="1" ht="17.100000000000001" customHeight="1" x14ac:dyDescent="0.25">
      <c r="A81" s="15"/>
      <c r="B81" s="328" t="s">
        <v>422</v>
      </c>
      <c r="C81" s="324" t="s">
        <v>507</v>
      </c>
      <c r="D81" s="324" t="s">
        <v>2628</v>
      </c>
      <c r="E81" s="577"/>
      <c r="F81" s="586"/>
      <c r="G81" s="324"/>
      <c r="H81" s="325"/>
      <c r="I81" s="326"/>
    </row>
    <row r="82" spans="1:13" s="46" customFormat="1" ht="17.100000000000001" customHeight="1" x14ac:dyDescent="0.25">
      <c r="A82" s="15"/>
      <c r="B82" s="328" t="s">
        <v>420</v>
      </c>
      <c r="C82" s="324" t="s">
        <v>507</v>
      </c>
      <c r="D82" s="324" t="s">
        <v>2628</v>
      </c>
      <c r="E82" s="577"/>
      <c r="F82" s="586"/>
      <c r="G82" s="324"/>
      <c r="H82" s="325"/>
      <c r="I82" s="326"/>
    </row>
    <row r="83" spans="1:13" s="46" customFormat="1" ht="17.100000000000001" customHeight="1" x14ac:dyDescent="0.25">
      <c r="A83" s="15"/>
      <c r="B83" s="328" t="s">
        <v>418</v>
      </c>
      <c r="C83" s="324" t="s">
        <v>340</v>
      </c>
      <c r="D83" s="324" t="s">
        <v>2628</v>
      </c>
      <c r="E83" s="577"/>
      <c r="F83" s="586"/>
      <c r="G83" s="324"/>
      <c r="H83" s="325"/>
      <c r="I83" s="326"/>
    </row>
    <row r="84" spans="1:13" s="46" customFormat="1" ht="17.100000000000001" customHeight="1" x14ac:dyDescent="0.25">
      <c r="A84" s="15"/>
      <c r="B84" s="328" t="s">
        <v>416</v>
      </c>
      <c r="C84" s="324" t="s">
        <v>519</v>
      </c>
      <c r="D84" s="324" t="s">
        <v>2628</v>
      </c>
      <c r="E84" s="577"/>
      <c r="F84" s="586"/>
      <c r="G84" s="324"/>
      <c r="H84" s="325"/>
      <c r="I84" s="326"/>
    </row>
    <row r="85" spans="1:13" s="46" customFormat="1" ht="17.100000000000001" customHeight="1" x14ac:dyDescent="0.25">
      <c r="A85" s="15"/>
      <c r="B85" s="328" t="s">
        <v>417</v>
      </c>
      <c r="C85" s="324" t="s">
        <v>520</v>
      </c>
      <c r="D85" s="324" t="s">
        <v>2628</v>
      </c>
      <c r="E85" s="577"/>
      <c r="F85" s="586"/>
      <c r="G85" s="324"/>
      <c r="H85" s="325"/>
      <c r="I85" s="326"/>
    </row>
    <row r="86" spans="1:13" s="46" customFormat="1" ht="17.100000000000001" customHeight="1" x14ac:dyDescent="0.25">
      <c r="A86" s="15"/>
      <c r="B86" s="328" t="s">
        <v>143</v>
      </c>
      <c r="C86" s="324" t="s">
        <v>505</v>
      </c>
      <c r="D86" s="324" t="s">
        <v>2628</v>
      </c>
      <c r="E86" s="577"/>
      <c r="F86" s="586"/>
      <c r="G86" s="324"/>
      <c r="H86" s="325"/>
      <c r="I86" s="326"/>
      <c r="M86" s="18"/>
    </row>
    <row r="87" spans="1:13" s="46" customFormat="1" ht="17.100000000000001" customHeight="1" x14ac:dyDescent="0.25">
      <c r="A87" s="15"/>
      <c r="B87" s="328" t="s">
        <v>511</v>
      </c>
      <c r="C87" s="324" t="s">
        <v>505</v>
      </c>
      <c r="D87" s="324" t="s">
        <v>2628</v>
      </c>
      <c r="E87" s="577"/>
      <c r="F87" s="586"/>
      <c r="G87" s="324"/>
      <c r="H87" s="325"/>
      <c r="I87" s="326"/>
      <c r="M87" s="18"/>
    </row>
    <row r="88" spans="1:13" s="46" customFormat="1" ht="17.100000000000001" customHeight="1" x14ac:dyDescent="0.25">
      <c r="A88" s="15"/>
      <c r="B88" s="328" t="s">
        <v>193</v>
      </c>
      <c r="C88" s="324" t="s">
        <v>505</v>
      </c>
      <c r="D88" s="324" t="s">
        <v>2628</v>
      </c>
      <c r="E88" s="577"/>
      <c r="F88" s="586"/>
      <c r="G88" s="324"/>
      <c r="H88" s="325"/>
      <c r="I88" s="326"/>
      <c r="M88" s="18"/>
    </row>
    <row r="89" spans="1:13" s="46" customFormat="1" ht="17.100000000000001" customHeight="1" x14ac:dyDescent="0.25">
      <c r="A89" s="15"/>
      <c r="B89" s="328" t="s">
        <v>523</v>
      </c>
      <c r="C89" s="324" t="s">
        <v>525</v>
      </c>
      <c r="D89" s="324" t="s">
        <v>2628</v>
      </c>
      <c r="E89" s="577"/>
      <c r="F89" s="586"/>
      <c r="G89" s="324"/>
      <c r="H89" s="325"/>
      <c r="I89" s="326"/>
      <c r="M89" s="18"/>
    </row>
    <row r="90" spans="1:13" s="46" customFormat="1" ht="17.100000000000001" customHeight="1" x14ac:dyDescent="0.25">
      <c r="A90" s="15"/>
      <c r="B90" s="328" t="s">
        <v>524</v>
      </c>
      <c r="C90" s="324" t="s">
        <v>504</v>
      </c>
      <c r="D90" s="324" t="s">
        <v>2628</v>
      </c>
      <c r="E90" s="577"/>
      <c r="F90" s="586"/>
      <c r="G90" s="324"/>
      <c r="H90" s="325"/>
      <c r="I90" s="326"/>
      <c r="M90" s="18"/>
    </row>
    <row r="91" spans="1:13" s="46" customFormat="1" ht="17.100000000000001" customHeight="1" x14ac:dyDescent="0.25">
      <c r="A91" s="15"/>
      <c r="B91" s="328" t="s">
        <v>415</v>
      </c>
      <c r="C91" s="324" t="s">
        <v>512</v>
      </c>
      <c r="D91" s="324" t="s">
        <v>2628</v>
      </c>
      <c r="E91" s="577"/>
      <c r="F91" s="586"/>
      <c r="G91" s="324"/>
      <c r="H91" s="325"/>
      <c r="I91" s="326"/>
      <c r="M91" s="18"/>
    </row>
    <row r="92" spans="1:13" s="46" customFormat="1" ht="17.100000000000001" customHeight="1" x14ac:dyDescent="0.25">
      <c r="A92" s="15"/>
      <c r="B92" s="328" t="s">
        <v>230</v>
      </c>
      <c r="C92" s="324" t="s">
        <v>506</v>
      </c>
      <c r="D92" s="324" t="s">
        <v>2628</v>
      </c>
      <c r="E92" s="577"/>
      <c r="F92" s="586"/>
      <c r="G92" s="324"/>
      <c r="H92" s="325"/>
      <c r="I92" s="326"/>
      <c r="M92" s="23"/>
    </row>
    <row r="93" spans="1:13" s="46" customFormat="1" ht="17.100000000000001" customHeight="1" x14ac:dyDescent="0.25">
      <c r="A93" s="15"/>
      <c r="B93" s="328" t="s">
        <v>509</v>
      </c>
      <c r="C93" s="324" t="s">
        <v>506</v>
      </c>
      <c r="D93" s="324" t="s">
        <v>2628</v>
      </c>
      <c r="E93" s="577"/>
      <c r="F93" s="586"/>
      <c r="G93" s="324"/>
      <c r="H93" s="325"/>
      <c r="I93" s="326"/>
      <c r="M93" s="18"/>
    </row>
    <row r="94" spans="1:13" s="46" customFormat="1" ht="17.100000000000001" customHeight="1" x14ac:dyDescent="0.25">
      <c r="A94" s="15"/>
      <c r="B94" s="328" t="s">
        <v>106</v>
      </c>
      <c r="C94" s="324" t="s">
        <v>506</v>
      </c>
      <c r="D94" s="324" t="s">
        <v>2628</v>
      </c>
      <c r="E94" s="577"/>
      <c r="F94" s="586"/>
      <c r="G94" s="324"/>
      <c r="H94" s="325"/>
      <c r="I94" s="326"/>
      <c r="M94" s="18"/>
    </row>
    <row r="95" spans="1:13" s="46" customFormat="1" ht="17.100000000000001" customHeight="1" x14ac:dyDescent="0.25">
      <c r="A95" s="15"/>
      <c r="B95" s="328" t="s">
        <v>289</v>
      </c>
      <c r="C95" s="324" t="s">
        <v>506</v>
      </c>
      <c r="D95" s="324" t="s">
        <v>2628</v>
      </c>
      <c r="E95" s="577"/>
      <c r="F95" s="586"/>
      <c r="G95" s="324"/>
      <c r="H95" s="325"/>
      <c r="I95" s="326"/>
      <c r="M95" s="18"/>
    </row>
    <row r="96" spans="1:13" s="46" customFormat="1" ht="17.100000000000001" customHeight="1" x14ac:dyDescent="0.25">
      <c r="A96" s="15"/>
      <c r="B96" s="328" t="s">
        <v>335</v>
      </c>
      <c r="C96" s="324" t="s">
        <v>2053</v>
      </c>
      <c r="D96" s="324" t="s">
        <v>2628</v>
      </c>
      <c r="E96" s="577"/>
      <c r="F96" s="586"/>
      <c r="G96" s="324"/>
      <c r="H96" s="325"/>
      <c r="I96" s="326"/>
      <c r="M96" s="18"/>
    </row>
    <row r="97" spans="1:13" s="46" customFormat="1" ht="17.100000000000001" customHeight="1" x14ac:dyDescent="0.25">
      <c r="A97" s="15"/>
      <c r="B97" s="328" t="s">
        <v>510</v>
      </c>
      <c r="C97" s="324" t="s">
        <v>506</v>
      </c>
      <c r="D97" s="324" t="s">
        <v>2628</v>
      </c>
      <c r="E97" s="577"/>
      <c r="F97" s="586"/>
      <c r="G97" s="324"/>
      <c r="H97" s="325"/>
      <c r="I97" s="326"/>
      <c r="M97" s="18"/>
    </row>
    <row r="98" spans="1:13" s="46" customFormat="1" ht="17.100000000000001" customHeight="1" x14ac:dyDescent="0.25">
      <c r="A98" s="15"/>
      <c r="B98" s="328" t="s">
        <v>402</v>
      </c>
      <c r="C98" s="324" t="s">
        <v>506</v>
      </c>
      <c r="D98" s="324" t="s">
        <v>2628</v>
      </c>
      <c r="E98" s="577"/>
      <c r="F98" s="586"/>
      <c r="G98" s="324"/>
      <c r="H98" s="325"/>
      <c r="I98" s="326"/>
      <c r="M98" s="18"/>
    </row>
    <row r="99" spans="1:13" s="46" customFormat="1" ht="17.100000000000001" customHeight="1" x14ac:dyDescent="0.25">
      <c r="A99" s="15"/>
      <c r="B99" s="328" t="s">
        <v>403</v>
      </c>
      <c r="C99" s="324" t="s">
        <v>506</v>
      </c>
      <c r="D99" s="324" t="s">
        <v>2628</v>
      </c>
      <c r="E99" s="577"/>
      <c r="F99" s="586"/>
      <c r="G99" s="324"/>
      <c r="H99" s="325"/>
      <c r="I99" s="326"/>
      <c r="M99" s="18"/>
    </row>
    <row r="100" spans="1:13" s="46" customFormat="1" ht="17.100000000000001" customHeight="1" x14ac:dyDescent="0.25">
      <c r="A100" s="15"/>
      <c r="B100" s="328" t="s">
        <v>404</v>
      </c>
      <c r="C100" s="324" t="s">
        <v>506</v>
      </c>
      <c r="D100" s="324" t="s">
        <v>2628</v>
      </c>
      <c r="E100" s="577"/>
      <c r="F100" s="586"/>
      <c r="G100" s="324"/>
      <c r="H100" s="325"/>
      <c r="I100" s="326"/>
      <c r="M100" s="18"/>
    </row>
    <row r="101" spans="1:13" s="46" customFormat="1" ht="17.100000000000001" customHeight="1" x14ac:dyDescent="0.25">
      <c r="A101" s="15"/>
      <c r="B101" s="328" t="s">
        <v>405</v>
      </c>
      <c r="C101" s="324" t="s">
        <v>506</v>
      </c>
      <c r="D101" s="324" t="s">
        <v>2628</v>
      </c>
      <c r="E101" s="577"/>
      <c r="F101" s="586"/>
      <c r="G101" s="324"/>
      <c r="H101" s="325"/>
      <c r="I101" s="326"/>
      <c r="M101" s="18"/>
    </row>
    <row r="102" spans="1:13" s="46" customFormat="1" ht="17.100000000000001" customHeight="1" x14ac:dyDescent="0.25">
      <c r="A102" s="15"/>
      <c r="B102" s="328" t="s">
        <v>513</v>
      </c>
      <c r="C102" s="324" t="s">
        <v>506</v>
      </c>
      <c r="D102" s="324" t="s">
        <v>2628</v>
      </c>
      <c r="E102" s="577"/>
      <c r="F102" s="586"/>
      <c r="G102" s="324"/>
      <c r="H102" s="325"/>
      <c r="I102" s="326"/>
      <c r="M102" s="18"/>
    </row>
    <row r="103" spans="1:13" s="46" customFormat="1" ht="17.100000000000001" customHeight="1" x14ac:dyDescent="0.25">
      <c r="A103" s="15"/>
      <c r="B103" s="328" t="s">
        <v>406</v>
      </c>
      <c r="C103" s="324" t="s">
        <v>506</v>
      </c>
      <c r="D103" s="324" t="s">
        <v>2628</v>
      </c>
      <c r="E103" s="577"/>
      <c r="F103" s="586"/>
      <c r="G103" s="324"/>
      <c r="H103" s="325"/>
      <c r="I103" s="326"/>
      <c r="M103" s="18"/>
    </row>
    <row r="104" spans="1:13" s="46" customFormat="1" ht="17.100000000000001" customHeight="1" x14ac:dyDescent="0.25">
      <c r="A104" s="15"/>
      <c r="B104" s="328" t="s">
        <v>400</v>
      </c>
      <c r="C104" s="324" t="s">
        <v>506</v>
      </c>
      <c r="D104" s="324" t="s">
        <v>2628</v>
      </c>
      <c r="E104" s="577"/>
      <c r="F104" s="586"/>
      <c r="G104" s="324"/>
      <c r="H104" s="325"/>
      <c r="I104" s="326"/>
      <c r="M104" s="18"/>
    </row>
    <row r="105" spans="1:13" s="46" customFormat="1" ht="17.100000000000001" customHeight="1" x14ac:dyDescent="0.25">
      <c r="A105" s="15"/>
      <c r="B105" s="328" t="s">
        <v>401</v>
      </c>
      <c r="C105" s="324" t="s">
        <v>506</v>
      </c>
      <c r="D105" s="324" t="s">
        <v>2628</v>
      </c>
      <c r="E105" s="577"/>
      <c r="F105" s="586"/>
      <c r="G105" s="324"/>
      <c r="H105" s="325"/>
      <c r="I105" s="326"/>
      <c r="M105" s="18"/>
    </row>
    <row r="106" spans="1:13" s="46" customFormat="1" ht="17.100000000000001" customHeight="1" x14ac:dyDescent="0.25">
      <c r="A106" s="15"/>
      <c r="B106" s="328" t="s">
        <v>2054</v>
      </c>
      <c r="C106" s="324" t="s">
        <v>506</v>
      </c>
      <c r="D106" s="324" t="s">
        <v>2628</v>
      </c>
      <c r="E106" s="577"/>
      <c r="F106" s="586"/>
      <c r="G106" s="324"/>
      <c r="H106" s="325"/>
      <c r="I106" s="326"/>
      <c r="M106" s="18"/>
    </row>
    <row r="107" spans="1:13" s="46" customFormat="1" x14ac:dyDescent="0.25">
      <c r="A107" s="15"/>
      <c r="B107" s="80"/>
      <c r="C107" s="90"/>
      <c r="D107" s="90"/>
      <c r="E107" s="578"/>
      <c r="F107" s="576"/>
      <c r="G107" s="90"/>
      <c r="H107" s="15"/>
      <c r="I107" s="81"/>
      <c r="M107" s="18"/>
    </row>
    <row r="108" spans="1:13" s="46" customFormat="1" x14ac:dyDescent="0.25">
      <c r="A108" s="15"/>
      <c r="B108" s="91"/>
      <c r="C108" s="90"/>
      <c r="D108" s="90"/>
      <c r="E108" s="578"/>
      <c r="F108" s="576"/>
      <c r="G108" s="90"/>
      <c r="H108" s="15"/>
      <c r="I108" s="81"/>
      <c r="M108" s="18"/>
    </row>
    <row r="109" spans="1:13" s="46" customFormat="1" x14ac:dyDescent="0.25">
      <c r="A109" s="15"/>
      <c r="B109" s="80"/>
      <c r="C109" s="90"/>
      <c r="D109" s="90"/>
      <c r="E109" s="578"/>
      <c r="F109" s="576"/>
      <c r="G109" s="90"/>
      <c r="H109" s="15"/>
      <c r="I109" s="81"/>
      <c r="M109" s="18"/>
    </row>
    <row r="110" spans="1:13" s="46" customFormat="1" x14ac:dyDescent="0.25">
      <c r="A110" s="15" t="s">
        <v>423</v>
      </c>
      <c r="B110" s="329" t="s">
        <v>497</v>
      </c>
      <c r="C110" s="90"/>
      <c r="D110" s="90"/>
      <c r="E110" s="578"/>
      <c r="F110" s="576"/>
      <c r="G110" s="90"/>
      <c r="H110" s="15"/>
      <c r="I110" s="81"/>
      <c r="M110" s="23"/>
    </row>
    <row r="111" spans="1:13" s="46" customFormat="1" x14ac:dyDescent="0.25">
      <c r="A111" s="15"/>
      <c r="B111" s="334" t="s">
        <v>433</v>
      </c>
      <c r="C111" s="325" t="s">
        <v>544</v>
      </c>
      <c r="D111" s="324" t="s">
        <v>2413</v>
      </c>
      <c r="E111" s="579"/>
      <c r="F111" s="575"/>
      <c r="G111" s="325"/>
      <c r="H111" s="325"/>
      <c r="I111" s="326"/>
      <c r="M111" s="23"/>
    </row>
    <row r="112" spans="1:13" s="46" customFormat="1" x14ac:dyDescent="0.25">
      <c r="A112" s="15"/>
      <c r="B112" s="335" t="s">
        <v>434</v>
      </c>
      <c r="C112" s="336" t="s">
        <v>506</v>
      </c>
      <c r="D112" s="324" t="s">
        <v>2413</v>
      </c>
      <c r="E112" s="580"/>
      <c r="F112" s="587"/>
      <c r="G112" s="336"/>
      <c r="H112" s="336"/>
      <c r="I112" s="337"/>
      <c r="M112" s="23"/>
    </row>
    <row r="113" spans="1:13" s="46" customFormat="1" ht="29.1" customHeight="1" x14ac:dyDescent="0.25">
      <c r="A113" s="15"/>
      <c r="B113" s="338" t="s">
        <v>2049</v>
      </c>
      <c r="C113" s="336" t="s">
        <v>431</v>
      </c>
      <c r="D113" s="324" t="s">
        <v>2413</v>
      </c>
      <c r="E113" s="580"/>
      <c r="F113" s="587"/>
      <c r="G113" s="336"/>
      <c r="H113" s="336"/>
      <c r="I113" s="337"/>
      <c r="M113" s="23"/>
    </row>
    <row r="114" spans="1:13" s="46" customFormat="1" ht="29.1" customHeight="1" x14ac:dyDescent="0.25">
      <c r="A114" s="15"/>
      <c r="B114" s="338" t="s">
        <v>2063</v>
      </c>
      <c r="C114" s="336" t="s">
        <v>128</v>
      </c>
      <c r="D114" s="324" t="s">
        <v>2413</v>
      </c>
      <c r="E114" s="580"/>
      <c r="F114" s="587"/>
      <c r="G114" s="336"/>
      <c r="H114" s="336"/>
      <c r="I114" s="337"/>
      <c r="M114" s="23"/>
    </row>
    <row r="115" spans="1:13" s="46" customFormat="1" x14ac:dyDescent="0.25">
      <c r="A115" s="15"/>
      <c r="B115" s="80"/>
      <c r="C115" s="90"/>
      <c r="D115" s="90"/>
      <c r="E115" s="578"/>
      <c r="F115" s="576"/>
      <c r="G115" s="90"/>
      <c r="H115" s="15"/>
      <c r="I115" s="81"/>
      <c r="M115" s="23"/>
    </row>
    <row r="116" spans="1:13" s="46" customFormat="1" x14ac:dyDescent="0.25">
      <c r="A116" s="15"/>
      <c r="B116" s="80"/>
      <c r="C116" s="90"/>
      <c r="D116" s="90"/>
      <c r="E116" s="578"/>
      <c r="F116" s="576"/>
      <c r="G116" s="90"/>
      <c r="H116" s="15"/>
      <c r="I116" s="81"/>
    </row>
    <row r="117" spans="1:13" s="46" customFormat="1" x14ac:dyDescent="0.25">
      <c r="A117" s="15" t="s">
        <v>424</v>
      </c>
      <c r="B117" s="329" t="s">
        <v>499</v>
      </c>
      <c r="C117" s="90"/>
      <c r="D117" s="90"/>
      <c r="E117" s="578"/>
      <c r="F117" s="576"/>
      <c r="G117" s="90"/>
      <c r="H117" s="15"/>
      <c r="I117" s="81"/>
    </row>
    <row r="118" spans="1:13" s="46" customFormat="1" ht="15" customHeight="1" x14ac:dyDescent="0.25">
      <c r="A118" s="15"/>
      <c r="B118" s="339" t="s">
        <v>455</v>
      </c>
      <c r="C118" s="324" t="s">
        <v>431</v>
      </c>
      <c r="D118" s="327" t="s">
        <v>2412</v>
      </c>
      <c r="E118" s="577"/>
      <c r="F118" s="586"/>
      <c r="G118" s="324"/>
      <c r="H118" s="325"/>
      <c r="I118" s="326"/>
    </row>
    <row r="119" spans="1:13" s="46" customFormat="1" x14ac:dyDescent="0.25">
      <c r="A119" s="15"/>
      <c r="B119" s="339" t="s">
        <v>498</v>
      </c>
      <c r="C119" s="324" t="s">
        <v>431</v>
      </c>
      <c r="D119" s="327" t="s">
        <v>2414</v>
      </c>
      <c r="E119" s="577"/>
      <c r="F119" s="586"/>
      <c r="G119" s="324"/>
      <c r="H119" s="325"/>
      <c r="I119" s="326"/>
    </row>
    <row r="120" spans="1:13" s="46" customFormat="1" x14ac:dyDescent="0.25">
      <c r="A120" s="15"/>
      <c r="B120" s="339" t="s">
        <v>118</v>
      </c>
      <c r="C120" s="324" t="s">
        <v>431</v>
      </c>
      <c r="D120" s="327" t="s">
        <v>2394</v>
      </c>
      <c r="E120" s="577"/>
      <c r="F120" s="586"/>
      <c r="G120" s="324"/>
      <c r="H120" s="325"/>
      <c r="I120" s="326"/>
    </row>
    <row r="121" spans="1:13" s="46" customFormat="1" x14ac:dyDescent="0.25">
      <c r="A121" s="15"/>
      <c r="B121" s="339" t="s">
        <v>501</v>
      </c>
      <c r="C121" s="324" t="s">
        <v>431</v>
      </c>
      <c r="D121" s="327" t="s">
        <v>2415</v>
      </c>
      <c r="E121" s="577"/>
      <c r="F121" s="586"/>
      <c r="G121" s="324"/>
      <c r="H121" s="325"/>
      <c r="I121" s="326"/>
    </row>
    <row r="122" spans="1:13" s="46" customFormat="1" ht="30" x14ac:dyDescent="0.25">
      <c r="A122" s="15"/>
      <c r="B122" s="330" t="s">
        <v>501</v>
      </c>
      <c r="C122" s="331" t="s">
        <v>2655</v>
      </c>
      <c r="D122" s="331" t="s">
        <v>2051</v>
      </c>
      <c r="E122" s="581"/>
      <c r="F122" s="588"/>
      <c r="G122" s="331"/>
      <c r="H122" s="332"/>
      <c r="I122" s="333" t="s">
        <v>538</v>
      </c>
    </row>
    <row r="123" spans="1:13" s="46" customFormat="1" x14ac:dyDescent="0.25">
      <c r="A123" s="15"/>
      <c r="B123" s="80"/>
      <c r="C123" s="90"/>
      <c r="D123" s="90"/>
      <c r="E123" s="578"/>
      <c r="F123" s="576"/>
      <c r="G123" s="90"/>
      <c r="H123" s="15"/>
      <c r="I123" s="81"/>
    </row>
    <row r="124" spans="1:13" s="46" customFormat="1" x14ac:dyDescent="0.25">
      <c r="A124" s="15" t="s">
        <v>425</v>
      </c>
      <c r="B124" s="116" t="s">
        <v>500</v>
      </c>
      <c r="C124" s="90"/>
      <c r="D124" s="90"/>
      <c r="E124" s="578"/>
      <c r="F124" s="576"/>
      <c r="G124" s="90"/>
      <c r="H124" s="15"/>
      <c r="I124" s="81"/>
    </row>
    <row r="125" spans="1:13" s="46" customFormat="1" ht="30" x14ac:dyDescent="0.25">
      <c r="A125" s="15"/>
      <c r="B125" s="339" t="s">
        <v>498</v>
      </c>
      <c r="C125" s="324" t="s">
        <v>503</v>
      </c>
      <c r="D125" s="327" t="s">
        <v>2414</v>
      </c>
      <c r="E125" s="577"/>
      <c r="F125" s="586"/>
      <c r="G125" s="324"/>
      <c r="H125" s="325"/>
      <c r="I125" s="326"/>
    </row>
    <row r="126" spans="1:13" s="46" customFormat="1" ht="30" x14ac:dyDescent="0.25">
      <c r="A126" s="15"/>
      <c r="B126" s="339" t="s">
        <v>118</v>
      </c>
      <c r="C126" s="324" t="s">
        <v>1150</v>
      </c>
      <c r="D126" s="324" t="s">
        <v>2416</v>
      </c>
      <c r="E126" s="577"/>
      <c r="F126" s="586"/>
      <c r="G126" s="324"/>
      <c r="H126" s="325"/>
      <c r="I126" s="326"/>
    </row>
    <row r="127" spans="1:13" s="46" customFormat="1" x14ac:dyDescent="0.25">
      <c r="A127" s="15"/>
      <c r="B127" s="339" t="s">
        <v>779</v>
      </c>
      <c r="C127" s="324" t="s">
        <v>429</v>
      </c>
      <c r="D127" s="341" t="s">
        <v>2389</v>
      </c>
      <c r="E127" s="577"/>
      <c r="F127" s="586"/>
      <c r="G127" s="324"/>
      <c r="H127" s="325"/>
      <c r="I127" s="326"/>
    </row>
    <row r="128" spans="1:13" s="46" customFormat="1" x14ac:dyDescent="0.25">
      <c r="A128" s="15"/>
      <c r="B128" s="339" t="s">
        <v>501</v>
      </c>
      <c r="C128" s="324" t="s">
        <v>502</v>
      </c>
      <c r="D128" s="324" t="s">
        <v>2417</v>
      </c>
      <c r="E128" s="577"/>
      <c r="F128" s="586"/>
      <c r="G128" s="324"/>
      <c r="H128" s="325"/>
      <c r="I128" s="326"/>
    </row>
    <row r="129" spans="1:9" s="46" customFormat="1" x14ac:dyDescent="0.25">
      <c r="A129" s="15"/>
      <c r="B129" s="80"/>
      <c r="C129" s="15"/>
      <c r="D129" s="15"/>
      <c r="E129" s="582"/>
      <c r="F129" s="585"/>
      <c r="G129" s="15"/>
      <c r="H129" s="15"/>
      <c r="I129" s="81"/>
    </row>
    <row r="130" spans="1:9" s="46" customFormat="1" x14ac:dyDescent="0.25">
      <c r="A130" s="15"/>
      <c r="B130" s="93"/>
      <c r="C130" s="15"/>
      <c r="D130" s="15"/>
      <c r="E130" s="582"/>
      <c r="F130" s="585"/>
      <c r="G130" s="15"/>
      <c r="H130" s="15"/>
      <c r="I130" s="81"/>
    </row>
    <row r="131" spans="1:9" s="46" customFormat="1" x14ac:dyDescent="0.25">
      <c r="A131" s="15" t="s">
        <v>426</v>
      </c>
      <c r="B131" s="320" t="s">
        <v>445</v>
      </c>
      <c r="C131" s="82"/>
      <c r="D131" s="82"/>
      <c r="E131" s="583"/>
      <c r="F131" s="583"/>
      <c r="G131" s="82"/>
      <c r="H131" s="15"/>
      <c r="I131" s="81"/>
    </row>
    <row r="132" spans="1:9" s="46" customFormat="1" x14ac:dyDescent="0.25">
      <c r="A132" s="15"/>
      <c r="B132" s="334" t="s">
        <v>447</v>
      </c>
      <c r="C132" s="325" t="s">
        <v>429</v>
      </c>
      <c r="D132" s="325" t="s">
        <v>2392</v>
      </c>
      <c r="E132" s="575"/>
      <c r="F132" s="575"/>
      <c r="G132" s="325"/>
      <c r="H132" s="325"/>
      <c r="I132" s="326"/>
    </row>
    <row r="133" spans="1:9" s="46" customFormat="1" ht="30.6" customHeight="1" x14ac:dyDescent="0.25">
      <c r="A133" s="15"/>
      <c r="B133" s="340" t="s">
        <v>448</v>
      </c>
      <c r="C133" s="341" t="s">
        <v>429</v>
      </c>
      <c r="D133" s="341" t="s">
        <v>2393</v>
      </c>
      <c r="E133" s="575"/>
      <c r="F133" s="575"/>
      <c r="G133" s="325"/>
      <c r="H133" s="325"/>
      <c r="I133" s="326"/>
    </row>
    <row r="134" spans="1:9" s="46" customFormat="1" x14ac:dyDescent="0.25">
      <c r="A134" s="15"/>
      <c r="B134" s="340" t="s">
        <v>432</v>
      </c>
      <c r="C134" s="341" t="s">
        <v>429</v>
      </c>
      <c r="D134" s="324" t="s">
        <v>2413</v>
      </c>
      <c r="E134" s="575"/>
      <c r="F134" s="575"/>
      <c r="G134" s="325"/>
      <c r="H134" s="325"/>
      <c r="I134" s="326"/>
    </row>
    <row r="135" spans="1:9" s="46" customFormat="1" ht="30.6" customHeight="1" x14ac:dyDescent="0.25">
      <c r="A135" s="15"/>
      <c r="B135" s="340" t="s">
        <v>439</v>
      </c>
      <c r="C135" s="341" t="s">
        <v>430</v>
      </c>
      <c r="D135" s="341" t="s">
        <v>2629</v>
      </c>
      <c r="E135" s="575"/>
      <c r="F135" s="575"/>
      <c r="G135" s="325"/>
      <c r="H135" s="325"/>
      <c r="I135" s="326"/>
    </row>
    <row r="136" spans="1:9" s="46" customFormat="1" ht="59.1" customHeight="1" x14ac:dyDescent="0.25">
      <c r="A136" s="15"/>
      <c r="B136" s="340" t="s">
        <v>446</v>
      </c>
      <c r="C136" s="341" t="s">
        <v>1151</v>
      </c>
      <c r="D136" s="341" t="s">
        <v>2391</v>
      </c>
      <c r="E136" s="575"/>
      <c r="F136" s="575"/>
      <c r="G136" s="325"/>
      <c r="H136" s="325"/>
      <c r="I136" s="326"/>
    </row>
    <row r="137" spans="1:9" s="46" customFormat="1" ht="30.6" customHeight="1" x14ac:dyDescent="0.25">
      <c r="A137" s="15"/>
      <c r="B137" s="340" t="s">
        <v>902</v>
      </c>
      <c r="C137" s="341" t="s">
        <v>901</v>
      </c>
      <c r="D137" s="341" t="s">
        <v>2389</v>
      </c>
      <c r="E137" s="575"/>
      <c r="F137" s="575"/>
      <c r="G137" s="325"/>
      <c r="H137" s="325"/>
      <c r="I137" s="326"/>
    </row>
    <row r="138" spans="1:9" s="46" customFormat="1" x14ac:dyDescent="0.25">
      <c r="A138" s="15"/>
      <c r="B138" s="340" t="s">
        <v>378</v>
      </c>
      <c r="C138" s="341" t="s">
        <v>526</v>
      </c>
      <c r="D138" s="341" t="s">
        <v>2390</v>
      </c>
      <c r="E138" s="575"/>
      <c r="F138" s="575"/>
      <c r="G138" s="325"/>
      <c r="H138" s="325"/>
      <c r="I138" s="326"/>
    </row>
    <row r="139" spans="1:9" s="46" customFormat="1" x14ac:dyDescent="0.25">
      <c r="A139" s="15"/>
      <c r="B139" s="340" t="s">
        <v>253</v>
      </c>
      <c r="C139" s="341" t="s">
        <v>901</v>
      </c>
      <c r="D139" s="341" t="s">
        <v>2389</v>
      </c>
      <c r="E139" s="575"/>
      <c r="F139" s="575"/>
      <c r="G139" s="325"/>
      <c r="H139" s="325"/>
      <c r="I139" s="326"/>
    </row>
    <row r="140" spans="1:9" s="46" customFormat="1" ht="15.75" thickBot="1" x14ac:dyDescent="0.3">
      <c r="A140" s="15"/>
      <c r="B140" s="94"/>
      <c r="C140" s="83"/>
      <c r="D140" s="83"/>
      <c r="E140" s="584"/>
      <c r="F140" s="584"/>
      <c r="G140" s="83"/>
      <c r="H140" s="83"/>
      <c r="I140" s="84"/>
    </row>
    <row r="141" spans="1:9" s="46" customFormat="1" x14ac:dyDescent="0.25">
      <c r="A141" s="15"/>
      <c r="B141" s="15"/>
      <c r="C141" s="15"/>
      <c r="D141" s="15"/>
      <c r="E141" s="585"/>
      <c r="F141" s="585"/>
      <c r="G141" s="15"/>
      <c r="H141" s="15"/>
      <c r="I141" s="15"/>
    </row>
    <row r="142" spans="1:9" s="46" customFormat="1" x14ac:dyDescent="0.25">
      <c r="A142" s="15"/>
      <c r="B142" s="15"/>
      <c r="C142" s="15"/>
      <c r="D142" s="15"/>
      <c r="E142" s="585"/>
      <c r="F142" s="585"/>
      <c r="G142" s="15"/>
      <c r="H142" s="15"/>
      <c r="I142" s="15"/>
    </row>
    <row r="143" spans="1:9" s="46" customFormat="1" x14ac:dyDescent="0.25">
      <c r="A143" s="15"/>
      <c r="B143" s="15"/>
      <c r="C143" s="15"/>
      <c r="D143" s="15"/>
      <c r="E143" s="585"/>
      <c r="F143" s="585"/>
      <c r="G143" s="15"/>
      <c r="H143" s="15"/>
      <c r="I143" s="15"/>
    </row>
    <row r="144" spans="1:9" s="46" customFormat="1" x14ac:dyDescent="0.25">
      <c r="A144" s="15"/>
      <c r="B144" s="15"/>
      <c r="C144" s="15"/>
      <c r="D144" s="15"/>
      <c r="E144" s="585"/>
      <c r="F144" s="585"/>
      <c r="G144" s="15"/>
      <c r="H144" s="15"/>
      <c r="I144" s="15"/>
    </row>
    <row r="145" spans="1:9" s="46" customFormat="1" x14ac:dyDescent="0.25">
      <c r="A145" s="15"/>
      <c r="B145" s="15"/>
      <c r="C145" s="15"/>
      <c r="D145" s="15"/>
      <c r="E145" s="15"/>
      <c r="F145" s="15"/>
      <c r="G145" s="15"/>
      <c r="H145" s="15"/>
      <c r="I145" s="15"/>
    </row>
    <row r="146" spans="1:9" s="46" customFormat="1" x14ac:dyDescent="0.25">
      <c r="A146" s="15"/>
      <c r="B146" s="15"/>
      <c r="C146" s="15"/>
      <c r="D146" s="15"/>
      <c r="E146" s="15"/>
      <c r="F146" s="15"/>
      <c r="G146" s="15"/>
      <c r="H146" s="15"/>
      <c r="I146" s="15"/>
    </row>
    <row r="147" spans="1:9" s="46" customFormat="1" x14ac:dyDescent="0.25">
      <c r="A147" s="15"/>
      <c r="B147" s="15"/>
      <c r="C147" s="15"/>
      <c r="D147" s="15"/>
      <c r="E147" s="15"/>
      <c r="F147" s="15"/>
      <c r="G147" s="15"/>
      <c r="H147" s="15"/>
      <c r="I147" s="15"/>
    </row>
    <row r="148" spans="1:9" s="46" customFormat="1" x14ac:dyDescent="0.25">
      <c r="A148" s="15"/>
      <c r="B148" s="15"/>
      <c r="C148" s="15"/>
      <c r="D148" s="15"/>
      <c r="E148" s="15"/>
      <c r="F148" s="15"/>
      <c r="G148" s="15"/>
      <c r="H148" s="15"/>
      <c r="I148" s="15"/>
    </row>
    <row r="149" spans="1:9" s="46" customFormat="1" x14ac:dyDescent="0.25">
      <c r="A149" s="15"/>
      <c r="B149" s="15"/>
      <c r="C149" s="15"/>
      <c r="D149" s="15"/>
      <c r="E149" s="15"/>
      <c r="F149" s="15"/>
      <c r="G149" s="15"/>
      <c r="H149" s="15"/>
      <c r="I149" s="15"/>
    </row>
    <row r="150" spans="1:9" s="46" customFormat="1" x14ac:dyDescent="0.25">
      <c r="A150" s="15"/>
      <c r="B150" s="15"/>
      <c r="C150" s="15"/>
      <c r="D150" s="15"/>
      <c r="E150" s="15"/>
      <c r="F150" s="15"/>
      <c r="G150" s="15"/>
      <c r="H150" s="15"/>
      <c r="I150" s="15"/>
    </row>
    <row r="151" spans="1:9" s="46" customFormat="1" x14ac:dyDescent="0.25">
      <c r="A151" s="15"/>
      <c r="B151" s="15"/>
      <c r="C151" s="15"/>
      <c r="D151" s="15"/>
      <c r="E151" s="15"/>
      <c r="F151" s="15"/>
      <c r="G151" s="15"/>
      <c r="H151" s="15"/>
      <c r="I151" s="15"/>
    </row>
    <row r="152" spans="1:9" s="46" customFormat="1" x14ac:dyDescent="0.25">
      <c r="A152" s="15"/>
      <c r="B152" s="15"/>
      <c r="C152" s="15"/>
      <c r="D152" s="15"/>
      <c r="E152" s="15"/>
      <c r="F152" s="15"/>
      <c r="G152" s="15"/>
      <c r="H152" s="15"/>
      <c r="I152" s="15"/>
    </row>
    <row r="153" spans="1:9" s="46" customFormat="1" x14ac:dyDescent="0.25">
      <c r="A153" s="15"/>
      <c r="B153" s="15"/>
      <c r="C153" s="15"/>
      <c r="D153" s="15"/>
      <c r="E153" s="15"/>
      <c r="F153" s="15"/>
      <c r="G153" s="15"/>
      <c r="H153" s="15"/>
      <c r="I153" s="15"/>
    </row>
    <row r="154" spans="1:9" s="46" customFormat="1" x14ac:dyDescent="0.25">
      <c r="A154" s="15"/>
      <c r="B154" s="15"/>
      <c r="C154" s="15"/>
      <c r="D154" s="15"/>
      <c r="E154" s="15"/>
      <c r="F154" s="15"/>
      <c r="G154" s="15"/>
      <c r="H154" s="15"/>
      <c r="I154" s="15"/>
    </row>
    <row r="155" spans="1:9" s="46" customFormat="1" x14ac:dyDescent="0.25">
      <c r="A155" s="15"/>
      <c r="B155" s="15"/>
      <c r="C155" s="15"/>
      <c r="D155" s="15"/>
      <c r="E155" s="15"/>
      <c r="F155" s="15"/>
      <c r="G155" s="15"/>
      <c r="H155" s="15"/>
      <c r="I155" s="15"/>
    </row>
    <row r="156" spans="1:9" s="46" customFormat="1" x14ac:dyDescent="0.25">
      <c r="A156" s="15"/>
      <c r="B156" s="15"/>
      <c r="C156" s="15"/>
      <c r="D156" s="15"/>
      <c r="E156" s="15"/>
      <c r="F156" s="15"/>
      <c r="G156" s="15"/>
      <c r="H156" s="15"/>
      <c r="I156" s="15"/>
    </row>
    <row r="157" spans="1:9" s="46" customFormat="1" x14ac:dyDescent="0.25">
      <c r="A157" s="15"/>
      <c r="B157" s="15"/>
      <c r="C157" s="15"/>
      <c r="D157" s="15"/>
      <c r="E157" s="15"/>
      <c r="F157" s="15"/>
      <c r="G157" s="15"/>
      <c r="H157" s="15"/>
      <c r="I157" s="15"/>
    </row>
    <row r="158" spans="1:9" s="46" customFormat="1" x14ac:dyDescent="0.25">
      <c r="A158" s="15"/>
      <c r="B158" s="15"/>
      <c r="C158" s="15"/>
      <c r="D158" s="15"/>
      <c r="E158" s="15"/>
      <c r="F158" s="15"/>
      <c r="G158" s="15"/>
      <c r="H158" s="15"/>
      <c r="I158" s="15"/>
    </row>
    <row r="159" spans="1:9" s="46" customFormat="1" x14ac:dyDescent="0.25">
      <c r="A159" s="15"/>
      <c r="B159" s="15"/>
      <c r="C159" s="15"/>
      <c r="D159" s="15"/>
      <c r="E159" s="15"/>
      <c r="F159" s="15"/>
      <c r="G159" s="15"/>
      <c r="H159" s="15"/>
      <c r="I159" s="15"/>
    </row>
    <row r="160" spans="1:9" s="46" customFormat="1" x14ac:dyDescent="0.25">
      <c r="A160" s="15"/>
      <c r="B160" s="15"/>
      <c r="C160" s="15"/>
      <c r="D160" s="15"/>
      <c r="E160" s="15"/>
      <c r="F160" s="15"/>
      <c r="G160" s="15"/>
      <c r="H160" s="15"/>
      <c r="I160" s="15"/>
    </row>
    <row r="161" spans="1:9" s="46" customFormat="1" x14ac:dyDescent="0.25">
      <c r="A161" s="15"/>
      <c r="B161" s="15"/>
      <c r="C161" s="15"/>
      <c r="D161" s="15"/>
      <c r="E161" s="15"/>
      <c r="F161" s="15"/>
      <c r="G161" s="15"/>
      <c r="H161" s="15"/>
      <c r="I161" s="15"/>
    </row>
    <row r="162" spans="1:9" s="46" customFormat="1" x14ac:dyDescent="0.25">
      <c r="A162" s="15"/>
      <c r="B162" s="15"/>
      <c r="C162" s="15"/>
      <c r="D162" s="15"/>
      <c r="E162" s="15"/>
      <c r="F162" s="15"/>
      <c r="G162" s="15"/>
      <c r="H162" s="15"/>
      <c r="I162" s="15"/>
    </row>
    <row r="163" spans="1:9" s="46" customFormat="1" x14ac:dyDescent="0.25">
      <c r="A163" s="15"/>
      <c r="B163" s="15"/>
      <c r="C163" s="15"/>
      <c r="D163" s="15"/>
      <c r="E163" s="15"/>
      <c r="F163" s="15"/>
      <c r="G163" s="15"/>
      <c r="H163" s="15"/>
      <c r="I163" s="15"/>
    </row>
    <row r="164" spans="1:9" s="46" customFormat="1" x14ac:dyDescent="0.25">
      <c r="A164" s="15"/>
      <c r="B164" s="15"/>
      <c r="C164" s="15"/>
      <c r="D164" s="15"/>
      <c r="E164" s="15"/>
      <c r="F164" s="15"/>
      <c r="G164" s="15"/>
      <c r="H164" s="15"/>
      <c r="I164" s="15"/>
    </row>
    <row r="165" spans="1:9" s="46" customFormat="1" x14ac:dyDescent="0.25">
      <c r="A165" s="15"/>
      <c r="B165" s="15"/>
      <c r="C165" s="15"/>
      <c r="D165" s="15"/>
      <c r="E165" s="15"/>
      <c r="F165" s="15"/>
      <c r="G165" s="15"/>
      <c r="H165" s="15"/>
      <c r="I165" s="15"/>
    </row>
    <row r="166" spans="1:9" s="46" customFormat="1" x14ac:dyDescent="0.25">
      <c r="A166" s="15"/>
      <c r="B166" s="15"/>
      <c r="C166" s="15"/>
      <c r="D166" s="15"/>
      <c r="E166" s="15"/>
      <c r="F166" s="15"/>
      <c r="G166" s="15"/>
      <c r="H166" s="15"/>
      <c r="I166" s="15"/>
    </row>
    <row r="167" spans="1:9" s="46" customFormat="1" x14ac:dyDescent="0.25">
      <c r="A167" s="15"/>
      <c r="B167" s="15"/>
      <c r="C167" s="15"/>
      <c r="D167" s="15"/>
      <c r="E167" s="15"/>
      <c r="F167" s="15"/>
      <c r="G167" s="15"/>
      <c r="H167" s="15"/>
      <c r="I167" s="15"/>
    </row>
    <row r="168" spans="1:9" s="46" customFormat="1" x14ac:dyDescent="0.25">
      <c r="A168" s="15"/>
      <c r="B168" s="15"/>
      <c r="C168" s="15"/>
      <c r="D168" s="15"/>
      <c r="E168" s="15"/>
      <c r="F168" s="15"/>
      <c r="G168" s="15"/>
      <c r="H168" s="15"/>
      <c r="I168" s="15"/>
    </row>
    <row r="169" spans="1:9" s="46" customFormat="1" x14ac:dyDescent="0.25">
      <c r="A169" s="15"/>
      <c r="B169" s="15"/>
      <c r="C169" s="15"/>
      <c r="D169" s="15"/>
      <c r="E169" s="15"/>
      <c r="F169" s="15"/>
      <c r="G169" s="15"/>
      <c r="H169" s="15"/>
      <c r="I169" s="15"/>
    </row>
    <row r="170" spans="1:9" s="46" customFormat="1" x14ac:dyDescent="0.25">
      <c r="A170" s="15"/>
      <c r="B170" s="15"/>
      <c r="C170" s="15"/>
      <c r="D170" s="15"/>
      <c r="E170" s="15"/>
      <c r="F170" s="15"/>
      <c r="G170" s="15"/>
      <c r="H170" s="15"/>
      <c r="I170" s="15"/>
    </row>
    <row r="171" spans="1:9" s="46" customFormat="1" x14ac:dyDescent="0.25">
      <c r="A171" s="15"/>
      <c r="B171" s="15"/>
      <c r="C171" s="15"/>
      <c r="D171" s="15"/>
      <c r="E171" s="15"/>
      <c r="F171" s="15"/>
      <c r="G171" s="15"/>
      <c r="H171" s="15"/>
      <c r="I171" s="15"/>
    </row>
    <row r="172" spans="1:9" s="46" customFormat="1" x14ac:dyDescent="0.25">
      <c r="A172" s="15"/>
      <c r="B172" s="15"/>
      <c r="C172" s="15"/>
      <c r="D172" s="15"/>
      <c r="E172" s="15"/>
      <c r="F172" s="15"/>
      <c r="G172" s="15"/>
      <c r="H172" s="15"/>
      <c r="I172" s="15"/>
    </row>
    <row r="173" spans="1:9" s="46" customFormat="1" x14ac:dyDescent="0.25">
      <c r="A173" s="15"/>
      <c r="B173" s="15"/>
      <c r="C173" s="15"/>
      <c r="D173" s="15"/>
      <c r="E173" s="15"/>
      <c r="F173" s="15"/>
      <c r="G173" s="15"/>
      <c r="H173" s="15"/>
      <c r="I173" s="15"/>
    </row>
    <row r="174" spans="1:9" s="46" customFormat="1" x14ac:dyDescent="0.25">
      <c r="A174" s="15"/>
      <c r="B174" s="15"/>
      <c r="C174" s="15"/>
      <c r="D174" s="15"/>
      <c r="E174" s="15"/>
      <c r="F174" s="15"/>
      <c r="G174" s="15"/>
      <c r="H174" s="15"/>
      <c r="I174" s="15"/>
    </row>
    <row r="175" spans="1:9" s="46" customFormat="1" x14ac:dyDescent="0.25">
      <c r="A175" s="15"/>
      <c r="B175" s="15"/>
      <c r="C175" s="15"/>
      <c r="D175" s="15"/>
      <c r="E175" s="15"/>
      <c r="F175" s="15"/>
      <c r="G175" s="15"/>
      <c r="H175" s="15"/>
      <c r="I175" s="15"/>
    </row>
    <row r="176" spans="1:9" s="46" customFormat="1" x14ac:dyDescent="0.25">
      <c r="A176" s="15"/>
      <c r="B176" s="15"/>
      <c r="C176" s="15"/>
      <c r="D176" s="15"/>
      <c r="E176" s="15"/>
      <c r="F176" s="15"/>
      <c r="G176" s="15"/>
      <c r="H176" s="15"/>
      <c r="I176" s="15"/>
    </row>
    <row r="177" spans="1:9" s="46" customFormat="1" x14ac:dyDescent="0.25">
      <c r="A177" s="15"/>
      <c r="B177" s="15"/>
      <c r="C177" s="15"/>
      <c r="D177" s="15"/>
      <c r="E177" s="15"/>
      <c r="F177" s="15"/>
      <c r="G177" s="15"/>
      <c r="H177" s="15"/>
      <c r="I177" s="15"/>
    </row>
    <row r="178" spans="1:9" s="46" customFormat="1" x14ac:dyDescent="0.25">
      <c r="A178" s="15"/>
      <c r="B178" s="15"/>
      <c r="C178" s="15"/>
      <c r="D178" s="15"/>
      <c r="E178" s="15"/>
      <c r="F178" s="15"/>
      <c r="G178" s="15"/>
      <c r="H178" s="15"/>
      <c r="I178" s="15"/>
    </row>
    <row r="179" spans="1:9" s="46" customFormat="1" x14ac:dyDescent="0.25">
      <c r="A179" s="15"/>
      <c r="B179" s="15"/>
      <c r="C179" s="15"/>
      <c r="D179" s="15"/>
      <c r="E179" s="15"/>
      <c r="F179" s="15"/>
      <c r="G179" s="15"/>
      <c r="H179" s="15"/>
      <c r="I179" s="15"/>
    </row>
    <row r="180" spans="1:9" s="46" customFormat="1" x14ac:dyDescent="0.25">
      <c r="A180" s="15"/>
      <c r="B180" s="15"/>
      <c r="C180" s="15"/>
      <c r="D180" s="15"/>
      <c r="E180" s="15"/>
      <c r="F180" s="15"/>
      <c r="G180" s="15"/>
      <c r="H180" s="15"/>
      <c r="I180" s="15"/>
    </row>
    <row r="181" spans="1:9" s="46" customFormat="1" x14ac:dyDescent="0.25">
      <c r="A181" s="15"/>
      <c r="B181" s="15"/>
      <c r="C181" s="15"/>
      <c r="D181" s="15"/>
      <c r="E181" s="15"/>
      <c r="F181" s="15"/>
      <c r="G181" s="15"/>
      <c r="H181" s="15"/>
      <c r="I181" s="15"/>
    </row>
    <row r="182" spans="1:9" s="46" customFormat="1" x14ac:dyDescent="0.25">
      <c r="A182" s="15"/>
      <c r="B182" s="15"/>
      <c r="C182" s="15"/>
      <c r="D182" s="15"/>
      <c r="E182" s="15"/>
      <c r="F182" s="15"/>
      <c r="G182" s="15"/>
      <c r="H182" s="15"/>
      <c r="I182" s="15"/>
    </row>
    <row r="183" spans="1:9" s="46" customFormat="1" x14ac:dyDescent="0.25">
      <c r="A183" s="15"/>
      <c r="B183" s="15"/>
      <c r="C183" s="15"/>
      <c r="D183" s="15"/>
      <c r="E183" s="15"/>
      <c r="F183" s="15"/>
      <c r="G183" s="15"/>
      <c r="H183" s="15"/>
      <c r="I183" s="15"/>
    </row>
    <row r="184" spans="1:9" s="46" customFormat="1" x14ac:dyDescent="0.25">
      <c r="A184" s="15"/>
      <c r="B184" s="15"/>
      <c r="C184" s="15"/>
      <c r="D184" s="15"/>
      <c r="E184" s="15"/>
      <c r="F184" s="15"/>
      <c r="G184" s="15"/>
      <c r="H184" s="15"/>
      <c r="I184" s="15"/>
    </row>
    <row r="185" spans="1:9" s="46" customFormat="1" x14ac:dyDescent="0.25">
      <c r="A185" s="15"/>
      <c r="B185" s="15"/>
      <c r="C185" s="15"/>
      <c r="D185" s="15"/>
      <c r="E185" s="15"/>
      <c r="F185" s="15"/>
      <c r="G185" s="15"/>
      <c r="H185" s="15"/>
      <c r="I185" s="15"/>
    </row>
    <row r="186" spans="1:9" s="46" customFormat="1" x14ac:dyDescent="0.25">
      <c r="A186" s="15"/>
      <c r="B186" s="15"/>
      <c r="C186" s="15"/>
      <c r="D186" s="15"/>
      <c r="E186" s="15"/>
      <c r="F186" s="15"/>
      <c r="G186" s="15"/>
      <c r="H186" s="15"/>
      <c r="I186" s="15"/>
    </row>
    <row r="187" spans="1:9" s="46" customFormat="1" x14ac:dyDescent="0.25">
      <c r="A187" s="15"/>
      <c r="B187" s="15"/>
      <c r="C187" s="15"/>
      <c r="D187" s="15"/>
      <c r="E187" s="15"/>
      <c r="F187" s="15"/>
      <c r="G187" s="15"/>
      <c r="H187" s="15"/>
      <c r="I187" s="15"/>
    </row>
    <row r="188" spans="1:9" s="46" customFormat="1" x14ac:dyDescent="0.25">
      <c r="A188" s="15"/>
      <c r="B188" s="15"/>
      <c r="C188" s="15"/>
      <c r="D188" s="15"/>
      <c r="E188" s="15"/>
      <c r="F188" s="15"/>
      <c r="G188" s="15"/>
      <c r="H188" s="15"/>
      <c r="I188" s="15"/>
    </row>
    <row r="189" spans="1:9" s="46" customFormat="1" x14ac:dyDescent="0.25">
      <c r="A189" s="15"/>
      <c r="B189" s="15"/>
      <c r="C189" s="15"/>
      <c r="D189" s="15"/>
      <c r="E189" s="15"/>
      <c r="F189" s="15"/>
      <c r="G189" s="15"/>
      <c r="H189" s="15"/>
      <c r="I189" s="15"/>
    </row>
    <row r="190" spans="1:9" s="46" customFormat="1" x14ac:dyDescent="0.25">
      <c r="A190" s="15"/>
      <c r="B190" s="15"/>
      <c r="C190" s="15"/>
      <c r="D190" s="15"/>
      <c r="E190" s="15"/>
      <c r="F190" s="15"/>
      <c r="G190" s="15"/>
      <c r="H190" s="15"/>
      <c r="I190" s="15"/>
    </row>
    <row r="191" spans="1:9" s="46" customFormat="1" x14ac:dyDescent="0.25">
      <c r="A191" s="15"/>
      <c r="B191" s="15"/>
      <c r="C191" s="15"/>
      <c r="D191" s="15"/>
      <c r="E191" s="15"/>
      <c r="F191" s="15"/>
      <c r="G191" s="15"/>
      <c r="H191" s="15"/>
      <c r="I191" s="15"/>
    </row>
    <row r="192" spans="1:9" s="46" customFormat="1" x14ac:dyDescent="0.25">
      <c r="A192" s="15"/>
      <c r="B192" s="15"/>
      <c r="C192" s="15"/>
      <c r="D192" s="15"/>
      <c r="E192" s="15"/>
      <c r="F192" s="15"/>
      <c r="G192" s="15"/>
      <c r="H192" s="15"/>
      <c r="I192" s="15"/>
    </row>
    <row r="193" spans="1:9" s="46" customFormat="1" x14ac:dyDescent="0.25">
      <c r="A193" s="15"/>
      <c r="B193" s="15"/>
      <c r="C193" s="15"/>
      <c r="D193" s="15"/>
      <c r="E193" s="15"/>
      <c r="F193" s="15"/>
      <c r="G193" s="15"/>
      <c r="H193" s="15"/>
      <c r="I193" s="15"/>
    </row>
    <row r="194" spans="1:9" s="46" customFormat="1" x14ac:dyDescent="0.25">
      <c r="A194" s="15"/>
      <c r="B194" s="15"/>
      <c r="C194" s="15"/>
      <c r="D194" s="15"/>
      <c r="E194" s="15"/>
      <c r="F194" s="15"/>
      <c r="G194" s="15"/>
      <c r="H194" s="15"/>
      <c r="I194" s="15"/>
    </row>
    <row r="195" spans="1:9" s="46" customFormat="1" x14ac:dyDescent="0.25">
      <c r="A195" s="15"/>
      <c r="B195" s="15"/>
      <c r="C195" s="15"/>
      <c r="D195" s="15"/>
      <c r="E195" s="15"/>
      <c r="F195" s="15"/>
      <c r="G195" s="15"/>
      <c r="H195" s="15"/>
      <c r="I195" s="15"/>
    </row>
    <row r="196" spans="1:9" s="46" customFormat="1" x14ac:dyDescent="0.25">
      <c r="A196" s="15"/>
      <c r="B196" s="15"/>
      <c r="C196" s="15"/>
      <c r="D196" s="15"/>
      <c r="E196" s="15"/>
      <c r="F196" s="15"/>
      <c r="G196" s="15"/>
      <c r="H196" s="15"/>
      <c r="I196" s="15"/>
    </row>
    <row r="197" spans="1:9" s="46" customFormat="1" x14ac:dyDescent="0.25">
      <c r="A197" s="15"/>
      <c r="B197" s="15"/>
      <c r="C197" s="15"/>
      <c r="D197" s="15"/>
      <c r="E197" s="15"/>
      <c r="F197" s="15"/>
      <c r="G197" s="15"/>
      <c r="H197" s="15"/>
      <c r="I197" s="15"/>
    </row>
    <row r="198" spans="1:9" s="46" customFormat="1" x14ac:dyDescent="0.25">
      <c r="A198" s="15"/>
      <c r="B198" s="15"/>
      <c r="C198" s="15"/>
      <c r="D198" s="15"/>
      <c r="E198" s="15"/>
      <c r="F198" s="15"/>
      <c r="G198" s="15"/>
      <c r="H198" s="15"/>
      <c r="I198" s="15"/>
    </row>
    <row r="199" spans="1:9" s="46" customFormat="1" x14ac:dyDescent="0.25">
      <c r="A199" s="15"/>
      <c r="B199" s="15"/>
      <c r="C199" s="15"/>
      <c r="D199" s="15"/>
      <c r="E199" s="15"/>
      <c r="F199" s="15"/>
      <c r="G199" s="15"/>
      <c r="H199" s="15"/>
      <c r="I199" s="15"/>
    </row>
    <row r="200" spans="1:9" s="46" customFormat="1" x14ac:dyDescent="0.25">
      <c r="A200" s="15"/>
      <c r="B200" s="15"/>
      <c r="C200" s="15"/>
      <c r="D200" s="15"/>
      <c r="E200" s="15"/>
      <c r="F200" s="15"/>
      <c r="G200" s="15"/>
      <c r="H200" s="15"/>
      <c r="I200" s="15"/>
    </row>
    <row r="201" spans="1:9" s="46" customFormat="1" x14ac:dyDescent="0.25">
      <c r="A201" s="15"/>
      <c r="B201" s="15"/>
      <c r="C201" s="15"/>
      <c r="D201" s="15"/>
      <c r="E201" s="15"/>
      <c r="F201" s="15"/>
      <c r="G201" s="15"/>
      <c r="H201" s="15"/>
      <c r="I201" s="15"/>
    </row>
    <row r="202" spans="1:9" s="46" customFormat="1" x14ac:dyDescent="0.25">
      <c r="A202" s="15"/>
      <c r="B202" s="15"/>
      <c r="C202" s="15"/>
      <c r="D202" s="15"/>
      <c r="E202" s="15"/>
      <c r="F202" s="15"/>
      <c r="G202" s="15"/>
      <c r="H202" s="15"/>
      <c r="I202" s="15"/>
    </row>
    <row r="203" spans="1:9" s="46" customFormat="1" x14ac:dyDescent="0.25">
      <c r="A203" s="15"/>
      <c r="B203" s="15"/>
      <c r="C203" s="15"/>
      <c r="D203" s="15"/>
      <c r="E203" s="15"/>
      <c r="F203" s="15"/>
      <c r="G203" s="15"/>
      <c r="H203" s="15"/>
      <c r="I203" s="15"/>
    </row>
    <row r="204" spans="1:9" s="46" customFormat="1" x14ac:dyDescent="0.25">
      <c r="A204" s="15"/>
      <c r="B204" s="15"/>
      <c r="C204" s="15"/>
      <c r="D204" s="15"/>
      <c r="E204" s="15"/>
      <c r="F204" s="15"/>
      <c r="G204" s="15"/>
      <c r="H204" s="15"/>
      <c r="I204" s="15"/>
    </row>
    <row r="205" spans="1:9" s="46" customFormat="1" x14ac:dyDescent="0.25">
      <c r="A205" s="15"/>
      <c r="B205" s="15"/>
      <c r="C205" s="15"/>
      <c r="D205" s="15"/>
      <c r="E205" s="15"/>
      <c r="F205" s="15"/>
      <c r="G205" s="15"/>
      <c r="H205" s="15"/>
      <c r="I205" s="15"/>
    </row>
    <row r="206" spans="1:9" s="46" customFormat="1" x14ac:dyDescent="0.25">
      <c r="A206" s="15"/>
      <c r="B206" s="15"/>
      <c r="C206" s="15"/>
      <c r="D206" s="15"/>
      <c r="E206" s="15"/>
      <c r="F206" s="15"/>
      <c r="G206" s="15"/>
      <c r="H206" s="15"/>
      <c r="I206" s="15"/>
    </row>
    <row r="207" spans="1:9" s="46" customFormat="1" x14ac:dyDescent="0.25">
      <c r="A207" s="15"/>
      <c r="B207" s="15"/>
      <c r="C207" s="15"/>
      <c r="D207" s="15"/>
      <c r="E207" s="15"/>
      <c r="F207" s="15"/>
      <c r="G207" s="15"/>
      <c r="H207" s="15"/>
      <c r="I207" s="15"/>
    </row>
    <row r="208" spans="1:9" s="46" customFormat="1" x14ac:dyDescent="0.25">
      <c r="A208" s="15"/>
      <c r="B208" s="15"/>
      <c r="C208" s="15"/>
      <c r="D208" s="15"/>
      <c r="E208" s="15"/>
      <c r="F208" s="15"/>
      <c r="G208" s="15"/>
      <c r="H208" s="15"/>
      <c r="I208" s="15"/>
    </row>
    <row r="209" spans="1:9" s="46" customFormat="1" x14ac:dyDescent="0.25">
      <c r="A209" s="15"/>
      <c r="B209" s="15"/>
      <c r="C209" s="15"/>
      <c r="D209" s="15"/>
      <c r="E209" s="15"/>
      <c r="F209" s="15"/>
      <c r="G209" s="15"/>
      <c r="H209" s="15"/>
      <c r="I209" s="15"/>
    </row>
    <row r="210" spans="1:9" s="46" customFormat="1" x14ac:dyDescent="0.25">
      <c r="A210" s="15"/>
      <c r="B210" s="15"/>
      <c r="C210" s="15"/>
      <c r="D210" s="15"/>
      <c r="E210" s="15"/>
      <c r="F210" s="15"/>
      <c r="G210" s="15"/>
      <c r="H210" s="15"/>
      <c r="I210" s="15"/>
    </row>
    <row r="211" spans="1:9" s="46" customFormat="1" x14ac:dyDescent="0.25">
      <c r="A211" s="15"/>
      <c r="B211" s="15"/>
      <c r="C211" s="15"/>
      <c r="D211" s="15"/>
      <c r="E211" s="15"/>
      <c r="F211" s="15"/>
      <c r="G211" s="15"/>
      <c r="H211" s="15"/>
      <c r="I211" s="15"/>
    </row>
    <row r="212" spans="1:9" s="46" customFormat="1" x14ac:dyDescent="0.25">
      <c r="A212" s="15"/>
      <c r="B212" s="15"/>
      <c r="C212" s="15"/>
      <c r="D212" s="15"/>
      <c r="E212" s="15"/>
      <c r="F212" s="15"/>
      <c r="G212" s="15"/>
      <c r="H212" s="15"/>
      <c r="I212" s="15"/>
    </row>
    <row r="213" spans="1:9" s="46" customFormat="1" x14ac:dyDescent="0.25">
      <c r="A213" s="15"/>
      <c r="B213" s="15"/>
      <c r="C213" s="15"/>
      <c r="D213" s="15"/>
      <c r="E213" s="15"/>
      <c r="F213" s="15"/>
      <c r="G213" s="15"/>
      <c r="H213" s="15"/>
      <c r="I213" s="15"/>
    </row>
    <row r="214" spans="1:9" s="46" customFormat="1" x14ac:dyDescent="0.25">
      <c r="A214" s="15"/>
      <c r="B214" s="15"/>
      <c r="C214" s="15"/>
      <c r="D214" s="15"/>
      <c r="E214" s="15"/>
      <c r="F214" s="15"/>
      <c r="G214" s="15"/>
      <c r="H214" s="15"/>
      <c r="I214" s="15"/>
    </row>
    <row r="215" spans="1:9" s="46" customFormat="1" x14ac:dyDescent="0.25">
      <c r="A215" s="15"/>
      <c r="B215" s="15"/>
      <c r="C215" s="15"/>
      <c r="D215" s="15"/>
      <c r="E215" s="15"/>
      <c r="F215" s="15"/>
      <c r="G215" s="15"/>
      <c r="H215" s="15"/>
      <c r="I215" s="15"/>
    </row>
    <row r="216" spans="1:9" s="46" customFormat="1" x14ac:dyDescent="0.25">
      <c r="A216" s="15"/>
      <c r="B216" s="15"/>
      <c r="C216" s="15"/>
      <c r="D216" s="15"/>
      <c r="E216" s="15"/>
      <c r="F216" s="15"/>
      <c r="G216" s="15"/>
      <c r="H216" s="15"/>
      <c r="I216" s="15"/>
    </row>
    <row r="217" spans="1:9" s="46" customFormat="1" x14ac:dyDescent="0.25">
      <c r="A217" s="15"/>
      <c r="B217" s="15"/>
      <c r="C217" s="15"/>
      <c r="D217" s="15"/>
      <c r="E217" s="15"/>
      <c r="F217" s="15"/>
      <c r="G217" s="15"/>
      <c r="H217" s="15"/>
      <c r="I217" s="15"/>
    </row>
    <row r="218" spans="1:9" s="46" customFormat="1" x14ac:dyDescent="0.25">
      <c r="A218" s="15"/>
      <c r="B218" s="15"/>
      <c r="C218" s="15"/>
      <c r="D218" s="15"/>
      <c r="E218" s="15"/>
      <c r="F218" s="15"/>
      <c r="G218" s="15"/>
      <c r="H218" s="15"/>
      <c r="I218" s="15"/>
    </row>
    <row r="219" spans="1:9" s="46" customFormat="1" x14ac:dyDescent="0.25">
      <c r="A219" s="15"/>
      <c r="B219" s="15"/>
      <c r="C219" s="15"/>
      <c r="D219" s="15"/>
      <c r="E219" s="15"/>
      <c r="F219" s="15"/>
      <c r="G219" s="15"/>
      <c r="H219" s="15"/>
      <c r="I219" s="15"/>
    </row>
    <row r="220" spans="1:9" s="46" customFormat="1" x14ac:dyDescent="0.25">
      <c r="A220" s="15"/>
      <c r="B220" s="15"/>
      <c r="C220" s="15"/>
      <c r="D220" s="15"/>
      <c r="E220" s="15"/>
      <c r="F220" s="15"/>
      <c r="G220" s="15"/>
      <c r="H220" s="15"/>
      <c r="I220" s="15"/>
    </row>
    <row r="221" spans="1:9" s="46" customFormat="1" x14ac:dyDescent="0.25">
      <c r="A221" s="15"/>
      <c r="B221" s="15"/>
      <c r="C221" s="15"/>
      <c r="D221" s="15"/>
      <c r="E221" s="15"/>
      <c r="F221" s="15"/>
      <c r="G221" s="15"/>
      <c r="H221" s="15"/>
      <c r="I221" s="15"/>
    </row>
    <row r="222" spans="1:9" s="46" customFormat="1" x14ac:dyDescent="0.25">
      <c r="A222" s="15"/>
      <c r="B222" s="15"/>
      <c r="C222" s="15"/>
      <c r="D222" s="15"/>
      <c r="E222" s="15"/>
      <c r="F222" s="15"/>
      <c r="G222" s="15"/>
      <c r="H222" s="15"/>
      <c r="I222" s="15"/>
    </row>
    <row r="223" spans="1:9" s="46" customFormat="1" x14ac:dyDescent="0.25">
      <c r="A223" s="15"/>
      <c r="B223" s="15"/>
      <c r="C223" s="15"/>
      <c r="D223" s="15"/>
      <c r="E223" s="15"/>
      <c r="F223" s="15"/>
      <c r="G223" s="15"/>
      <c r="H223" s="15"/>
      <c r="I223" s="15"/>
    </row>
    <row r="224" spans="1:9" s="46" customFormat="1" x14ac:dyDescent="0.25">
      <c r="A224" s="15"/>
      <c r="B224" s="15"/>
      <c r="C224" s="15"/>
      <c r="D224" s="15"/>
      <c r="E224" s="15"/>
      <c r="F224" s="15"/>
      <c r="G224" s="15"/>
      <c r="H224" s="15"/>
      <c r="I224" s="15"/>
    </row>
    <row r="225" spans="1:9" s="46" customFormat="1" x14ac:dyDescent="0.25">
      <c r="A225" s="15"/>
      <c r="B225" s="15"/>
      <c r="C225" s="15"/>
      <c r="D225" s="15"/>
      <c r="E225" s="15"/>
      <c r="F225" s="15"/>
      <c r="G225" s="15"/>
      <c r="H225" s="15"/>
      <c r="I225" s="15"/>
    </row>
    <row r="226" spans="1:9" s="46" customFormat="1" x14ac:dyDescent="0.25">
      <c r="A226" s="15"/>
      <c r="B226" s="15"/>
      <c r="C226" s="15"/>
      <c r="D226" s="15"/>
      <c r="E226" s="15"/>
      <c r="F226" s="15"/>
      <c r="G226" s="15"/>
      <c r="H226" s="15"/>
      <c r="I226" s="15"/>
    </row>
    <row r="227" spans="1:9" s="46" customFormat="1" x14ac:dyDescent="0.25">
      <c r="A227" s="15"/>
      <c r="B227" s="15"/>
      <c r="C227" s="15"/>
      <c r="D227" s="15"/>
      <c r="E227" s="15"/>
      <c r="F227" s="15"/>
      <c r="G227" s="15"/>
      <c r="H227" s="15"/>
      <c r="I227" s="15"/>
    </row>
    <row r="228" spans="1:9" s="46" customFormat="1" x14ac:dyDescent="0.25">
      <c r="A228" s="15"/>
      <c r="B228" s="15"/>
      <c r="C228" s="15"/>
      <c r="D228" s="15"/>
      <c r="E228" s="15"/>
      <c r="F228" s="15"/>
      <c r="G228" s="15"/>
      <c r="H228" s="15"/>
      <c r="I228" s="15"/>
    </row>
    <row r="229" spans="1:9" s="46" customFormat="1" x14ac:dyDescent="0.25">
      <c r="A229" s="15"/>
      <c r="B229" s="15"/>
      <c r="C229" s="15"/>
      <c r="D229" s="15"/>
      <c r="E229" s="15"/>
      <c r="F229" s="15"/>
      <c r="G229" s="15"/>
      <c r="H229" s="15"/>
      <c r="I229" s="15"/>
    </row>
    <row r="230" spans="1:9" s="46" customFormat="1" x14ac:dyDescent="0.25">
      <c r="A230" s="15"/>
      <c r="B230" s="15"/>
      <c r="C230" s="15"/>
      <c r="D230" s="15"/>
      <c r="E230" s="15"/>
      <c r="F230" s="15"/>
      <c r="G230" s="15"/>
      <c r="H230" s="15"/>
      <c r="I230" s="15"/>
    </row>
    <row r="231" spans="1:9" s="46" customFormat="1" x14ac:dyDescent="0.25">
      <c r="A231" s="15"/>
      <c r="B231" s="15"/>
      <c r="C231" s="15"/>
      <c r="D231" s="15"/>
      <c r="E231" s="15"/>
      <c r="F231" s="15"/>
      <c r="G231" s="15"/>
      <c r="H231" s="15"/>
      <c r="I231" s="15"/>
    </row>
    <row r="232" spans="1:9" s="46" customFormat="1" x14ac:dyDescent="0.25">
      <c r="A232" s="15"/>
      <c r="B232" s="15"/>
      <c r="C232" s="15"/>
      <c r="D232" s="15"/>
      <c r="E232" s="15"/>
      <c r="F232" s="15"/>
      <c r="G232" s="15"/>
      <c r="H232" s="15"/>
      <c r="I232" s="15"/>
    </row>
    <row r="233" spans="1:9" s="46" customFormat="1" x14ac:dyDescent="0.25">
      <c r="A233" s="15"/>
      <c r="B233" s="15"/>
      <c r="C233" s="15"/>
      <c r="D233" s="15"/>
      <c r="E233" s="15"/>
      <c r="F233" s="15"/>
      <c r="G233" s="15"/>
      <c r="H233" s="15"/>
      <c r="I233" s="15"/>
    </row>
    <row r="234" spans="1:9" s="46" customFormat="1" x14ac:dyDescent="0.25">
      <c r="A234" s="15"/>
      <c r="B234" s="15"/>
      <c r="C234" s="15"/>
      <c r="D234" s="15"/>
      <c r="E234" s="15"/>
      <c r="F234" s="15"/>
      <c r="G234" s="15"/>
      <c r="H234" s="15"/>
      <c r="I234" s="15"/>
    </row>
    <row r="235" spans="1:9" s="46" customFormat="1" x14ac:dyDescent="0.25">
      <c r="A235" s="15"/>
      <c r="B235" s="15"/>
      <c r="C235" s="15"/>
      <c r="D235" s="15"/>
      <c r="E235" s="15"/>
      <c r="F235" s="15"/>
      <c r="G235" s="15"/>
      <c r="H235" s="15"/>
      <c r="I235" s="15"/>
    </row>
    <row r="236" spans="1:9" s="46" customFormat="1" x14ac:dyDescent="0.25">
      <c r="A236" s="15"/>
      <c r="B236" s="15"/>
      <c r="C236" s="15"/>
      <c r="D236" s="15"/>
      <c r="E236" s="15"/>
      <c r="F236" s="15"/>
      <c r="G236" s="15"/>
      <c r="H236" s="15"/>
      <c r="I236" s="15"/>
    </row>
    <row r="237" spans="1:9" s="46" customFormat="1" x14ac:dyDescent="0.25">
      <c r="A237" s="15"/>
      <c r="B237" s="15"/>
      <c r="C237" s="15"/>
      <c r="D237" s="15"/>
      <c r="E237" s="15"/>
      <c r="F237" s="15"/>
      <c r="G237" s="15"/>
      <c r="H237" s="15"/>
      <c r="I237" s="15"/>
    </row>
    <row r="238" spans="1:9" s="46" customFormat="1" x14ac:dyDescent="0.25">
      <c r="A238" s="15"/>
      <c r="B238" s="15"/>
      <c r="C238" s="15"/>
      <c r="D238" s="15"/>
      <c r="E238" s="15"/>
      <c r="F238" s="15"/>
      <c r="G238" s="15"/>
      <c r="H238" s="15"/>
      <c r="I238" s="15"/>
    </row>
    <row r="239" spans="1:9" s="46" customFormat="1" x14ac:dyDescent="0.25">
      <c r="A239" s="15"/>
      <c r="B239" s="15"/>
      <c r="C239" s="15"/>
      <c r="D239" s="15"/>
      <c r="E239" s="15"/>
      <c r="F239" s="15"/>
      <c r="G239" s="15"/>
      <c r="H239" s="15"/>
      <c r="I239" s="15"/>
    </row>
    <row r="240" spans="1:9" s="46" customFormat="1" x14ac:dyDescent="0.25">
      <c r="A240" s="15"/>
      <c r="B240" s="15"/>
      <c r="C240" s="15"/>
      <c r="D240" s="15"/>
      <c r="E240" s="15"/>
      <c r="F240" s="15"/>
      <c r="G240" s="15"/>
      <c r="H240" s="15"/>
      <c r="I240" s="15"/>
    </row>
    <row r="241" spans="1:9" s="46" customFormat="1" x14ac:dyDescent="0.25">
      <c r="A241" s="15"/>
      <c r="B241" s="15"/>
      <c r="C241" s="15"/>
      <c r="D241" s="15"/>
      <c r="E241" s="15"/>
      <c r="F241" s="15"/>
      <c r="G241" s="15"/>
      <c r="H241" s="15"/>
      <c r="I241" s="15"/>
    </row>
    <row r="242" spans="1:9" s="46" customFormat="1" x14ac:dyDescent="0.25">
      <c r="A242" s="15"/>
      <c r="B242" s="15"/>
      <c r="C242" s="15"/>
      <c r="D242" s="15"/>
      <c r="E242" s="15"/>
      <c r="F242" s="15"/>
      <c r="G242" s="15"/>
      <c r="H242" s="15"/>
      <c r="I242" s="15"/>
    </row>
    <row r="243" spans="1:9" s="46" customFormat="1" x14ac:dyDescent="0.25">
      <c r="A243" s="15"/>
      <c r="B243" s="15"/>
      <c r="C243" s="15"/>
      <c r="D243" s="15"/>
      <c r="E243" s="15"/>
      <c r="F243" s="15"/>
      <c r="G243" s="15"/>
      <c r="H243" s="15"/>
      <c r="I243" s="15"/>
    </row>
    <row r="244" spans="1:9" s="46" customFormat="1" x14ac:dyDescent="0.25">
      <c r="A244" s="15"/>
      <c r="B244" s="15"/>
      <c r="C244" s="15"/>
      <c r="D244" s="15"/>
      <c r="E244" s="15"/>
      <c r="F244" s="15"/>
      <c r="G244" s="15"/>
      <c r="H244" s="15"/>
      <c r="I244" s="15"/>
    </row>
    <row r="245" spans="1:9" s="46" customFormat="1" x14ac:dyDescent="0.25">
      <c r="A245" s="15"/>
      <c r="B245" s="15"/>
      <c r="C245" s="15"/>
      <c r="D245" s="15"/>
      <c r="E245" s="15"/>
      <c r="F245" s="15"/>
      <c r="G245" s="15"/>
      <c r="H245" s="15"/>
      <c r="I245" s="15"/>
    </row>
    <row r="246" spans="1:9" s="46" customFormat="1" x14ac:dyDescent="0.25">
      <c r="A246" s="15"/>
      <c r="B246" s="15"/>
      <c r="C246" s="15"/>
      <c r="D246" s="15"/>
      <c r="E246" s="15"/>
      <c r="F246" s="15"/>
      <c r="G246" s="15"/>
      <c r="H246" s="15"/>
      <c r="I246" s="15"/>
    </row>
    <row r="247" spans="1:9" s="46" customFormat="1" x14ac:dyDescent="0.25">
      <c r="A247" s="15"/>
      <c r="B247" s="15"/>
      <c r="C247" s="15"/>
      <c r="D247" s="15"/>
      <c r="E247" s="15"/>
      <c r="F247" s="15"/>
      <c r="G247" s="15"/>
      <c r="H247" s="15"/>
      <c r="I247" s="15"/>
    </row>
    <row r="248" spans="1:9" s="46" customFormat="1" x14ac:dyDescent="0.25">
      <c r="A248" s="15"/>
      <c r="B248" s="15"/>
      <c r="C248" s="15"/>
      <c r="D248" s="15"/>
      <c r="E248" s="15"/>
      <c r="F248" s="15"/>
      <c r="G248" s="15"/>
      <c r="H248" s="15"/>
      <c r="I248" s="15"/>
    </row>
    <row r="249" spans="1:9" s="46" customFormat="1" x14ac:dyDescent="0.25">
      <c r="A249" s="15"/>
      <c r="B249" s="15"/>
      <c r="C249" s="15"/>
      <c r="D249" s="15"/>
      <c r="E249" s="15"/>
      <c r="F249" s="15"/>
      <c r="G249" s="15"/>
      <c r="H249" s="15"/>
      <c r="I249" s="15"/>
    </row>
    <row r="250" spans="1:9" s="46" customFormat="1" x14ac:dyDescent="0.25">
      <c r="A250" s="15"/>
      <c r="B250" s="15"/>
      <c r="C250" s="15"/>
      <c r="D250" s="15"/>
      <c r="E250" s="15"/>
      <c r="F250" s="15"/>
      <c r="G250" s="15"/>
      <c r="H250" s="15"/>
      <c r="I250" s="15"/>
    </row>
    <row r="251" spans="1:9" s="46" customFormat="1" x14ac:dyDescent="0.25">
      <c r="A251" s="15"/>
      <c r="B251" s="15"/>
      <c r="C251" s="15"/>
      <c r="D251" s="15"/>
      <c r="E251" s="15"/>
      <c r="F251" s="15"/>
      <c r="G251" s="15"/>
      <c r="H251" s="15"/>
      <c r="I251" s="15"/>
    </row>
    <row r="252" spans="1:9" s="46" customFormat="1" x14ac:dyDescent="0.25">
      <c r="A252" s="15"/>
      <c r="B252" s="15"/>
      <c r="C252" s="15"/>
      <c r="D252" s="15"/>
      <c r="E252" s="15"/>
      <c r="F252" s="15"/>
      <c r="G252" s="15"/>
      <c r="H252" s="15"/>
      <c r="I252" s="15"/>
    </row>
    <row r="253" spans="1:9" s="46" customFormat="1" x14ac:dyDescent="0.25">
      <c r="A253" s="15"/>
      <c r="B253" s="15"/>
      <c r="C253" s="15"/>
      <c r="D253" s="15"/>
      <c r="E253" s="15"/>
      <c r="F253" s="15"/>
      <c r="G253" s="15"/>
      <c r="H253" s="15"/>
      <c r="I253" s="15"/>
    </row>
    <row r="254" spans="1:9" s="46" customFormat="1" x14ac:dyDescent="0.25">
      <c r="A254" s="15"/>
      <c r="B254" s="15"/>
      <c r="C254" s="15"/>
      <c r="D254" s="15"/>
      <c r="E254" s="15"/>
      <c r="F254" s="15"/>
      <c r="G254" s="15"/>
      <c r="H254" s="15"/>
      <c r="I254" s="15"/>
    </row>
    <row r="255" spans="1:9" s="46" customFormat="1" x14ac:dyDescent="0.25">
      <c r="A255" s="15"/>
      <c r="B255" s="15"/>
      <c r="C255" s="15"/>
      <c r="D255" s="15"/>
      <c r="E255" s="15"/>
      <c r="F255" s="15"/>
      <c r="G255" s="15"/>
      <c r="H255" s="15"/>
      <c r="I255" s="15"/>
    </row>
    <row r="256" spans="1:9" s="46" customFormat="1" x14ac:dyDescent="0.25">
      <c r="A256" s="15"/>
      <c r="B256" s="15"/>
      <c r="C256" s="15"/>
      <c r="D256" s="15"/>
      <c r="E256" s="15"/>
      <c r="F256" s="15"/>
      <c r="G256" s="15"/>
      <c r="H256" s="15"/>
      <c r="I256" s="15"/>
    </row>
    <row r="257" spans="1:9" s="46" customFormat="1" x14ac:dyDescent="0.25">
      <c r="A257" s="15"/>
      <c r="B257" s="15"/>
      <c r="C257" s="15"/>
      <c r="D257" s="15"/>
      <c r="E257" s="15"/>
      <c r="F257" s="15"/>
      <c r="G257" s="15"/>
      <c r="H257" s="15"/>
      <c r="I257" s="15"/>
    </row>
    <row r="258" spans="1:9" s="46" customFormat="1" x14ac:dyDescent="0.25">
      <c r="A258" s="15"/>
      <c r="B258" s="15"/>
      <c r="C258" s="15"/>
      <c r="D258" s="15"/>
      <c r="E258" s="15"/>
      <c r="F258" s="15"/>
      <c r="G258" s="15"/>
      <c r="H258" s="15"/>
      <c r="I258" s="15"/>
    </row>
    <row r="259" spans="1:9" s="46" customFormat="1" x14ac:dyDescent="0.25">
      <c r="A259" s="15"/>
      <c r="B259" s="15"/>
      <c r="C259" s="15"/>
      <c r="D259" s="15"/>
      <c r="E259" s="15"/>
      <c r="F259" s="15"/>
      <c r="G259" s="15"/>
      <c r="H259" s="15"/>
      <c r="I259" s="15"/>
    </row>
    <row r="260" spans="1:9" s="46" customFormat="1" x14ac:dyDescent="0.25">
      <c r="A260" s="15"/>
      <c r="B260" s="15"/>
      <c r="C260" s="15"/>
      <c r="D260" s="15"/>
      <c r="E260" s="15"/>
      <c r="F260" s="15"/>
      <c r="G260" s="15"/>
      <c r="H260" s="15"/>
      <c r="I260" s="15"/>
    </row>
    <row r="261" spans="1:9" s="46" customFormat="1" x14ac:dyDescent="0.25">
      <c r="A261" s="15"/>
      <c r="B261" s="15"/>
      <c r="C261" s="15"/>
      <c r="D261" s="15"/>
      <c r="E261" s="15"/>
      <c r="F261" s="15"/>
      <c r="G261" s="15"/>
      <c r="H261" s="15"/>
      <c r="I261" s="15"/>
    </row>
    <row r="262" spans="1:9" s="46" customFormat="1" x14ac:dyDescent="0.25">
      <c r="A262" s="15"/>
      <c r="B262" s="15"/>
      <c r="C262" s="15"/>
      <c r="D262" s="15"/>
      <c r="E262" s="15"/>
      <c r="F262" s="15"/>
      <c r="G262" s="15"/>
      <c r="H262" s="15"/>
      <c r="I262" s="15"/>
    </row>
    <row r="263" spans="1:9" s="46" customFormat="1" x14ac:dyDescent="0.25">
      <c r="A263" s="15"/>
      <c r="B263" s="15"/>
      <c r="C263" s="15"/>
      <c r="D263" s="15"/>
      <c r="E263" s="15"/>
      <c r="F263" s="15"/>
      <c r="G263" s="15"/>
      <c r="H263" s="15"/>
      <c r="I263" s="15"/>
    </row>
    <row r="264" spans="1:9" s="46" customFormat="1" x14ac:dyDescent="0.25">
      <c r="A264" s="15"/>
      <c r="B264" s="15"/>
      <c r="C264" s="15"/>
      <c r="D264" s="15"/>
      <c r="E264" s="15"/>
      <c r="F264" s="15"/>
      <c r="G264" s="15"/>
      <c r="H264" s="15"/>
      <c r="I264" s="15"/>
    </row>
    <row r="265" spans="1:9" s="46" customFormat="1" x14ac:dyDescent="0.25">
      <c r="A265" s="15"/>
      <c r="B265" s="15"/>
      <c r="C265" s="15"/>
      <c r="D265" s="15"/>
      <c r="E265" s="15"/>
      <c r="F265" s="15"/>
      <c r="G265" s="15"/>
      <c r="H265" s="15"/>
      <c r="I265" s="15"/>
    </row>
    <row r="266" spans="1:9" s="46" customFormat="1" x14ac:dyDescent="0.25">
      <c r="A266" s="15"/>
      <c r="B266" s="15"/>
      <c r="C266" s="15"/>
      <c r="D266" s="15"/>
      <c r="E266" s="15"/>
      <c r="F266" s="15"/>
      <c r="G266" s="15"/>
      <c r="H266" s="15"/>
      <c r="I266" s="15"/>
    </row>
    <row r="267" spans="1:9" s="46" customFormat="1" x14ac:dyDescent="0.25">
      <c r="A267" s="15"/>
      <c r="B267" s="15"/>
      <c r="C267" s="15"/>
      <c r="D267" s="15"/>
      <c r="E267" s="15"/>
      <c r="F267" s="15"/>
      <c r="G267" s="15"/>
      <c r="H267" s="15"/>
      <c r="I267" s="15"/>
    </row>
    <row r="268" spans="1:9" s="46" customFormat="1" x14ac:dyDescent="0.25">
      <c r="A268" s="15"/>
      <c r="B268" s="15"/>
      <c r="C268" s="15"/>
      <c r="D268" s="15"/>
      <c r="E268" s="15"/>
      <c r="F268" s="15"/>
      <c r="G268" s="15"/>
      <c r="H268" s="15"/>
      <c r="I268" s="15"/>
    </row>
    <row r="269" spans="1:9" s="46" customFormat="1" x14ac:dyDescent="0.25">
      <c r="A269" s="15"/>
      <c r="B269" s="15"/>
      <c r="C269" s="15"/>
      <c r="D269" s="15"/>
      <c r="E269" s="15"/>
      <c r="F269" s="15"/>
      <c r="G269" s="15"/>
      <c r="H269" s="15"/>
      <c r="I269" s="15"/>
    </row>
    <row r="270" spans="1:9" s="46" customFormat="1" x14ac:dyDescent="0.25">
      <c r="A270" s="15"/>
      <c r="B270" s="15"/>
      <c r="C270" s="15"/>
      <c r="D270" s="15"/>
      <c r="E270" s="15"/>
      <c r="F270" s="15"/>
      <c r="G270" s="15"/>
      <c r="H270" s="15"/>
      <c r="I270" s="15"/>
    </row>
    <row r="271" spans="1:9" s="46" customFormat="1" x14ac:dyDescent="0.25">
      <c r="A271" s="15"/>
      <c r="B271" s="15"/>
      <c r="C271" s="15"/>
      <c r="D271" s="15"/>
      <c r="E271" s="15"/>
      <c r="F271" s="15"/>
      <c r="G271" s="15"/>
      <c r="H271" s="15"/>
      <c r="I271" s="15"/>
    </row>
    <row r="272" spans="1:9" s="46" customFormat="1" x14ac:dyDescent="0.25">
      <c r="A272" s="15"/>
      <c r="B272" s="15"/>
      <c r="C272" s="15"/>
      <c r="D272" s="15"/>
      <c r="E272" s="15"/>
      <c r="F272" s="15"/>
      <c r="G272" s="15"/>
      <c r="H272" s="15"/>
      <c r="I272" s="15"/>
    </row>
    <row r="273" spans="1:9" s="46" customFormat="1" x14ac:dyDescent="0.25">
      <c r="A273" s="15"/>
      <c r="B273" s="15"/>
      <c r="C273" s="15"/>
      <c r="D273" s="15"/>
      <c r="E273" s="15"/>
      <c r="F273" s="15"/>
      <c r="G273" s="15"/>
      <c r="H273" s="15"/>
      <c r="I273" s="15"/>
    </row>
    <row r="274" spans="1:9" s="46" customFormat="1" x14ac:dyDescent="0.25">
      <c r="A274" s="15"/>
      <c r="B274" s="15"/>
      <c r="C274" s="15"/>
      <c r="D274" s="15"/>
      <c r="E274" s="15"/>
      <c r="F274" s="15"/>
      <c r="G274" s="15"/>
      <c r="H274" s="15"/>
      <c r="I274" s="15"/>
    </row>
    <row r="275" spans="1:9" s="46" customFormat="1" x14ac:dyDescent="0.25">
      <c r="A275" s="15"/>
      <c r="B275" s="15"/>
      <c r="C275" s="15"/>
      <c r="D275" s="15"/>
      <c r="E275" s="15"/>
      <c r="F275" s="15"/>
      <c r="G275" s="15"/>
      <c r="H275" s="15"/>
      <c r="I275" s="15"/>
    </row>
    <row r="276" spans="1:9" s="46" customFormat="1" x14ac:dyDescent="0.25">
      <c r="A276" s="15"/>
      <c r="B276" s="15"/>
      <c r="C276" s="15"/>
      <c r="D276" s="15"/>
      <c r="E276" s="15"/>
      <c r="F276" s="15"/>
      <c r="G276" s="15"/>
      <c r="H276" s="15"/>
      <c r="I276" s="15"/>
    </row>
    <row r="277" spans="1:9" s="46" customFormat="1" x14ac:dyDescent="0.25">
      <c r="A277" s="15"/>
      <c r="B277" s="15"/>
      <c r="C277" s="15"/>
      <c r="D277" s="15"/>
      <c r="E277" s="15"/>
      <c r="F277" s="15"/>
      <c r="G277" s="15"/>
      <c r="H277" s="15"/>
      <c r="I277" s="15"/>
    </row>
    <row r="278" spans="1:9" s="46" customFormat="1" x14ac:dyDescent="0.25">
      <c r="A278" s="15"/>
      <c r="B278" s="15"/>
      <c r="C278" s="15"/>
      <c r="D278" s="15"/>
      <c r="E278" s="15"/>
      <c r="F278" s="15"/>
      <c r="G278" s="15"/>
      <c r="H278" s="15"/>
      <c r="I278" s="15"/>
    </row>
    <row r="279" spans="1:9" s="46" customFormat="1" x14ac:dyDescent="0.25">
      <c r="A279" s="15"/>
      <c r="B279" s="15"/>
      <c r="C279" s="15"/>
      <c r="D279" s="15"/>
      <c r="E279" s="15"/>
      <c r="F279" s="15"/>
      <c r="G279" s="15"/>
      <c r="H279" s="15"/>
      <c r="I279" s="15"/>
    </row>
    <row r="280" spans="1:9" s="46" customFormat="1" x14ac:dyDescent="0.25">
      <c r="A280" s="15"/>
      <c r="B280" s="15"/>
      <c r="C280" s="15"/>
      <c r="D280" s="15"/>
      <c r="E280" s="15"/>
      <c r="F280" s="15"/>
      <c r="G280" s="15"/>
      <c r="H280" s="15"/>
      <c r="I280" s="15"/>
    </row>
    <row r="281" spans="1:9" s="46" customFormat="1" x14ac:dyDescent="0.25">
      <c r="A281" s="15"/>
      <c r="B281" s="15"/>
      <c r="C281" s="15"/>
      <c r="D281" s="15"/>
      <c r="E281" s="15"/>
      <c r="F281" s="15"/>
      <c r="G281" s="15"/>
      <c r="H281" s="15"/>
      <c r="I281" s="15"/>
    </row>
    <row r="282" spans="1:9" s="46" customFormat="1" x14ac:dyDescent="0.25">
      <c r="A282" s="15"/>
      <c r="B282" s="15"/>
      <c r="C282" s="15"/>
      <c r="D282" s="15"/>
      <c r="E282" s="15"/>
      <c r="F282" s="15"/>
      <c r="G282" s="15"/>
      <c r="H282" s="15"/>
      <c r="I282" s="15"/>
    </row>
    <row r="283" spans="1:9" s="46" customFormat="1" x14ac:dyDescent="0.25">
      <c r="A283" s="15"/>
      <c r="B283" s="15"/>
      <c r="C283" s="15"/>
      <c r="D283" s="15"/>
      <c r="E283" s="15"/>
      <c r="F283" s="15"/>
      <c r="G283" s="15"/>
      <c r="H283" s="15"/>
      <c r="I283" s="15"/>
    </row>
    <row r="284" spans="1:9" s="46" customFormat="1" x14ac:dyDescent="0.25">
      <c r="A284" s="15"/>
      <c r="B284" s="15"/>
      <c r="C284" s="15"/>
      <c r="D284" s="15"/>
      <c r="E284" s="15"/>
      <c r="F284" s="15"/>
      <c r="G284" s="15"/>
      <c r="H284" s="15"/>
      <c r="I284" s="15"/>
    </row>
    <row r="285" spans="1:9" s="46" customFormat="1" x14ac:dyDescent="0.25">
      <c r="A285" s="15"/>
      <c r="B285" s="15"/>
      <c r="C285" s="15"/>
      <c r="D285" s="15"/>
      <c r="E285" s="15"/>
      <c r="F285" s="15"/>
      <c r="G285" s="15"/>
      <c r="H285" s="15"/>
      <c r="I285" s="15"/>
    </row>
    <row r="286" spans="1:9" s="46" customFormat="1" x14ac:dyDescent="0.25">
      <c r="A286" s="15"/>
      <c r="B286" s="15"/>
      <c r="C286" s="15"/>
      <c r="D286" s="15"/>
      <c r="E286" s="15"/>
      <c r="F286" s="15"/>
      <c r="G286" s="15"/>
      <c r="H286" s="15"/>
      <c r="I286" s="15"/>
    </row>
    <row r="287" spans="1:9" s="46" customFormat="1" x14ac:dyDescent="0.25">
      <c r="A287" s="15"/>
      <c r="B287" s="15"/>
      <c r="C287" s="15"/>
      <c r="D287" s="15"/>
      <c r="E287" s="15"/>
      <c r="F287" s="15"/>
      <c r="G287" s="15"/>
      <c r="H287" s="15"/>
      <c r="I287" s="15"/>
    </row>
    <row r="288" spans="1:9" s="46" customFormat="1" x14ac:dyDescent="0.25">
      <c r="A288" s="15"/>
      <c r="B288" s="15"/>
      <c r="C288" s="15"/>
      <c r="D288" s="15"/>
      <c r="E288" s="15"/>
      <c r="F288" s="15"/>
      <c r="G288" s="15"/>
      <c r="H288" s="15"/>
      <c r="I288" s="15"/>
    </row>
    <row r="289" spans="1:9" s="46" customFormat="1" x14ac:dyDescent="0.25">
      <c r="A289" s="15"/>
      <c r="B289" s="15"/>
      <c r="C289" s="15"/>
      <c r="D289" s="15"/>
      <c r="E289" s="15"/>
      <c r="F289" s="15"/>
      <c r="G289" s="15"/>
      <c r="H289" s="15"/>
      <c r="I289" s="15"/>
    </row>
    <row r="290" spans="1:9" s="46" customFormat="1" x14ac:dyDescent="0.25">
      <c r="A290" s="15"/>
      <c r="B290" s="15"/>
      <c r="C290" s="15"/>
      <c r="D290" s="15"/>
      <c r="E290" s="15"/>
      <c r="F290" s="15"/>
      <c r="G290" s="15"/>
      <c r="H290" s="15"/>
      <c r="I290" s="15"/>
    </row>
    <row r="291" spans="1:9" s="46" customFormat="1" x14ac:dyDescent="0.25">
      <c r="A291" s="15"/>
      <c r="B291" s="15"/>
      <c r="C291" s="15"/>
      <c r="D291" s="15"/>
      <c r="E291" s="15"/>
      <c r="F291" s="15"/>
      <c r="G291" s="15"/>
      <c r="H291" s="15"/>
      <c r="I291" s="15"/>
    </row>
    <row r="292" spans="1:9" s="46" customFormat="1" x14ac:dyDescent="0.25">
      <c r="A292" s="15"/>
      <c r="B292" s="15"/>
      <c r="C292" s="15"/>
      <c r="D292" s="15"/>
      <c r="E292" s="15"/>
      <c r="F292" s="15"/>
      <c r="G292" s="15"/>
      <c r="H292" s="15"/>
      <c r="I292" s="15"/>
    </row>
    <row r="293" spans="1:9" s="46" customFormat="1" x14ac:dyDescent="0.25">
      <c r="A293" s="15"/>
      <c r="B293" s="15"/>
      <c r="C293" s="15"/>
      <c r="D293" s="15"/>
      <c r="E293" s="15"/>
      <c r="F293" s="15"/>
      <c r="G293" s="15"/>
      <c r="H293" s="15"/>
      <c r="I293" s="15"/>
    </row>
    <row r="294" spans="1:9" s="46" customFormat="1" x14ac:dyDescent="0.25">
      <c r="A294" s="15"/>
      <c r="B294" s="15"/>
      <c r="C294" s="15"/>
      <c r="D294" s="15"/>
      <c r="E294" s="15"/>
      <c r="F294" s="15"/>
      <c r="G294" s="15"/>
      <c r="H294" s="15"/>
      <c r="I294" s="15"/>
    </row>
    <row r="295" spans="1:9" s="46" customFormat="1" x14ac:dyDescent="0.25">
      <c r="A295" s="15"/>
      <c r="B295" s="15"/>
      <c r="C295" s="15"/>
      <c r="D295" s="15"/>
      <c r="E295" s="15"/>
      <c r="F295" s="15"/>
      <c r="G295" s="15"/>
      <c r="H295" s="15"/>
      <c r="I295" s="15"/>
    </row>
    <row r="296" spans="1:9" s="46" customFormat="1" x14ac:dyDescent="0.25">
      <c r="A296" s="15"/>
      <c r="B296" s="15"/>
      <c r="C296" s="15"/>
      <c r="D296" s="15"/>
      <c r="E296" s="15"/>
      <c r="F296" s="15"/>
      <c r="G296" s="15"/>
      <c r="H296" s="15"/>
      <c r="I296" s="15"/>
    </row>
    <row r="297" spans="1:9" s="46" customFormat="1" x14ac:dyDescent="0.25">
      <c r="A297" s="15"/>
      <c r="B297" s="15"/>
      <c r="C297" s="15"/>
      <c r="D297" s="15"/>
      <c r="E297" s="15"/>
      <c r="F297" s="15"/>
      <c r="G297" s="15"/>
      <c r="H297" s="15"/>
      <c r="I297" s="15"/>
    </row>
    <row r="298" spans="1:9" s="46" customFormat="1" x14ac:dyDescent="0.25">
      <c r="A298" s="15"/>
      <c r="B298" s="15"/>
      <c r="C298" s="15"/>
      <c r="D298" s="15"/>
      <c r="E298" s="15"/>
      <c r="F298" s="15"/>
      <c r="G298" s="15"/>
      <c r="H298" s="15"/>
      <c r="I298" s="15"/>
    </row>
    <row r="299" spans="1:9" s="46" customFormat="1" x14ac:dyDescent="0.25">
      <c r="A299" s="15"/>
      <c r="B299" s="15"/>
      <c r="C299" s="15"/>
      <c r="D299" s="15"/>
      <c r="E299" s="15"/>
      <c r="F299" s="15"/>
      <c r="G299" s="15"/>
      <c r="H299" s="15"/>
      <c r="I299" s="15"/>
    </row>
    <row r="300" spans="1:9" s="46" customFormat="1" x14ac:dyDescent="0.25">
      <c r="A300" s="15"/>
      <c r="B300" s="15"/>
      <c r="C300" s="15"/>
      <c r="D300" s="15"/>
      <c r="E300" s="15"/>
      <c r="F300" s="15"/>
      <c r="G300" s="15"/>
      <c r="H300" s="15"/>
      <c r="I300" s="15"/>
    </row>
    <row r="301" spans="1:9" s="46" customFormat="1" x14ac:dyDescent="0.25">
      <c r="A301" s="15"/>
      <c r="B301" s="15"/>
      <c r="C301" s="15"/>
      <c r="D301" s="15"/>
      <c r="E301" s="15"/>
      <c r="F301" s="15"/>
      <c r="G301" s="15"/>
      <c r="H301" s="15"/>
      <c r="I301" s="15"/>
    </row>
    <row r="302" spans="1:9" s="46" customFormat="1" x14ac:dyDescent="0.25">
      <c r="A302" s="15"/>
      <c r="B302" s="15"/>
      <c r="C302" s="15"/>
      <c r="D302" s="15"/>
      <c r="E302" s="15"/>
      <c r="F302" s="15"/>
      <c r="G302" s="15"/>
      <c r="H302" s="15"/>
      <c r="I302" s="15"/>
    </row>
    <row r="303" spans="1:9" s="46" customFormat="1" x14ac:dyDescent="0.25">
      <c r="A303" s="15"/>
      <c r="B303" s="15"/>
      <c r="C303" s="15"/>
      <c r="D303" s="15"/>
      <c r="E303" s="15"/>
      <c r="F303" s="15"/>
      <c r="G303" s="15"/>
      <c r="H303" s="15"/>
      <c r="I303" s="15"/>
    </row>
    <row r="304" spans="1:9" s="46" customFormat="1" x14ac:dyDescent="0.25">
      <c r="A304" s="15"/>
      <c r="B304" s="15"/>
      <c r="C304" s="15"/>
      <c r="D304" s="15"/>
      <c r="E304" s="15"/>
      <c r="F304" s="15"/>
      <c r="G304" s="15"/>
      <c r="H304" s="15"/>
      <c r="I304" s="15"/>
    </row>
    <row r="305" spans="1:9" s="46" customFormat="1" x14ac:dyDescent="0.25">
      <c r="A305" s="15"/>
      <c r="B305" s="15"/>
      <c r="C305" s="15"/>
      <c r="D305" s="15"/>
      <c r="E305" s="15"/>
      <c r="F305" s="15"/>
      <c r="G305" s="15"/>
      <c r="H305" s="15"/>
      <c r="I305" s="15"/>
    </row>
    <row r="306" spans="1:9" s="46" customFormat="1" x14ac:dyDescent="0.25">
      <c r="A306" s="15"/>
      <c r="B306" s="15"/>
      <c r="C306" s="15"/>
      <c r="D306" s="15"/>
      <c r="E306" s="15"/>
      <c r="F306" s="15"/>
      <c r="G306" s="15"/>
      <c r="H306" s="15"/>
      <c r="I306" s="15"/>
    </row>
    <row r="307" spans="1:9" s="46" customFormat="1" x14ac:dyDescent="0.25">
      <c r="A307" s="15"/>
      <c r="B307" s="15"/>
      <c r="C307" s="15"/>
      <c r="D307" s="15"/>
      <c r="E307" s="15"/>
      <c r="F307" s="15"/>
      <c r="G307" s="15"/>
      <c r="H307" s="15"/>
      <c r="I307" s="15"/>
    </row>
    <row r="308" spans="1:9" s="46" customFormat="1" x14ac:dyDescent="0.25">
      <c r="A308" s="15"/>
      <c r="B308" s="15"/>
      <c r="C308" s="15"/>
      <c r="D308" s="15"/>
      <c r="E308" s="15"/>
      <c r="F308" s="15"/>
      <c r="G308" s="15"/>
      <c r="H308" s="15"/>
      <c r="I308" s="15"/>
    </row>
    <row r="309" spans="1:9" s="46" customFormat="1" x14ac:dyDescent="0.25">
      <c r="A309" s="15"/>
      <c r="B309" s="15"/>
      <c r="C309" s="15"/>
      <c r="D309" s="15"/>
      <c r="E309" s="15"/>
      <c r="F309" s="15"/>
      <c r="G309" s="15"/>
      <c r="H309" s="15"/>
      <c r="I309" s="15"/>
    </row>
    <row r="310" spans="1:9" s="46" customFormat="1" x14ac:dyDescent="0.25">
      <c r="A310" s="15"/>
      <c r="B310" s="15"/>
      <c r="C310" s="15"/>
      <c r="D310" s="15"/>
      <c r="E310" s="15"/>
      <c r="F310" s="15"/>
      <c r="G310" s="15"/>
      <c r="H310" s="15"/>
      <c r="I310" s="15"/>
    </row>
    <row r="311" spans="1:9" s="46" customFormat="1" x14ac:dyDescent="0.25">
      <c r="A311" s="15"/>
      <c r="B311" s="15"/>
      <c r="C311" s="15"/>
      <c r="D311" s="15"/>
      <c r="E311" s="15"/>
      <c r="F311" s="15"/>
      <c r="G311" s="15"/>
      <c r="H311" s="15"/>
      <c r="I311" s="15"/>
    </row>
    <row r="312" spans="1:9" s="46" customFormat="1" x14ac:dyDescent="0.25">
      <c r="A312" s="15"/>
      <c r="B312" s="15"/>
      <c r="C312" s="15"/>
      <c r="D312" s="15"/>
      <c r="E312" s="15"/>
      <c r="F312" s="15"/>
      <c r="G312" s="15"/>
      <c r="H312" s="15"/>
      <c r="I312" s="15"/>
    </row>
    <row r="313" spans="1:9" s="46" customFormat="1" x14ac:dyDescent="0.25">
      <c r="A313" s="15"/>
      <c r="B313" s="15"/>
      <c r="C313" s="15"/>
      <c r="D313" s="15"/>
      <c r="E313" s="15"/>
      <c r="F313" s="15"/>
      <c r="G313" s="15"/>
      <c r="H313" s="15"/>
      <c r="I313" s="15"/>
    </row>
    <row r="314" spans="1:9" s="46" customFormat="1" x14ac:dyDescent="0.25">
      <c r="A314" s="15"/>
      <c r="B314" s="15"/>
      <c r="C314" s="15"/>
      <c r="D314" s="15"/>
      <c r="E314" s="15"/>
      <c r="F314" s="15"/>
      <c r="G314" s="15"/>
      <c r="H314" s="15"/>
      <c r="I314" s="15"/>
    </row>
    <row r="315" spans="1:9" s="46" customFormat="1" x14ac:dyDescent="0.25">
      <c r="A315" s="15"/>
      <c r="B315" s="15"/>
      <c r="C315" s="15"/>
      <c r="D315" s="15"/>
      <c r="E315" s="15"/>
      <c r="F315" s="15"/>
      <c r="G315" s="15"/>
      <c r="H315" s="15"/>
      <c r="I315" s="15"/>
    </row>
    <row r="316" spans="1:9" s="46" customFormat="1" x14ac:dyDescent="0.25">
      <c r="A316" s="15"/>
      <c r="B316" s="15"/>
      <c r="C316" s="15"/>
      <c r="D316" s="15"/>
      <c r="E316" s="15"/>
      <c r="F316" s="15"/>
      <c r="G316" s="15"/>
      <c r="H316" s="15"/>
      <c r="I316" s="15"/>
    </row>
    <row r="317" spans="1:9" s="46" customFormat="1" x14ac:dyDescent="0.25">
      <c r="A317" s="15"/>
      <c r="B317" s="15"/>
      <c r="C317" s="15"/>
      <c r="D317" s="15"/>
      <c r="E317" s="15"/>
      <c r="F317" s="15"/>
      <c r="G317" s="15"/>
      <c r="H317" s="15"/>
      <c r="I317" s="15"/>
    </row>
    <row r="318" spans="1:9" s="46" customFormat="1" x14ac:dyDescent="0.25">
      <c r="A318" s="15"/>
      <c r="B318" s="15"/>
      <c r="C318" s="15"/>
      <c r="D318" s="15"/>
      <c r="E318" s="15"/>
      <c r="F318" s="15"/>
      <c r="G318" s="15"/>
      <c r="H318" s="15"/>
      <c r="I318" s="15"/>
    </row>
    <row r="319" spans="1:9" s="46" customFormat="1" x14ac:dyDescent="0.25">
      <c r="A319" s="15"/>
      <c r="B319" s="15"/>
      <c r="C319" s="15"/>
      <c r="D319" s="15"/>
      <c r="E319" s="15"/>
      <c r="F319" s="15"/>
      <c r="G319" s="15"/>
      <c r="H319" s="15"/>
      <c r="I319" s="15"/>
    </row>
    <row r="320" spans="1:9" s="46" customFormat="1" x14ac:dyDescent="0.25">
      <c r="A320" s="15"/>
      <c r="B320" s="15"/>
      <c r="C320" s="15"/>
      <c r="D320" s="15"/>
      <c r="E320" s="15"/>
      <c r="F320" s="15"/>
      <c r="G320" s="15"/>
      <c r="H320" s="15"/>
      <c r="I320" s="15"/>
    </row>
    <row r="321" spans="1:13" s="46" customFormat="1" x14ac:dyDescent="0.25">
      <c r="A321" s="15"/>
      <c r="B321" s="15"/>
      <c r="C321" s="15"/>
      <c r="D321" s="15"/>
      <c r="E321" s="15"/>
      <c r="F321" s="15"/>
      <c r="G321" s="15"/>
      <c r="H321" s="15"/>
      <c r="I321" s="15"/>
    </row>
    <row r="322" spans="1:13" s="46" customFormat="1" x14ac:dyDescent="0.25">
      <c r="A322" s="15"/>
      <c r="B322" s="15"/>
      <c r="C322" s="15"/>
      <c r="D322" s="15"/>
      <c r="E322" s="15"/>
      <c r="F322" s="15"/>
      <c r="G322" s="15"/>
      <c r="H322" s="15"/>
      <c r="I322" s="15"/>
    </row>
    <row r="323" spans="1:13" s="46" customFormat="1" x14ac:dyDescent="0.25">
      <c r="A323" s="15"/>
      <c r="B323" s="15"/>
      <c r="C323" s="15"/>
      <c r="D323" s="15"/>
      <c r="E323" s="15"/>
      <c r="F323" s="15"/>
      <c r="G323" s="15"/>
      <c r="H323" s="15"/>
      <c r="I323" s="15"/>
    </row>
    <row r="324" spans="1:13" s="46" customFormat="1" x14ac:dyDescent="0.25">
      <c r="A324" s="15"/>
      <c r="B324" s="15"/>
      <c r="C324" s="15"/>
      <c r="D324" s="15"/>
      <c r="E324" s="15"/>
      <c r="F324" s="15"/>
      <c r="G324" s="15"/>
      <c r="H324" s="15"/>
      <c r="I324" s="15"/>
    </row>
    <row r="325" spans="1:13" s="46" customFormat="1" x14ac:dyDescent="0.25">
      <c r="A325" s="15"/>
      <c r="B325" s="15"/>
      <c r="C325" s="15"/>
      <c r="D325" s="15"/>
      <c r="E325" s="15"/>
      <c r="F325" s="15"/>
      <c r="G325" s="15"/>
      <c r="H325" s="15"/>
      <c r="I325" s="15"/>
    </row>
    <row r="326" spans="1:13" s="46" customFormat="1" x14ac:dyDescent="0.25">
      <c r="A326" s="15"/>
      <c r="B326" s="15"/>
      <c r="C326" s="15"/>
      <c r="D326" s="15"/>
      <c r="E326" s="15"/>
      <c r="F326" s="15"/>
      <c r="G326" s="15"/>
      <c r="H326" s="15"/>
      <c r="I326" s="15"/>
    </row>
    <row r="327" spans="1:13" s="46" customFormat="1" x14ac:dyDescent="0.25">
      <c r="A327" s="15"/>
      <c r="B327" s="15"/>
      <c r="C327" s="15"/>
      <c r="D327" s="15"/>
      <c r="E327" s="15"/>
      <c r="F327" s="15"/>
      <c r="G327" s="15"/>
      <c r="H327" s="15"/>
      <c r="I327" s="15"/>
      <c r="M327" s="3"/>
    </row>
    <row r="328" spans="1:13" s="46" customFormat="1" x14ac:dyDescent="0.25">
      <c r="A328" s="15"/>
      <c r="B328" s="15"/>
      <c r="C328" s="15"/>
      <c r="D328" s="15"/>
      <c r="E328" s="15"/>
      <c r="F328" s="15"/>
      <c r="G328" s="15"/>
      <c r="H328" s="15"/>
      <c r="I328" s="15"/>
      <c r="M328" s="3"/>
    </row>
    <row r="329" spans="1:13" s="46" customFormat="1" x14ac:dyDescent="0.25">
      <c r="A329" s="15"/>
      <c r="B329" s="15"/>
      <c r="C329" s="15"/>
      <c r="D329" s="15"/>
      <c r="E329" s="15"/>
      <c r="F329" s="15"/>
      <c r="G329" s="15"/>
      <c r="H329" s="15"/>
      <c r="I329" s="15"/>
      <c r="M329" s="3"/>
    </row>
    <row r="330" spans="1:13" s="46" customFormat="1" x14ac:dyDescent="0.25">
      <c r="A330" s="15"/>
      <c r="B330" s="15"/>
      <c r="C330" s="15"/>
      <c r="D330" s="15"/>
      <c r="E330" s="15"/>
      <c r="F330" s="15"/>
      <c r="G330" s="15"/>
      <c r="H330" s="15"/>
      <c r="I330" s="15"/>
      <c r="M330" s="3"/>
    </row>
    <row r="331" spans="1:13" s="46" customFormat="1" x14ac:dyDescent="0.25">
      <c r="A331" s="15"/>
      <c r="B331" s="15"/>
      <c r="C331" s="15"/>
      <c r="D331" s="15"/>
      <c r="E331" s="15"/>
      <c r="F331" s="15"/>
      <c r="G331" s="15"/>
      <c r="H331" s="15"/>
      <c r="I331" s="15"/>
      <c r="M331" s="3"/>
    </row>
    <row r="332" spans="1:13" s="46" customFormat="1" x14ac:dyDescent="0.25">
      <c r="A332" s="15"/>
      <c r="B332" s="15"/>
      <c r="C332" s="15"/>
      <c r="D332" s="15"/>
      <c r="E332" s="15"/>
      <c r="F332" s="15"/>
      <c r="G332" s="15"/>
      <c r="H332" s="15"/>
      <c r="I332" s="15"/>
      <c r="M332" s="3"/>
    </row>
    <row r="333" spans="1:13" s="46" customFormat="1" x14ac:dyDescent="0.25">
      <c r="A333" s="15"/>
      <c r="B333" s="15"/>
      <c r="C333" s="15"/>
      <c r="D333" s="15"/>
      <c r="E333" s="15"/>
      <c r="F333" s="15"/>
      <c r="G333" s="15"/>
      <c r="H333" s="15"/>
      <c r="I333" s="15"/>
      <c r="M333" s="3"/>
    </row>
    <row r="334" spans="1:13" s="46" customFormat="1" x14ac:dyDescent="0.25">
      <c r="A334" s="15"/>
      <c r="B334" s="15"/>
      <c r="C334" s="15"/>
      <c r="D334" s="15"/>
      <c r="E334" s="15"/>
      <c r="F334" s="15"/>
      <c r="G334" s="15"/>
      <c r="H334" s="15"/>
      <c r="I334" s="15"/>
      <c r="M334" s="3"/>
    </row>
    <row r="335" spans="1:13" s="46" customFormat="1" x14ac:dyDescent="0.25">
      <c r="A335" s="15"/>
      <c r="B335" s="15"/>
      <c r="C335" s="15"/>
      <c r="D335" s="15"/>
      <c r="E335" s="15"/>
      <c r="F335" s="15"/>
      <c r="G335" s="15"/>
      <c r="H335" s="15"/>
      <c r="I335" s="15"/>
      <c r="M335" s="3"/>
    </row>
    <row r="336" spans="1:13" x14ac:dyDescent="0.25">
      <c r="A336" s="8"/>
      <c r="B336" s="8"/>
      <c r="C336" s="8"/>
      <c r="D336" s="8"/>
      <c r="E336" s="8"/>
      <c r="F336" s="8"/>
      <c r="G336" s="8"/>
      <c r="H336" s="15"/>
      <c r="I336" s="15"/>
    </row>
    <row r="337" spans="1:9" x14ac:dyDescent="0.25">
      <c r="A337" s="8"/>
      <c r="B337" s="8"/>
      <c r="C337" s="8"/>
      <c r="D337" s="8"/>
      <c r="E337" s="8"/>
      <c r="F337" s="8"/>
      <c r="G337" s="8"/>
      <c r="H337" s="15"/>
      <c r="I337" s="15"/>
    </row>
    <row r="338" spans="1:9" x14ac:dyDescent="0.25">
      <c r="A338" s="8"/>
      <c r="B338" s="8"/>
      <c r="C338" s="8"/>
      <c r="D338" s="8"/>
      <c r="E338" s="8"/>
      <c r="F338" s="8"/>
      <c r="G338" s="8"/>
      <c r="H338" s="15"/>
      <c r="I338" s="15"/>
    </row>
    <row r="339" spans="1:9" x14ac:dyDescent="0.25">
      <c r="A339" s="8"/>
      <c r="B339" s="8"/>
      <c r="C339" s="8"/>
      <c r="D339" s="8"/>
      <c r="E339" s="8"/>
      <c r="F339" s="8"/>
      <c r="G339" s="8"/>
      <c r="H339" s="15"/>
      <c r="I339" s="15"/>
    </row>
    <row r="340" spans="1:9" x14ac:dyDescent="0.25">
      <c r="A340" s="8"/>
      <c r="B340" s="8"/>
      <c r="C340" s="8"/>
      <c r="D340" s="8"/>
      <c r="E340" s="8"/>
      <c r="F340" s="8"/>
      <c r="G340" s="8"/>
      <c r="H340" s="15"/>
      <c r="I340" s="15"/>
    </row>
  </sheetData>
  <mergeCells count="2">
    <mergeCell ref="A2:I2"/>
    <mergeCell ref="A1:I1"/>
  </mergeCells>
  <conditionalFormatting sqref="B111:C112 B5:C5 E33:G34 B33:C34 E5:G5 B74:G75 H33:I35 E111:G112 B122:I124 B117:G118 H74:I76 H107:I112 B107:G109 H140:I340 B140:G140 H115:I118 B129:I132 E21:I28 E30:I32 B71:C71 C59:C61 C72:C73 B125:C125 E125:I125 D36:I73">
    <cfRule type="expression" dxfId="235" priority="1036">
      <formula>$G5="Completed"</formula>
    </cfRule>
    <cfRule type="expression" dxfId="234" priority="1037">
      <formula>$G5="In progress"</formula>
    </cfRule>
    <cfRule type="expression" dxfId="233" priority="1038">
      <formula>$G5="Not started"</formula>
    </cfRule>
  </conditionalFormatting>
  <conditionalFormatting sqref="D5 D33:D34">
    <cfRule type="expression" dxfId="232" priority="1033">
      <formula>$G5="Completed"</formula>
    </cfRule>
    <cfRule type="expression" dxfId="231" priority="1034">
      <formula>$G5="In progress"</formula>
    </cfRule>
    <cfRule type="expression" dxfId="230" priority="1035">
      <formula>$G5="Not started"</formula>
    </cfRule>
  </conditionalFormatting>
  <conditionalFormatting sqref="E110:G110 B110:C110 B115:C116 E115:G116">
    <cfRule type="expression" dxfId="229" priority="1030">
      <formula>$G110="Completed"</formula>
    </cfRule>
    <cfRule type="expression" dxfId="228" priority="1031">
      <formula>$G110="In progress"</formula>
    </cfRule>
    <cfRule type="expression" dxfId="227" priority="1032">
      <formula>$G110="Not started"</formula>
    </cfRule>
  </conditionalFormatting>
  <conditionalFormatting sqref="D110 D115:D116">
    <cfRule type="expression" dxfId="226" priority="1027">
      <formula>$G110="Completed"</formula>
    </cfRule>
    <cfRule type="expression" dxfId="225" priority="1028">
      <formula>$G110="In progress"</formula>
    </cfRule>
    <cfRule type="expression" dxfId="224" priority="1029">
      <formula>$G110="Not started"</formula>
    </cfRule>
  </conditionalFormatting>
  <conditionalFormatting sqref="B33:G34 B5:G5 B74:G75 H33:I35 B107:G110 B111:C112 E111:G112 B122:I124 H74:I76 H107:I112 H140:I340 B140:G140 B115:I118 B129:I132 F21:I28 F30:I32 B71:C71 C59:C61 C72:C73 B125:C125 E125:I125 D36:I73">
    <cfRule type="expression" dxfId="223" priority="1020">
      <formula>$G5="Not applicable"</formula>
    </cfRule>
  </conditionalFormatting>
  <conditionalFormatting sqref="B6:C6 E6 G6">
    <cfRule type="expression" dxfId="222" priority="836">
      <formula>$G6="Completed"</formula>
    </cfRule>
    <cfRule type="expression" dxfId="221" priority="837">
      <formula>$G6="In progress"</formula>
    </cfRule>
    <cfRule type="expression" dxfId="220" priority="838">
      <formula>$G6="Not started"</formula>
    </cfRule>
  </conditionalFormatting>
  <conditionalFormatting sqref="B76:G76">
    <cfRule type="expression" dxfId="219" priority="879">
      <formula>$G76="Completed"</formula>
    </cfRule>
    <cfRule type="expression" dxfId="218" priority="880">
      <formula>$G76="In progress"</formula>
    </cfRule>
    <cfRule type="expression" dxfId="217" priority="881">
      <formula>$G76="Not started"</formula>
    </cfRule>
  </conditionalFormatting>
  <conditionalFormatting sqref="B76:G76">
    <cfRule type="expression" dxfId="216" priority="878">
      <formula>$G76="Not applicable"</formula>
    </cfRule>
  </conditionalFormatting>
  <conditionalFormatting sqref="D6">
    <cfRule type="expression" dxfId="215" priority="833">
      <formula>$G6="Completed"</formula>
    </cfRule>
    <cfRule type="expression" dxfId="214" priority="834">
      <formula>$G6="In progress"</formula>
    </cfRule>
    <cfRule type="expression" dxfId="213" priority="835">
      <formula>$G6="Not started"</formula>
    </cfRule>
  </conditionalFormatting>
  <conditionalFormatting sqref="B6:E6 G6">
    <cfRule type="expression" dxfId="212" priority="832">
      <formula>$G6="Not applicable"</formula>
    </cfRule>
  </conditionalFormatting>
  <conditionalFormatting sqref="E35">
    <cfRule type="expression" dxfId="211" priority="500">
      <formula>$G35="Not applicable"</formula>
    </cfRule>
  </conditionalFormatting>
  <conditionalFormatting sqref="E35">
    <cfRule type="expression" dxfId="210" priority="501">
      <formula>$G35="Completed"</formula>
    </cfRule>
    <cfRule type="expression" dxfId="209" priority="502">
      <formula>$G35="In progress"</formula>
    </cfRule>
    <cfRule type="expression" dxfId="208" priority="503">
      <formula>$G35="Not started"</formula>
    </cfRule>
  </conditionalFormatting>
  <conditionalFormatting sqref="B35 F35:G35">
    <cfRule type="expression" dxfId="207" priority="513">
      <formula>$G35="Completed"</formula>
    </cfRule>
    <cfRule type="expression" dxfId="206" priority="514">
      <formula>$G35="In progress"</formula>
    </cfRule>
    <cfRule type="expression" dxfId="205" priority="515">
      <formula>$G35="Not started"</formula>
    </cfRule>
  </conditionalFormatting>
  <conditionalFormatting sqref="F35:G35 B35">
    <cfRule type="expression" dxfId="204" priority="512">
      <formula>$G35="Not applicable"</formula>
    </cfRule>
  </conditionalFormatting>
  <conditionalFormatting sqref="F6">
    <cfRule type="expression" dxfId="203" priority="541">
      <formula>$G6="Completed"</formula>
    </cfRule>
    <cfRule type="expression" dxfId="202" priority="542">
      <formula>$G6="In progress"</formula>
    </cfRule>
    <cfRule type="expression" dxfId="201" priority="543">
      <formula>$G6="Not started"</formula>
    </cfRule>
  </conditionalFormatting>
  <conditionalFormatting sqref="F6">
    <cfRule type="expression" dxfId="200" priority="540">
      <formula>$G6="Not applicable"</formula>
    </cfRule>
  </conditionalFormatting>
  <conditionalFormatting sqref="D35">
    <cfRule type="expression" dxfId="199" priority="509">
      <formula>$G35="Completed"</formula>
    </cfRule>
    <cfRule type="expression" dxfId="198" priority="510">
      <formula>$G35="In progress"</formula>
    </cfRule>
    <cfRule type="expression" dxfId="197" priority="511">
      <formula>$G35="Not started"</formula>
    </cfRule>
  </conditionalFormatting>
  <conditionalFormatting sqref="D35">
    <cfRule type="expression" dxfId="196" priority="508">
      <formula>$G35="Not applicable"</formula>
    </cfRule>
  </conditionalFormatting>
  <conditionalFormatting sqref="H5:I6">
    <cfRule type="expression" dxfId="195" priority="489">
      <formula>$G5="Completed"</formula>
    </cfRule>
    <cfRule type="expression" dxfId="194" priority="490">
      <formula>$G5="In progress"</formula>
    </cfRule>
    <cfRule type="expression" dxfId="193" priority="491">
      <formula>$G5="Not started"</formula>
    </cfRule>
  </conditionalFormatting>
  <conditionalFormatting sqref="H5:I6">
    <cfRule type="expression" dxfId="192" priority="488">
      <formula>$G5="Not applicable"</formula>
    </cfRule>
  </conditionalFormatting>
  <conditionalFormatting sqref="D111">
    <cfRule type="expression" dxfId="191" priority="286">
      <formula>$G111="Completed"</formula>
    </cfRule>
    <cfRule type="expression" dxfId="190" priority="287">
      <formula>$G111="In progress"</formula>
    </cfRule>
    <cfRule type="expression" dxfId="189" priority="288">
      <formula>$G111="Not started"</formula>
    </cfRule>
  </conditionalFormatting>
  <conditionalFormatting sqref="D111">
    <cfRule type="expression" dxfId="188" priority="285">
      <formula>$G111="Not applicable"</formula>
    </cfRule>
  </conditionalFormatting>
  <conditionalFormatting sqref="B126:I126 B128:I128 B127:C127 E127:I127">
    <cfRule type="expression" dxfId="187" priority="175">
      <formula>$G126="Completed"</formula>
    </cfRule>
    <cfRule type="expression" dxfId="186" priority="176">
      <formula>$G126="In progress"</formula>
    </cfRule>
    <cfRule type="expression" dxfId="185" priority="177">
      <formula>$G126="Not started"</formula>
    </cfRule>
  </conditionalFormatting>
  <conditionalFormatting sqref="B126:I126 B128:I128 B127:C127 E127:I127">
    <cfRule type="expression" dxfId="184" priority="174">
      <formula>$G126="Not applicable"</formula>
    </cfRule>
  </conditionalFormatting>
  <conditionalFormatting sqref="B133:I133 B135:I139 B134:C134 E134:I134">
    <cfRule type="expression" dxfId="183" priority="170">
      <formula>$G133="Not applicable"</formula>
    </cfRule>
  </conditionalFormatting>
  <conditionalFormatting sqref="E7:E13 G7:G13 G15:G16 E15:E16">
    <cfRule type="expression" dxfId="182" priority="234">
      <formula>$G7="Completed"</formula>
    </cfRule>
    <cfRule type="expression" dxfId="181" priority="235">
      <formula>$G7="In progress"</formula>
    </cfRule>
    <cfRule type="expression" dxfId="180" priority="236">
      <formula>$G7="Not started"</formula>
    </cfRule>
  </conditionalFormatting>
  <conditionalFormatting sqref="E7:E13 G7:G13 G15:G16 E15:E16 E21:E28 E30:E32">
    <cfRule type="expression" dxfId="179" priority="230">
      <formula>$G7="Not applicable"</formula>
    </cfRule>
  </conditionalFormatting>
  <conditionalFormatting sqref="F7:F13 F15:F16">
    <cfRule type="expression" dxfId="178" priority="227">
      <formula>$G7="Completed"</formula>
    </cfRule>
    <cfRule type="expression" dxfId="177" priority="228">
      <formula>$G7="In progress"</formula>
    </cfRule>
    <cfRule type="expression" dxfId="176" priority="229">
      <formula>$G7="Not started"</formula>
    </cfRule>
  </conditionalFormatting>
  <conditionalFormatting sqref="F7:F13 F15:F16">
    <cfRule type="expression" dxfId="175" priority="226">
      <formula>$G7="Not applicable"</formula>
    </cfRule>
  </conditionalFormatting>
  <conditionalFormatting sqref="H7:I13 H15:I16">
    <cfRule type="expression" dxfId="174" priority="223">
      <formula>$G7="Completed"</formula>
    </cfRule>
    <cfRule type="expression" dxfId="173" priority="224">
      <formula>$G7="In progress"</formula>
    </cfRule>
    <cfRule type="expression" dxfId="172" priority="225">
      <formula>$G7="Not started"</formula>
    </cfRule>
  </conditionalFormatting>
  <conditionalFormatting sqref="H7:I13 H15:I16">
    <cfRule type="expression" dxfId="171" priority="222">
      <formula>$G7="Not applicable"</formula>
    </cfRule>
  </conditionalFormatting>
  <conditionalFormatting sqref="B36:B37 B59:B61">
    <cfRule type="expression" dxfId="170" priority="215">
      <formula>$G36="Completed"</formula>
    </cfRule>
    <cfRule type="expression" dxfId="169" priority="216">
      <formula>$G36="In progress"</formula>
    </cfRule>
    <cfRule type="expression" dxfId="168" priority="217">
      <formula>$G36="Not started"</formula>
    </cfRule>
  </conditionalFormatting>
  <conditionalFormatting sqref="B36:B37 B59:B61">
    <cfRule type="expression" dxfId="167" priority="214">
      <formula>$G36="Not applicable"</formula>
    </cfRule>
  </conditionalFormatting>
  <conditionalFormatting sqref="H77:I106">
    <cfRule type="expression" dxfId="166" priority="199">
      <formula>$G77="Completed"</formula>
    </cfRule>
    <cfRule type="expression" dxfId="165" priority="200">
      <formula>$G77="In progress"</formula>
    </cfRule>
    <cfRule type="expression" dxfId="164" priority="201">
      <formula>$G77="Not started"</formula>
    </cfRule>
  </conditionalFormatting>
  <conditionalFormatting sqref="H77:I106">
    <cfRule type="expression" dxfId="163" priority="198">
      <formula>$G77="Not applicable"</formula>
    </cfRule>
  </conditionalFormatting>
  <conditionalFormatting sqref="B77:C106 E77:G106">
    <cfRule type="expression" dxfId="162" priority="195">
      <formula>$G77="Completed"</formula>
    </cfRule>
    <cfRule type="expression" dxfId="161" priority="196">
      <formula>$G77="In progress"</formula>
    </cfRule>
    <cfRule type="expression" dxfId="160" priority="197">
      <formula>$G77="Not started"</formula>
    </cfRule>
  </conditionalFormatting>
  <conditionalFormatting sqref="B77:C106 E77:G106">
    <cfRule type="expression" dxfId="159" priority="194">
      <formula>$G77="Not applicable"</formula>
    </cfRule>
  </conditionalFormatting>
  <conditionalFormatting sqref="B113:C114 E113:I114">
    <cfRule type="expression" dxfId="158" priority="191">
      <formula>$G113="Completed"</formula>
    </cfRule>
    <cfRule type="expression" dxfId="157" priority="192">
      <formula>$G113="In progress"</formula>
    </cfRule>
    <cfRule type="expression" dxfId="156" priority="193">
      <formula>$G113="Not started"</formula>
    </cfRule>
  </conditionalFormatting>
  <conditionalFormatting sqref="B113:C114 E113:I114">
    <cfRule type="expression" dxfId="155" priority="190">
      <formula>$G113="Not applicable"</formula>
    </cfRule>
  </conditionalFormatting>
  <conditionalFormatting sqref="B133:I133 B135:I139 B134:C134 E134:I134">
    <cfRule type="expression" dxfId="154" priority="171">
      <formula>$G133="Completed"</formula>
    </cfRule>
    <cfRule type="expression" dxfId="153" priority="172">
      <formula>$G133="In progress"</formula>
    </cfRule>
    <cfRule type="expression" dxfId="152" priority="173">
      <formula>$G133="Not started"</formula>
    </cfRule>
  </conditionalFormatting>
  <conditionalFormatting sqref="B119:I121">
    <cfRule type="expression" dxfId="151" priority="179">
      <formula>$G119="Completed"</formula>
    </cfRule>
    <cfRule type="expression" dxfId="150" priority="180">
      <formula>$G119="In progress"</formula>
    </cfRule>
    <cfRule type="expression" dxfId="149" priority="181">
      <formula>$G119="Not started"</formula>
    </cfRule>
  </conditionalFormatting>
  <conditionalFormatting sqref="B119:I121">
    <cfRule type="expression" dxfId="148" priority="178">
      <formula>$G119="Not applicable"</formula>
    </cfRule>
  </conditionalFormatting>
  <conditionalFormatting sqref="E14 G14">
    <cfRule type="expression" dxfId="147" priority="167">
      <formula>$G14="Completed"</formula>
    </cfRule>
    <cfRule type="expression" dxfId="146" priority="168">
      <formula>$G14="In progress"</formula>
    </cfRule>
    <cfRule type="expression" dxfId="145" priority="169">
      <formula>$G14="Not started"</formula>
    </cfRule>
  </conditionalFormatting>
  <conditionalFormatting sqref="E14 G14">
    <cfRule type="expression" dxfId="144" priority="163">
      <formula>$G14="Not applicable"</formula>
    </cfRule>
  </conditionalFormatting>
  <conditionalFormatting sqref="F14">
    <cfRule type="expression" dxfId="143" priority="160">
      <formula>$G14="Completed"</formula>
    </cfRule>
    <cfRule type="expression" dxfId="142" priority="161">
      <formula>$G14="In progress"</formula>
    </cfRule>
    <cfRule type="expression" dxfId="141" priority="162">
      <formula>$G14="Not started"</formula>
    </cfRule>
  </conditionalFormatting>
  <conditionalFormatting sqref="F14">
    <cfRule type="expression" dxfId="140" priority="159">
      <formula>$G14="Not applicable"</formula>
    </cfRule>
  </conditionalFormatting>
  <conditionalFormatting sqref="H14:I14">
    <cfRule type="expression" dxfId="139" priority="156">
      <formula>$G14="Completed"</formula>
    </cfRule>
    <cfRule type="expression" dxfId="138" priority="157">
      <formula>$G14="In progress"</formula>
    </cfRule>
    <cfRule type="expression" dxfId="137" priority="158">
      <formula>$G14="Not started"</formula>
    </cfRule>
  </conditionalFormatting>
  <conditionalFormatting sqref="H14:I14">
    <cfRule type="expression" dxfId="136" priority="155">
      <formula>$G14="Not applicable"</formula>
    </cfRule>
  </conditionalFormatting>
  <conditionalFormatting sqref="E17 G17">
    <cfRule type="expression" dxfId="135" priority="152">
      <formula>$G17="Completed"</formula>
    </cfRule>
    <cfRule type="expression" dxfId="134" priority="153">
      <formula>$G17="In progress"</formula>
    </cfRule>
    <cfRule type="expression" dxfId="133" priority="154">
      <formula>$G17="Not started"</formula>
    </cfRule>
  </conditionalFormatting>
  <conditionalFormatting sqref="E17 G17">
    <cfRule type="expression" dxfId="132" priority="148">
      <formula>$G17="Not applicable"</formula>
    </cfRule>
  </conditionalFormatting>
  <conditionalFormatting sqref="F17">
    <cfRule type="expression" dxfId="131" priority="145">
      <formula>$G17="Completed"</formula>
    </cfRule>
    <cfRule type="expression" dxfId="130" priority="146">
      <formula>$G17="In progress"</formula>
    </cfRule>
    <cfRule type="expression" dxfId="129" priority="147">
      <formula>$G17="Not started"</formula>
    </cfRule>
  </conditionalFormatting>
  <conditionalFormatting sqref="F17">
    <cfRule type="expression" dxfId="128" priority="144">
      <formula>$G17="Not applicable"</formula>
    </cfRule>
  </conditionalFormatting>
  <conditionalFormatting sqref="H17:I17">
    <cfRule type="expression" dxfId="127" priority="141">
      <formula>$G17="Completed"</formula>
    </cfRule>
    <cfRule type="expression" dxfId="126" priority="142">
      <formula>$G17="In progress"</formula>
    </cfRule>
    <cfRule type="expression" dxfId="125" priority="143">
      <formula>$G17="Not started"</formula>
    </cfRule>
  </conditionalFormatting>
  <conditionalFormatting sqref="H17:I17">
    <cfRule type="expression" dxfId="124" priority="140">
      <formula>$G17="Not applicable"</formula>
    </cfRule>
  </conditionalFormatting>
  <conditionalFormatting sqref="G18 E18">
    <cfRule type="expression" dxfId="123" priority="137">
      <formula>$G18="Completed"</formula>
    </cfRule>
    <cfRule type="expression" dxfId="122" priority="138">
      <formula>$G18="In progress"</formula>
    </cfRule>
    <cfRule type="expression" dxfId="121" priority="139">
      <formula>$G18="Not started"</formula>
    </cfRule>
  </conditionalFormatting>
  <conditionalFormatting sqref="G18 E18">
    <cfRule type="expression" dxfId="120" priority="133">
      <formula>$G18="Not applicable"</formula>
    </cfRule>
  </conditionalFormatting>
  <conditionalFormatting sqref="F18">
    <cfRule type="expression" dxfId="119" priority="130">
      <formula>$G18="Completed"</formula>
    </cfRule>
    <cfRule type="expression" dxfId="118" priority="131">
      <formula>$G18="In progress"</formula>
    </cfRule>
    <cfRule type="expression" dxfId="117" priority="132">
      <formula>$G18="Not started"</formula>
    </cfRule>
  </conditionalFormatting>
  <conditionalFormatting sqref="F18">
    <cfRule type="expression" dxfId="116" priority="129">
      <formula>$G18="Not applicable"</formula>
    </cfRule>
  </conditionalFormatting>
  <conditionalFormatting sqref="H18:I18">
    <cfRule type="expression" dxfId="115" priority="126">
      <formula>$G18="Completed"</formula>
    </cfRule>
    <cfRule type="expression" dxfId="114" priority="127">
      <formula>$G18="In progress"</formula>
    </cfRule>
    <cfRule type="expression" dxfId="113" priority="128">
      <formula>$G18="Not started"</formula>
    </cfRule>
  </conditionalFormatting>
  <conditionalFormatting sqref="H18:I18">
    <cfRule type="expression" dxfId="112" priority="125">
      <formula>$G18="Not applicable"</formula>
    </cfRule>
  </conditionalFormatting>
  <conditionalFormatting sqref="E19:I20">
    <cfRule type="expression" dxfId="111" priority="118">
      <formula>$G19="Completed"</formula>
    </cfRule>
    <cfRule type="expression" dxfId="110" priority="119">
      <formula>$G19="In progress"</formula>
    </cfRule>
    <cfRule type="expression" dxfId="109" priority="120">
      <formula>$G19="Not started"</formula>
    </cfRule>
  </conditionalFormatting>
  <conditionalFormatting sqref="F19:I20">
    <cfRule type="expression" dxfId="108" priority="117">
      <formula>$G19="Not applicable"</formula>
    </cfRule>
  </conditionalFormatting>
  <conditionalFormatting sqref="E19:E20">
    <cfRule type="expression" dxfId="107" priority="113">
      <formula>$G19="Not applicable"</formula>
    </cfRule>
  </conditionalFormatting>
  <conditionalFormatting sqref="E29:I29">
    <cfRule type="expression" dxfId="106" priority="70">
      <formula>$G29="Completed"</formula>
    </cfRule>
    <cfRule type="expression" dxfId="105" priority="71">
      <formula>$G29="In progress"</formula>
    </cfRule>
    <cfRule type="expression" dxfId="104" priority="72">
      <formula>$G29="Not started"</formula>
    </cfRule>
  </conditionalFormatting>
  <conditionalFormatting sqref="F29:I29">
    <cfRule type="expression" dxfId="103" priority="69">
      <formula>$G29="Not applicable"</formula>
    </cfRule>
  </conditionalFormatting>
  <conditionalFormatting sqref="E29">
    <cfRule type="expression" dxfId="102" priority="65">
      <formula>$G29="Not applicable"</formula>
    </cfRule>
  </conditionalFormatting>
  <conditionalFormatting sqref="B7:B32">
    <cfRule type="expression" dxfId="101" priority="54">
      <formula>$G7="Completed"</formula>
    </cfRule>
    <cfRule type="expression" dxfId="100" priority="55">
      <formula>$G7="In progress"</formula>
    </cfRule>
    <cfRule type="expression" dxfId="99" priority="56">
      <formula>$G7="Not started"</formula>
    </cfRule>
  </conditionalFormatting>
  <conditionalFormatting sqref="B7:B32">
    <cfRule type="expression" dxfId="98" priority="53">
      <formula>$G7="Not applicable"</formula>
    </cfRule>
  </conditionalFormatting>
  <conditionalFormatting sqref="B38:B58">
    <cfRule type="expression" dxfId="97" priority="50">
      <formula>$G38="Completed"</formula>
    </cfRule>
    <cfRule type="expression" dxfId="96" priority="51">
      <formula>$G38="In progress"</formula>
    </cfRule>
    <cfRule type="expression" dxfId="95" priority="52">
      <formula>$G38="Not started"</formula>
    </cfRule>
  </conditionalFormatting>
  <conditionalFormatting sqref="B38:B58">
    <cfRule type="expression" dxfId="94" priority="49">
      <formula>$G38="Not applicable"</formula>
    </cfRule>
  </conditionalFormatting>
  <conditionalFormatting sqref="B62:B70">
    <cfRule type="expression" dxfId="93" priority="46">
      <formula>$G62="Completed"</formula>
    </cfRule>
    <cfRule type="expression" dxfId="92" priority="47">
      <formula>$G62="In progress"</formula>
    </cfRule>
    <cfRule type="expression" dxfId="91" priority="48">
      <formula>$G62="Not started"</formula>
    </cfRule>
  </conditionalFormatting>
  <conditionalFormatting sqref="B62:B70">
    <cfRule type="expression" dxfId="90" priority="45">
      <formula>$G62="Not applicable"</formula>
    </cfRule>
  </conditionalFormatting>
  <conditionalFormatting sqref="B72:B73">
    <cfRule type="expression" dxfId="89" priority="42">
      <formula>$G72="Completed"</formula>
    </cfRule>
    <cfRule type="expression" dxfId="88" priority="43">
      <formula>$G72="In progress"</formula>
    </cfRule>
    <cfRule type="expression" dxfId="87" priority="44">
      <formula>$G72="Not started"</formula>
    </cfRule>
  </conditionalFormatting>
  <conditionalFormatting sqref="B72:B73">
    <cfRule type="expression" dxfId="86" priority="41">
      <formula>$G72="Not applicable"</formula>
    </cfRule>
  </conditionalFormatting>
  <conditionalFormatting sqref="C7:C32">
    <cfRule type="expression" dxfId="85" priority="38">
      <formula>$G7="Completed"</formula>
    </cfRule>
    <cfRule type="expression" dxfId="84" priority="39">
      <formula>$G7="In progress"</formula>
    </cfRule>
    <cfRule type="expression" dxfId="83" priority="40">
      <formula>$G7="Not started"</formula>
    </cfRule>
  </conditionalFormatting>
  <conditionalFormatting sqref="C7:C32">
    <cfRule type="expression" dxfId="82" priority="37">
      <formula>$G7="Not applicable"</formula>
    </cfRule>
  </conditionalFormatting>
  <conditionalFormatting sqref="C35:C58">
    <cfRule type="expression" dxfId="81" priority="34">
      <formula>$G35="Completed"</formula>
    </cfRule>
    <cfRule type="expression" dxfId="80" priority="35">
      <formula>$G35="In progress"</formula>
    </cfRule>
    <cfRule type="expression" dxfId="79" priority="36">
      <formula>$G35="Not started"</formula>
    </cfRule>
  </conditionalFormatting>
  <conditionalFormatting sqref="C35:C58">
    <cfRule type="expression" dxfId="78" priority="33">
      <formula>$G35="Not applicable"</formula>
    </cfRule>
  </conditionalFormatting>
  <conditionalFormatting sqref="C62:C70">
    <cfRule type="expression" dxfId="77" priority="30">
      <formula>$G62="Completed"</formula>
    </cfRule>
    <cfRule type="expression" dxfId="76" priority="31">
      <formula>$G62="In progress"</formula>
    </cfRule>
    <cfRule type="expression" dxfId="75" priority="32">
      <formula>$G62="Not started"</formula>
    </cfRule>
  </conditionalFormatting>
  <conditionalFormatting sqref="C62:C70">
    <cfRule type="expression" dxfId="74" priority="29">
      <formula>$G62="Not applicable"</formula>
    </cfRule>
  </conditionalFormatting>
  <conditionalFormatting sqref="D127">
    <cfRule type="expression" dxfId="73" priority="25">
      <formula>$G127="Not applicable"</formula>
    </cfRule>
  </conditionalFormatting>
  <conditionalFormatting sqref="D127">
    <cfRule type="expression" dxfId="72" priority="26">
      <formula>$G127="Completed"</formula>
    </cfRule>
    <cfRule type="expression" dxfId="71" priority="27">
      <formula>$G127="In progress"</formula>
    </cfRule>
    <cfRule type="expression" dxfId="70" priority="28">
      <formula>$G127="Not started"</formula>
    </cfRule>
  </conditionalFormatting>
  <conditionalFormatting sqref="D7:D32">
    <cfRule type="expression" dxfId="69" priority="22">
      <formula>$G7="Completed"</formula>
    </cfRule>
    <cfRule type="expression" dxfId="68" priority="23">
      <formula>$G7="In progress"</formula>
    </cfRule>
    <cfRule type="expression" dxfId="67" priority="24">
      <formula>$G7="Not started"</formula>
    </cfRule>
  </conditionalFormatting>
  <conditionalFormatting sqref="D7:D32">
    <cfRule type="expression" dxfId="66" priority="21">
      <formula>$G7="Not applicable"</formula>
    </cfRule>
  </conditionalFormatting>
  <conditionalFormatting sqref="D112:D114">
    <cfRule type="expression" dxfId="65" priority="14">
      <formula>$G112="Completed"</formula>
    </cfRule>
    <cfRule type="expression" dxfId="64" priority="15">
      <formula>$G112="In progress"</formula>
    </cfRule>
    <cfRule type="expression" dxfId="63" priority="16">
      <formula>$G112="Not started"</formula>
    </cfRule>
  </conditionalFormatting>
  <conditionalFormatting sqref="D112:D114">
    <cfRule type="expression" dxfId="62" priority="13">
      <formula>$G112="Not applicable"</formula>
    </cfRule>
  </conditionalFormatting>
  <conditionalFormatting sqref="D125">
    <cfRule type="expression" dxfId="61" priority="10">
      <formula>$G125="Completed"</formula>
    </cfRule>
    <cfRule type="expression" dxfId="60" priority="11">
      <formula>$G125="In progress"</formula>
    </cfRule>
    <cfRule type="expression" dxfId="59" priority="12">
      <formula>$G125="Not started"</formula>
    </cfRule>
  </conditionalFormatting>
  <conditionalFormatting sqref="D125">
    <cfRule type="expression" dxfId="58" priority="9">
      <formula>$G125="Not applicable"</formula>
    </cfRule>
  </conditionalFormatting>
  <conditionalFormatting sqref="D134">
    <cfRule type="expression" dxfId="57" priority="6">
      <formula>$G134="Completed"</formula>
    </cfRule>
    <cfRule type="expression" dxfId="56" priority="7">
      <formula>$G134="In progress"</formula>
    </cfRule>
    <cfRule type="expression" dxfId="55" priority="8">
      <formula>$G134="Not started"</formula>
    </cfRule>
  </conditionalFormatting>
  <conditionalFormatting sqref="D134">
    <cfRule type="expression" dxfId="54" priority="5">
      <formula>$G134="Not applicable"</formula>
    </cfRule>
  </conditionalFormatting>
  <conditionalFormatting sqref="D77:D106">
    <cfRule type="expression" dxfId="53" priority="2">
      <formula>$G77="Completed"</formula>
    </cfRule>
    <cfRule type="expression" dxfId="52" priority="3">
      <formula>$G77="In progress"</formula>
    </cfRule>
    <cfRule type="expression" dxfId="51" priority="4">
      <formula>$G77="Not started"</formula>
    </cfRule>
  </conditionalFormatting>
  <conditionalFormatting sqref="D77:D106">
    <cfRule type="expression" dxfId="50" priority="1">
      <formula>$G77="Not applicable"</formula>
    </cfRule>
  </conditionalFormatting>
  <dataValidations count="2">
    <dataValidation type="list" allowBlank="1" showInputMessage="1" showErrorMessage="1" sqref="G75:G108 G110:G115 G131:G139 G124:G129 G117:G122 G5:G32 G34:G73" xr:uid="{00000000-0002-0000-0400-000000000000}">
      <formula1>status</formula1>
    </dataValidation>
    <dataValidation type="list" allowBlank="1" showInputMessage="1" showErrorMessage="1" sqref="C35:C58" xr:uid="{00000000-0002-0000-0400-000001000000}">
      <formula1>$N$4:$N$60</formula1>
    </dataValidation>
  </dataValidations>
  <pageMargins left="0.23622047244094491" right="0.23622047244094491" top="0.74803149606299213" bottom="0.74803149606299213" header="0.31496062992125984" footer="0.31496062992125984"/>
  <pageSetup paperSize="9" scale="75" orientation="landscape" r:id="rId1"/>
  <headerFooter>
    <oddHeader>&amp;L&amp;"-,Bold"&amp;14Value TB - Estimating unit costs of TB services&amp;R&amp;A</oddHeader>
    <oddFooter>&amp;L&amp;D&amp;RPage &amp;P</oddFooter>
  </headerFooter>
  <rowBreaks count="4" manualBreakCount="4">
    <brk id="33" max="8" man="1"/>
    <brk id="58" max="8" man="1"/>
    <brk id="74" max="16383" man="1"/>
    <brk id="109"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Lists!$F$4:$F$110</xm:f>
          </x14:formula1>
          <xm:sqref>B6</xm:sqref>
        </x14:dataValidation>
        <x14:dataValidation type="list" allowBlank="1" showInputMessage="1" showErrorMessage="1" xr:uid="{00000000-0002-0000-0400-000003000000}">
          <x14:formula1>
            <xm:f>Lists!$J$4:$J$60</xm:f>
          </x14:formula1>
          <xm:sqref>C62:C70 C6:C32</xm:sqref>
        </x14:dataValidation>
        <x14:dataValidation type="list" allowBlank="1" showInputMessage="1" showErrorMessage="1" xr:uid="{00000000-0002-0000-0400-000004000000}">
          <x14:formula1>
            <xm:f>Lists!$F$4:$F$113</xm:f>
          </x14:formula1>
          <xm:sqref>B7:B32 B38:B58 B62:B70 B72:B73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0070C0"/>
  </sheetPr>
  <dimension ref="A1:W90"/>
  <sheetViews>
    <sheetView zoomScale="90" zoomScaleNormal="90" workbookViewId="0">
      <pane xSplit="2" ySplit="2" topLeftCell="C3" activePane="bottomRight" state="frozen"/>
      <selection pane="topRight" activeCell="C1" sqref="C1"/>
      <selection pane="bottomLeft" activeCell="A3" sqref="A3"/>
      <selection pane="bottomRight" activeCell="C7" sqref="C7:G7"/>
    </sheetView>
  </sheetViews>
  <sheetFormatPr defaultColWidth="8.7109375" defaultRowHeight="15" x14ac:dyDescent="0.25"/>
  <cols>
    <col min="1" max="1" width="3" style="18" customWidth="1"/>
    <col min="2" max="2" width="44.5703125" style="21" customWidth="1"/>
    <col min="3" max="3" width="23.28515625" style="18" customWidth="1"/>
    <col min="4" max="4" width="10.28515625" style="18" customWidth="1"/>
    <col min="5" max="5" width="10.7109375" style="18" customWidth="1"/>
    <col min="6" max="6" width="22.5703125" style="18" customWidth="1"/>
    <col min="7" max="7" width="14.5703125" style="18" customWidth="1"/>
    <col min="8" max="8" width="11.7109375" style="18" customWidth="1"/>
    <col min="9" max="9" width="10.5703125" style="21" customWidth="1"/>
    <col min="10" max="10" width="10.5703125" style="18" customWidth="1"/>
    <col min="11" max="11" width="12.42578125" style="18" customWidth="1"/>
    <col min="12" max="12" width="13.42578125" style="18" customWidth="1"/>
    <col min="13" max="13" width="12.85546875" style="68" customWidth="1"/>
    <col min="14" max="14" width="22.5703125" style="23" customWidth="1"/>
    <col min="15" max="30" width="19.140625" style="18" customWidth="1"/>
    <col min="31" max="16384" width="8.7109375" style="18"/>
  </cols>
  <sheetData>
    <row r="1" spans="1:23" ht="33.75" x14ac:dyDescent="0.25">
      <c r="A1" s="750" t="s">
        <v>1108</v>
      </c>
      <c r="B1" s="750"/>
      <c r="C1" s="750"/>
      <c r="D1" s="750"/>
      <c r="E1" s="750"/>
      <c r="F1" s="750"/>
      <c r="G1" s="750"/>
      <c r="H1" s="750"/>
      <c r="I1" s="750"/>
      <c r="J1" s="751"/>
      <c r="K1" s="69"/>
      <c r="L1" s="69"/>
      <c r="M1" s="69"/>
      <c r="N1" s="70"/>
      <c r="O1" s="71"/>
      <c r="P1" s="71"/>
      <c r="Q1" s="71"/>
      <c r="R1" s="71"/>
      <c r="S1" s="71"/>
      <c r="T1" s="71"/>
      <c r="U1" s="71"/>
      <c r="V1" s="71"/>
      <c r="W1" s="71"/>
    </row>
    <row r="2" spans="1:23" ht="44.25" customHeight="1" x14ac:dyDescent="0.25">
      <c r="A2" s="727" t="s">
        <v>1247</v>
      </c>
      <c r="B2" s="728"/>
      <c r="C2" s="728"/>
      <c r="D2" s="728"/>
      <c r="E2" s="728"/>
      <c r="F2" s="728"/>
      <c r="G2" s="728"/>
      <c r="H2" s="728"/>
      <c r="I2" s="728"/>
      <c r="J2" s="729"/>
      <c r="K2" s="421"/>
      <c r="L2" s="69"/>
      <c r="M2" s="69"/>
      <c r="N2" s="72"/>
      <c r="O2" s="73"/>
      <c r="P2" s="73"/>
      <c r="Q2" s="73"/>
      <c r="R2" s="73"/>
      <c r="S2" s="73"/>
      <c r="T2" s="73"/>
      <c r="U2" s="73"/>
      <c r="V2" s="73"/>
      <c r="W2" s="73"/>
    </row>
    <row r="3" spans="1:23" ht="15" customHeight="1" thickBot="1" x14ac:dyDescent="0.3">
      <c r="A3" s="413"/>
      <c r="B3" s="73"/>
      <c r="C3" s="73"/>
      <c r="D3" s="73"/>
      <c r="E3" s="73"/>
      <c r="F3" s="73"/>
      <c r="G3" s="73"/>
      <c r="H3" s="73"/>
      <c r="I3" s="89"/>
      <c r="J3" s="406"/>
      <c r="K3" s="73"/>
      <c r="L3" s="73"/>
      <c r="M3" s="69"/>
      <c r="N3" s="72"/>
      <c r="O3" s="73"/>
      <c r="P3" s="73"/>
      <c r="Q3" s="73"/>
      <c r="R3" s="73"/>
      <c r="S3" s="73"/>
      <c r="T3" s="73"/>
      <c r="U3" s="73"/>
      <c r="V3" s="73"/>
      <c r="W3" s="73"/>
    </row>
    <row r="4" spans="1:23" ht="16.5" thickTop="1" thickBot="1" x14ac:dyDescent="0.3">
      <c r="A4" s="204"/>
      <c r="B4" s="205" t="s">
        <v>223</v>
      </c>
      <c r="C4" s="74" t="s">
        <v>324</v>
      </c>
      <c r="D4" s="731" t="s">
        <v>389</v>
      </c>
      <c r="E4" s="732"/>
      <c r="F4" s="733"/>
      <c r="G4" s="75" t="s">
        <v>323</v>
      </c>
      <c r="H4" s="21"/>
      <c r="I4" s="18"/>
      <c r="J4" s="407"/>
      <c r="L4" s="68"/>
      <c r="M4" s="23"/>
      <c r="N4" s="18"/>
    </row>
    <row r="5" spans="1:23" ht="16.5" thickTop="1" thickBot="1" x14ac:dyDescent="0.3">
      <c r="A5" s="204"/>
      <c r="B5" s="206" t="s">
        <v>224</v>
      </c>
      <c r="C5" s="74" t="s">
        <v>324</v>
      </c>
      <c r="D5" s="734" t="s">
        <v>390</v>
      </c>
      <c r="E5" s="735"/>
      <c r="F5" s="736"/>
      <c r="G5" s="75" t="s">
        <v>323</v>
      </c>
      <c r="H5" s="21"/>
      <c r="I5" s="18"/>
      <c r="J5" s="407"/>
      <c r="L5" s="68"/>
      <c r="M5" s="23"/>
      <c r="N5" s="18"/>
    </row>
    <row r="6" spans="1:23" ht="15.75" thickTop="1" x14ac:dyDescent="0.25">
      <c r="A6" s="204"/>
      <c r="B6" s="18" t="s">
        <v>121</v>
      </c>
      <c r="C6" s="738"/>
      <c r="D6" s="739"/>
      <c r="E6" s="739"/>
      <c r="F6" s="739"/>
      <c r="G6" s="740"/>
      <c r="H6" s="204"/>
      <c r="J6" s="407"/>
    </row>
    <row r="7" spans="1:23" x14ac:dyDescent="0.25">
      <c r="A7" s="204"/>
      <c r="B7" s="207" t="s">
        <v>162</v>
      </c>
      <c r="C7" s="737" t="s">
        <v>2694</v>
      </c>
      <c r="D7" s="737"/>
      <c r="E7" s="737"/>
      <c r="F7" s="737"/>
      <c r="G7" s="737"/>
      <c r="H7" s="76"/>
      <c r="J7" s="407"/>
    </row>
    <row r="8" spans="1:23" x14ac:dyDescent="0.25">
      <c r="A8" s="204"/>
      <c r="B8" s="208" t="s">
        <v>119</v>
      </c>
      <c r="C8" s="720"/>
      <c r="D8" s="720"/>
      <c r="E8" s="720"/>
      <c r="F8" s="720"/>
      <c r="G8" s="720"/>
      <c r="H8" s="76"/>
      <c r="J8" s="407"/>
    </row>
    <row r="9" spans="1:23" x14ac:dyDescent="0.25">
      <c r="A9" s="204"/>
      <c r="B9" s="208" t="s">
        <v>127</v>
      </c>
      <c r="C9" s="720"/>
      <c r="D9" s="720"/>
      <c r="E9" s="720"/>
      <c r="F9" s="720"/>
      <c r="G9" s="720"/>
      <c r="H9" s="76"/>
      <c r="J9" s="407"/>
    </row>
    <row r="10" spans="1:23" x14ac:dyDescent="0.25">
      <c r="A10" s="204"/>
      <c r="B10" s="422" t="s">
        <v>2603</v>
      </c>
      <c r="C10" s="203"/>
      <c r="D10" s="745">
        <v>0</v>
      </c>
      <c r="E10" s="745"/>
      <c r="F10" s="745"/>
      <c r="G10" s="745"/>
      <c r="H10" s="76"/>
      <c r="J10" s="407"/>
      <c r="K10" s="204"/>
    </row>
    <row r="11" spans="1:23" s="3" customFormat="1" x14ac:dyDescent="0.25">
      <c r="A11" s="366"/>
      <c r="B11" s="423"/>
      <c r="I11" s="11"/>
      <c r="J11" s="409"/>
    </row>
    <row r="12" spans="1:23" s="3" customFormat="1" x14ac:dyDescent="0.25">
      <c r="A12" s="366"/>
      <c r="D12" s="9"/>
      <c r="E12" s="67"/>
      <c r="F12" s="67"/>
      <c r="G12" s="67"/>
      <c r="H12" s="67"/>
      <c r="I12" s="11"/>
      <c r="J12" s="409"/>
      <c r="K12" s="366"/>
    </row>
    <row r="13" spans="1:23" x14ac:dyDescent="0.25">
      <c r="A13" s="204"/>
      <c r="B13" s="19"/>
      <c r="C13" s="748" t="s">
        <v>35</v>
      </c>
      <c r="D13" s="748"/>
      <c r="E13" s="748"/>
      <c r="F13" s="748"/>
      <c r="G13" s="20" t="s">
        <v>36</v>
      </c>
      <c r="H13" s="20" t="s">
        <v>163</v>
      </c>
      <c r="I13" s="746" t="s">
        <v>169</v>
      </c>
      <c r="J13" s="747"/>
      <c r="K13" s="68"/>
      <c r="L13" s="23"/>
      <c r="M13" s="18"/>
      <c r="N13" s="18"/>
    </row>
    <row r="14" spans="1:23" ht="15" customHeight="1" x14ac:dyDescent="0.25">
      <c r="A14" s="730" t="s">
        <v>227</v>
      </c>
      <c r="B14" s="419" t="s">
        <v>120</v>
      </c>
      <c r="C14" s="725"/>
      <c r="D14" s="725"/>
      <c r="E14" s="725"/>
      <c r="F14" s="725"/>
      <c r="G14" s="570"/>
      <c r="H14" s="210"/>
      <c r="I14" s="749"/>
      <c r="J14" s="749"/>
      <c r="K14" s="68"/>
      <c r="L14" s="77"/>
      <c r="M14" s="18"/>
      <c r="N14" s="18"/>
    </row>
    <row r="15" spans="1:23" x14ac:dyDescent="0.25">
      <c r="A15" s="730"/>
      <c r="B15" s="419" t="s">
        <v>272</v>
      </c>
      <c r="C15" s="725"/>
      <c r="D15" s="725"/>
      <c r="E15" s="725"/>
      <c r="F15" s="725"/>
      <c r="G15" s="570"/>
      <c r="H15" s="210"/>
      <c r="I15" s="749"/>
      <c r="J15" s="749"/>
      <c r="K15" s="68"/>
      <c r="L15" s="77"/>
      <c r="N15" s="18"/>
    </row>
    <row r="16" spans="1:23" x14ac:dyDescent="0.25">
      <c r="A16" s="730"/>
      <c r="B16" s="419" t="s">
        <v>273</v>
      </c>
      <c r="C16" s="725"/>
      <c r="D16" s="725"/>
      <c r="E16" s="725"/>
      <c r="F16" s="725"/>
      <c r="G16" s="570"/>
      <c r="H16" s="210"/>
      <c r="I16" s="720"/>
      <c r="J16" s="720"/>
      <c r="K16" s="68"/>
      <c r="L16" s="77"/>
      <c r="N16" s="18"/>
    </row>
    <row r="17" spans="1:14" x14ac:dyDescent="0.25">
      <c r="A17" s="730"/>
      <c r="B17" s="419" t="s">
        <v>2604</v>
      </c>
      <c r="C17" s="741"/>
      <c r="D17" s="741"/>
      <c r="E17" s="741"/>
      <c r="F17" s="741"/>
      <c r="G17" s="570"/>
      <c r="H17" s="210"/>
      <c r="I17" s="720"/>
      <c r="J17" s="720"/>
      <c r="K17" s="68"/>
      <c r="L17" s="77"/>
      <c r="N17" s="18"/>
    </row>
    <row r="18" spans="1:14" x14ac:dyDescent="0.25">
      <c r="A18" s="730"/>
      <c r="B18" s="419" t="s">
        <v>2420</v>
      </c>
      <c r="C18" s="741"/>
      <c r="D18" s="741"/>
      <c r="E18" s="741"/>
      <c r="F18" s="741"/>
      <c r="G18" s="362"/>
      <c r="H18" s="364"/>
      <c r="I18" s="720"/>
      <c r="J18" s="720"/>
      <c r="K18" s="68"/>
      <c r="L18" s="77"/>
      <c r="N18" s="18"/>
    </row>
    <row r="19" spans="1:14" x14ac:dyDescent="0.25">
      <c r="A19" s="730"/>
      <c r="B19" s="419" t="s">
        <v>2421</v>
      </c>
      <c r="C19" s="741"/>
      <c r="D19" s="741"/>
      <c r="E19" s="741"/>
      <c r="F19" s="741"/>
      <c r="G19" s="362"/>
      <c r="H19" s="364"/>
      <c r="I19" s="720"/>
      <c r="J19" s="720"/>
      <c r="K19" s="68"/>
      <c r="L19" s="77"/>
      <c r="N19" s="18"/>
    </row>
    <row r="20" spans="1:14" ht="14.25" customHeight="1" x14ac:dyDescent="0.25">
      <c r="A20" s="730"/>
      <c r="B20" s="419" t="s">
        <v>2605</v>
      </c>
      <c r="C20" s="741"/>
      <c r="D20" s="741"/>
      <c r="E20" s="741"/>
      <c r="F20" s="741"/>
      <c r="G20" s="570"/>
      <c r="H20" s="210"/>
      <c r="I20" s="720"/>
      <c r="J20" s="720"/>
      <c r="K20" s="68"/>
      <c r="L20" s="77"/>
      <c r="N20" s="18"/>
    </row>
    <row r="21" spans="1:14" ht="14.25" customHeight="1" x14ac:dyDescent="0.25">
      <c r="A21" s="730"/>
      <c r="B21" s="419" t="s">
        <v>2606</v>
      </c>
      <c r="C21" s="741"/>
      <c r="D21" s="741"/>
      <c r="E21" s="741"/>
      <c r="F21" s="741"/>
      <c r="G21" s="570"/>
      <c r="H21" s="210"/>
      <c r="I21" s="720"/>
      <c r="J21" s="720"/>
      <c r="K21" s="68"/>
      <c r="L21" s="77"/>
      <c r="N21" s="18"/>
    </row>
    <row r="22" spans="1:14" ht="17.25" x14ac:dyDescent="0.25">
      <c r="A22" s="730"/>
      <c r="B22" s="419" t="s">
        <v>923</v>
      </c>
      <c r="C22" s="713"/>
      <c r="D22" s="713"/>
      <c r="E22" s="713"/>
      <c r="F22" s="713"/>
      <c r="G22" s="571"/>
      <c r="H22" s="209"/>
      <c r="I22" s="720"/>
      <c r="J22" s="720"/>
      <c r="K22" s="68"/>
      <c r="L22" s="77"/>
      <c r="N22" s="18"/>
    </row>
    <row r="23" spans="1:14" ht="14.25" customHeight="1" x14ac:dyDescent="0.25">
      <c r="A23" s="730"/>
      <c r="B23" s="419" t="s">
        <v>2395</v>
      </c>
      <c r="C23" s="713"/>
      <c r="D23" s="713"/>
      <c r="E23" s="713"/>
      <c r="F23" s="713"/>
      <c r="G23" s="571"/>
      <c r="H23" s="209"/>
      <c r="I23" s="720"/>
      <c r="J23" s="720"/>
      <c r="K23" s="68"/>
      <c r="L23" s="77"/>
      <c r="N23" s="18"/>
    </row>
    <row r="24" spans="1:14" ht="14.25" customHeight="1" x14ac:dyDescent="0.25">
      <c r="A24" s="730"/>
      <c r="B24" s="419" t="s">
        <v>129</v>
      </c>
      <c r="C24" s="742" t="s">
        <v>2643</v>
      </c>
      <c r="D24" s="743"/>
      <c r="E24" s="744"/>
      <c r="F24" s="572" t="s">
        <v>2423</v>
      </c>
      <c r="G24" s="571"/>
      <c r="H24" s="209"/>
      <c r="I24" s="720"/>
      <c r="J24" s="720"/>
      <c r="K24" s="68"/>
      <c r="L24" s="77"/>
      <c r="N24" s="18"/>
    </row>
    <row r="25" spans="1:14" ht="14.25" customHeight="1" x14ac:dyDescent="0.25">
      <c r="A25" s="730"/>
      <c r="B25" s="419" t="s">
        <v>2422</v>
      </c>
      <c r="C25" s="742" t="s">
        <v>2643</v>
      </c>
      <c r="D25" s="743"/>
      <c r="E25" s="744"/>
      <c r="F25" s="572" t="s">
        <v>2423</v>
      </c>
      <c r="G25" s="571"/>
      <c r="H25" s="209"/>
      <c r="I25" s="720"/>
      <c r="J25" s="720"/>
      <c r="K25" s="68"/>
      <c r="L25" s="77"/>
      <c r="N25" s="18"/>
    </row>
    <row r="26" spans="1:14" ht="14.25" customHeight="1" x14ac:dyDescent="0.25">
      <c r="A26" s="730"/>
      <c r="B26" s="419" t="s">
        <v>2640</v>
      </c>
      <c r="C26" s="573" t="s">
        <v>1243</v>
      </c>
      <c r="D26" s="573" t="s">
        <v>1244</v>
      </c>
      <c r="E26" s="573" t="s">
        <v>1245</v>
      </c>
      <c r="F26" s="573" t="s">
        <v>1246</v>
      </c>
      <c r="G26" s="362"/>
      <c r="H26" s="364"/>
      <c r="I26" s="720"/>
      <c r="J26" s="720"/>
      <c r="K26" s="68"/>
      <c r="L26" s="77"/>
      <c r="N26" s="18"/>
    </row>
    <row r="27" spans="1:14" ht="14.25" customHeight="1" x14ac:dyDescent="0.25">
      <c r="A27" s="730"/>
      <c r="B27" s="419" t="s">
        <v>2641</v>
      </c>
      <c r="C27" s="573" t="s">
        <v>1243</v>
      </c>
      <c r="D27" s="573" t="s">
        <v>1244</v>
      </c>
      <c r="E27" s="573" t="s">
        <v>1245</v>
      </c>
      <c r="F27" s="573" t="s">
        <v>1246</v>
      </c>
      <c r="G27" s="362"/>
      <c r="H27" s="364"/>
      <c r="I27" s="720"/>
      <c r="J27" s="720"/>
      <c r="K27" s="68"/>
      <c r="L27" s="77"/>
      <c r="N27" s="18"/>
    </row>
    <row r="28" spans="1:14" ht="14.25" customHeight="1" x14ac:dyDescent="0.25">
      <c r="A28" s="730"/>
      <c r="B28" s="419" t="s">
        <v>2642</v>
      </c>
      <c r="C28" s="573" t="s">
        <v>1243</v>
      </c>
      <c r="D28" s="573" t="s">
        <v>1244</v>
      </c>
      <c r="E28" s="573" t="s">
        <v>1245</v>
      </c>
      <c r="F28" s="573" t="s">
        <v>1246</v>
      </c>
      <c r="G28" s="362"/>
      <c r="H28" s="364"/>
      <c r="I28" s="720"/>
      <c r="J28" s="720"/>
      <c r="K28" s="68"/>
      <c r="L28" s="77"/>
      <c r="N28" s="18"/>
    </row>
    <row r="29" spans="1:14" ht="15" customHeight="1" x14ac:dyDescent="0.25">
      <c r="A29" s="730"/>
      <c r="B29" s="419" t="s">
        <v>221</v>
      </c>
      <c r="C29" s="726"/>
      <c r="D29" s="726"/>
      <c r="E29" s="726"/>
      <c r="F29" s="726"/>
      <c r="G29" s="362"/>
      <c r="H29" s="364"/>
      <c r="I29" s="720"/>
      <c r="J29" s="720"/>
      <c r="K29" s="68"/>
      <c r="L29" s="77"/>
      <c r="N29" s="18"/>
    </row>
    <row r="30" spans="1:14" x14ac:dyDescent="0.25">
      <c r="A30" s="730"/>
      <c r="B30" s="399" t="s">
        <v>2418</v>
      </c>
      <c r="C30" s="712"/>
      <c r="D30" s="712"/>
      <c r="E30" s="712"/>
      <c r="F30" s="712"/>
      <c r="G30" s="362"/>
      <c r="H30" s="364"/>
      <c r="I30" s="720"/>
      <c r="J30" s="720"/>
      <c r="K30" s="68"/>
      <c r="L30" s="77"/>
      <c r="N30" s="18"/>
    </row>
    <row r="31" spans="1:14" x14ac:dyDescent="0.25">
      <c r="A31" s="730"/>
      <c r="B31" s="399" t="s">
        <v>2419</v>
      </c>
      <c r="C31" s="712"/>
      <c r="D31" s="712"/>
      <c r="E31" s="712"/>
      <c r="F31" s="712"/>
      <c r="G31" s="362"/>
      <c r="H31" s="364"/>
      <c r="I31" s="720"/>
      <c r="J31" s="720"/>
      <c r="K31" s="68"/>
      <c r="L31" s="77"/>
      <c r="N31" s="18"/>
    </row>
    <row r="32" spans="1:14" x14ac:dyDescent="0.25">
      <c r="A32" s="730"/>
      <c r="B32" s="399" t="s">
        <v>2379</v>
      </c>
      <c r="C32" s="712"/>
      <c r="D32" s="712"/>
      <c r="E32" s="712"/>
      <c r="F32" s="712"/>
      <c r="G32" s="362"/>
      <c r="H32" s="364"/>
      <c r="I32" s="720"/>
      <c r="J32" s="720"/>
      <c r="K32" s="68"/>
      <c r="L32" s="77"/>
      <c r="N32" s="18"/>
    </row>
    <row r="33" spans="1:14" x14ac:dyDescent="0.25">
      <c r="A33" s="414"/>
      <c r="H33" s="68"/>
      <c r="I33" s="23"/>
      <c r="J33" s="407"/>
      <c r="M33" s="18"/>
      <c r="N33" s="18"/>
    </row>
    <row r="34" spans="1:14" ht="15" customHeight="1" x14ac:dyDescent="0.25">
      <c r="A34" s="754" t="s">
        <v>2437</v>
      </c>
      <c r="B34" s="19" t="s">
        <v>2424</v>
      </c>
      <c r="C34" s="120" t="s">
        <v>1178</v>
      </c>
      <c r="D34" s="721" t="s">
        <v>2425</v>
      </c>
      <c r="E34" s="721"/>
      <c r="F34" s="748" t="s">
        <v>169</v>
      </c>
      <c r="G34" s="748"/>
      <c r="H34" s="68"/>
      <c r="I34" s="23"/>
      <c r="J34" s="407"/>
      <c r="M34" s="18"/>
      <c r="N34" s="18"/>
    </row>
    <row r="35" spans="1:14" x14ac:dyDescent="0.25">
      <c r="A35" s="730"/>
      <c r="B35" s="419" t="s">
        <v>2426</v>
      </c>
      <c r="C35" s="274" t="s">
        <v>2115</v>
      </c>
      <c r="D35" s="722" t="s">
        <v>2115</v>
      </c>
      <c r="E35" s="723"/>
      <c r="F35" s="716"/>
      <c r="G35" s="689"/>
      <c r="H35" s="68"/>
      <c r="I35" s="23"/>
      <c r="J35" s="407"/>
      <c r="M35" s="18"/>
      <c r="N35" s="18"/>
    </row>
    <row r="36" spans="1:14" x14ac:dyDescent="0.25">
      <c r="A36" s="730"/>
      <c r="B36" s="419" t="s">
        <v>2427</v>
      </c>
      <c r="C36" s="274" t="s">
        <v>2428</v>
      </c>
      <c r="D36" s="722" t="s">
        <v>2428</v>
      </c>
      <c r="E36" s="723"/>
      <c r="F36" s="716"/>
      <c r="G36" s="689"/>
      <c r="H36" s="68"/>
      <c r="I36" s="23"/>
      <c r="J36" s="407"/>
      <c r="M36" s="18"/>
      <c r="N36" s="18"/>
    </row>
    <row r="37" spans="1:14" x14ac:dyDescent="0.25">
      <c r="A37" s="730"/>
      <c r="B37" s="419" t="s">
        <v>2429</v>
      </c>
      <c r="C37" s="573" t="s">
        <v>2430</v>
      </c>
      <c r="D37" s="752" t="s">
        <v>2430</v>
      </c>
      <c r="E37" s="753"/>
      <c r="F37" s="716"/>
      <c r="G37" s="689"/>
      <c r="H37" s="68"/>
      <c r="I37" s="23"/>
      <c r="J37" s="407"/>
      <c r="M37" s="18"/>
      <c r="N37" s="18"/>
    </row>
    <row r="38" spans="1:14" ht="30" x14ac:dyDescent="0.25">
      <c r="A38" s="730"/>
      <c r="B38" s="419" t="s">
        <v>2431</v>
      </c>
      <c r="C38" s="573" t="s">
        <v>2430</v>
      </c>
      <c r="D38" s="752" t="s">
        <v>2430</v>
      </c>
      <c r="E38" s="753"/>
      <c r="F38" s="716"/>
      <c r="G38" s="689"/>
      <c r="H38" s="68"/>
      <c r="I38" s="23"/>
      <c r="J38" s="407"/>
      <c r="M38" s="18"/>
      <c r="N38" s="18"/>
    </row>
    <row r="39" spans="1:14" x14ac:dyDescent="0.25">
      <c r="A39" s="730"/>
      <c r="B39" s="419" t="s">
        <v>2432</v>
      </c>
      <c r="C39" s="574" t="s">
        <v>2433</v>
      </c>
      <c r="D39" s="714" t="s">
        <v>2433</v>
      </c>
      <c r="E39" s="715"/>
      <c r="F39" s="716"/>
      <c r="G39" s="689"/>
      <c r="H39" s="68"/>
      <c r="I39" s="23"/>
      <c r="J39" s="407"/>
      <c r="M39" s="18"/>
      <c r="N39" s="18"/>
    </row>
    <row r="40" spans="1:14" x14ac:dyDescent="0.25">
      <c r="A40" s="730"/>
      <c r="B40" s="419" t="s">
        <v>2434</v>
      </c>
      <c r="C40" s="574" t="s">
        <v>2433</v>
      </c>
      <c r="D40" s="714" t="s">
        <v>2433</v>
      </c>
      <c r="E40" s="715"/>
      <c r="F40" s="716"/>
      <c r="G40" s="689"/>
      <c r="H40" s="68"/>
      <c r="I40" s="23"/>
      <c r="J40" s="407"/>
      <c r="M40" s="18"/>
      <c r="N40" s="18"/>
    </row>
    <row r="41" spans="1:14" x14ac:dyDescent="0.25">
      <c r="A41" s="730"/>
      <c r="B41" s="419" t="s">
        <v>2435</v>
      </c>
      <c r="C41" s="574" t="s">
        <v>2433</v>
      </c>
      <c r="D41" s="714" t="s">
        <v>2433</v>
      </c>
      <c r="E41" s="715"/>
      <c r="F41" s="716"/>
      <c r="G41" s="689"/>
      <c r="H41" s="68"/>
      <c r="I41" s="23"/>
      <c r="J41" s="407"/>
      <c r="M41" s="18"/>
      <c r="N41" s="18"/>
    </row>
    <row r="42" spans="1:14" ht="30" x14ac:dyDescent="0.25">
      <c r="A42" s="730"/>
      <c r="B42" s="419" t="s">
        <v>2436</v>
      </c>
      <c r="C42" s="573" t="s">
        <v>2430</v>
      </c>
      <c r="D42" s="752" t="s">
        <v>2430</v>
      </c>
      <c r="E42" s="753"/>
      <c r="F42" s="716"/>
      <c r="G42" s="689"/>
      <c r="H42" s="68"/>
      <c r="I42" s="23"/>
      <c r="J42" s="407"/>
      <c r="K42" s="204"/>
      <c r="M42" s="18"/>
      <c r="N42" s="18"/>
    </row>
    <row r="43" spans="1:14" x14ac:dyDescent="0.25">
      <c r="A43" s="730"/>
      <c r="I43" s="18"/>
      <c r="J43" s="407"/>
      <c r="M43" s="18"/>
      <c r="N43" s="18"/>
    </row>
    <row r="44" spans="1:14" ht="41.1" customHeight="1" x14ac:dyDescent="0.25">
      <c r="A44" s="730"/>
      <c r="B44" s="19" t="s">
        <v>2350</v>
      </c>
      <c r="C44" s="120" t="s">
        <v>2656</v>
      </c>
      <c r="D44" s="120" t="s">
        <v>2116</v>
      </c>
      <c r="E44" s="705" t="s">
        <v>2578</v>
      </c>
      <c r="F44" s="705"/>
      <c r="G44" s="705" t="s">
        <v>169</v>
      </c>
      <c r="H44" s="705"/>
      <c r="I44" s="705"/>
      <c r="J44" s="724"/>
    </row>
    <row r="45" spans="1:14" x14ac:dyDescent="0.25">
      <c r="A45" s="730"/>
      <c r="B45" s="261" t="s">
        <v>2365</v>
      </c>
      <c r="C45" s="274" t="s">
        <v>2115</v>
      </c>
      <c r="D45" s="203"/>
      <c r="E45" s="718"/>
      <c r="F45" s="719"/>
      <c r="G45" s="716"/>
      <c r="H45" s="717"/>
      <c r="I45" s="717"/>
      <c r="J45" s="689"/>
    </row>
    <row r="46" spans="1:14" ht="15.75" customHeight="1" x14ac:dyDescent="0.25">
      <c r="A46" s="730"/>
      <c r="B46" s="261" t="s">
        <v>2366</v>
      </c>
      <c r="C46" s="274" t="s">
        <v>2115</v>
      </c>
      <c r="D46" s="203"/>
      <c r="E46" s="718"/>
      <c r="F46" s="719"/>
      <c r="G46" s="716"/>
      <c r="H46" s="717"/>
      <c r="I46" s="717"/>
      <c r="J46" s="689"/>
    </row>
    <row r="47" spans="1:14" x14ac:dyDescent="0.25">
      <c r="A47" s="730"/>
      <c r="B47" s="261" t="s">
        <v>2367</v>
      </c>
      <c r="C47" s="274" t="s">
        <v>2115</v>
      </c>
      <c r="D47" s="203"/>
      <c r="E47" s="718"/>
      <c r="F47" s="719"/>
      <c r="G47" s="716"/>
      <c r="H47" s="717"/>
      <c r="I47" s="717"/>
      <c r="J47" s="689"/>
    </row>
    <row r="48" spans="1:14" ht="30" customHeight="1" x14ac:dyDescent="0.25">
      <c r="A48" s="730"/>
      <c r="B48" s="261" t="s">
        <v>2368</v>
      </c>
      <c r="C48" s="274" t="s">
        <v>2115</v>
      </c>
      <c r="D48" s="203"/>
      <c r="E48" s="718"/>
      <c r="F48" s="719"/>
      <c r="G48" s="716"/>
      <c r="H48" s="717"/>
      <c r="I48" s="717"/>
      <c r="J48" s="689"/>
    </row>
    <row r="49" spans="1:14" ht="15.75" customHeight="1" x14ac:dyDescent="0.25">
      <c r="A49" s="730"/>
      <c r="B49" s="261" t="s">
        <v>2369</v>
      </c>
      <c r="C49" s="274" t="s">
        <v>2115</v>
      </c>
      <c r="D49" s="203"/>
      <c r="E49" s="718"/>
      <c r="F49" s="719"/>
      <c r="G49" s="716"/>
      <c r="H49" s="717"/>
      <c r="I49" s="717"/>
      <c r="J49" s="689"/>
    </row>
    <row r="50" spans="1:14" ht="15" customHeight="1" x14ac:dyDescent="0.25">
      <c r="A50" s="730"/>
      <c r="B50" s="261" t="s">
        <v>2370</v>
      </c>
      <c r="C50" s="274" t="s">
        <v>2115</v>
      </c>
      <c r="D50" s="203"/>
      <c r="E50" s="718"/>
      <c r="F50" s="719"/>
      <c r="G50" s="716"/>
      <c r="H50" s="717"/>
      <c r="I50" s="717"/>
      <c r="J50" s="689"/>
    </row>
    <row r="51" spans="1:14" ht="15" customHeight="1" x14ac:dyDescent="0.25">
      <c r="A51" s="730"/>
      <c r="J51" s="407"/>
    </row>
    <row r="52" spans="1:14" x14ac:dyDescent="0.25">
      <c r="A52" s="730"/>
      <c r="B52" s="19" t="s">
        <v>2357</v>
      </c>
      <c r="J52" s="407"/>
    </row>
    <row r="53" spans="1:14" x14ac:dyDescent="0.25">
      <c r="A53" s="730"/>
      <c r="B53" s="420" t="s">
        <v>2358</v>
      </c>
      <c r="C53" s="274" t="s">
        <v>2115</v>
      </c>
      <c r="F53"/>
      <c r="G53"/>
      <c r="H53"/>
      <c r="I53"/>
      <c r="J53" s="408"/>
    </row>
    <row r="54" spans="1:14" ht="30" x14ac:dyDescent="0.25">
      <c r="A54" s="730"/>
      <c r="B54" s="420" t="s">
        <v>2364</v>
      </c>
      <c r="C54" s="318"/>
      <c r="F54"/>
      <c r="G54"/>
      <c r="H54"/>
      <c r="I54"/>
      <c r="J54" s="408"/>
    </row>
    <row r="55" spans="1:14" ht="30" x14ac:dyDescent="0.25">
      <c r="A55" s="730"/>
      <c r="B55" s="420" t="s">
        <v>2086</v>
      </c>
      <c r="C55" s="318"/>
      <c r="F55"/>
      <c r="G55"/>
      <c r="H55"/>
      <c r="I55"/>
      <c r="J55" s="408"/>
    </row>
    <row r="56" spans="1:14" ht="30" x14ac:dyDescent="0.25">
      <c r="A56" s="730"/>
      <c r="B56" s="420" t="s">
        <v>2087</v>
      </c>
      <c r="C56" s="318"/>
      <c r="J56" s="407"/>
    </row>
    <row r="57" spans="1:14" x14ac:dyDescent="0.25">
      <c r="A57" s="730"/>
      <c r="F57" s="21"/>
      <c r="H57" s="68"/>
      <c r="I57" s="23"/>
      <c r="J57" s="407"/>
      <c r="M57" s="18"/>
      <c r="N57" s="18"/>
    </row>
    <row r="58" spans="1:14" x14ac:dyDescent="0.25">
      <c r="A58" s="730"/>
      <c r="B58" s="19" t="s">
        <v>2607</v>
      </c>
      <c r="C58" s="18" t="s">
        <v>2438</v>
      </c>
      <c r="F58" s="21"/>
      <c r="H58" s="68"/>
      <c r="I58" s="23"/>
      <c r="J58" s="407"/>
      <c r="M58" s="18"/>
      <c r="N58" s="18"/>
    </row>
    <row r="59" spans="1:14" ht="15.75" customHeight="1" x14ac:dyDescent="0.25">
      <c r="A59" s="730"/>
      <c r="B59" s="416" t="s">
        <v>2439</v>
      </c>
      <c r="C59" s="401" t="s">
        <v>2439</v>
      </c>
      <c r="F59" s="21"/>
      <c r="H59" s="68"/>
      <c r="I59" s="23"/>
      <c r="J59" s="407"/>
      <c r="M59" s="18"/>
      <c r="N59" s="18"/>
    </row>
    <row r="60" spans="1:14" ht="15.75" customHeight="1" x14ac:dyDescent="0.25">
      <c r="A60" s="730"/>
      <c r="B60" s="417" t="s">
        <v>2440</v>
      </c>
      <c r="C60" s="401" t="s">
        <v>2440</v>
      </c>
      <c r="F60" s="21"/>
      <c r="H60" s="68"/>
      <c r="I60" s="23"/>
      <c r="J60" s="407"/>
      <c r="M60" s="18"/>
      <c r="N60" s="18"/>
    </row>
    <row r="61" spans="1:14" ht="15.75" customHeight="1" x14ac:dyDescent="0.25">
      <c r="A61" s="730"/>
      <c r="B61" s="417" t="s">
        <v>2441</v>
      </c>
      <c r="C61" s="401" t="s">
        <v>2441</v>
      </c>
      <c r="F61" s="21"/>
      <c r="H61" s="68"/>
      <c r="I61" s="23"/>
      <c r="J61" s="407"/>
      <c r="M61" s="18"/>
      <c r="N61" s="18"/>
    </row>
    <row r="62" spans="1:14" ht="15.75" customHeight="1" x14ac:dyDescent="0.25">
      <c r="A62" s="730"/>
      <c r="B62" s="417" t="s">
        <v>2610</v>
      </c>
      <c r="C62" s="403" t="s">
        <v>2442</v>
      </c>
      <c r="F62" s="21"/>
      <c r="H62" s="68"/>
      <c r="I62" s="23"/>
      <c r="J62" s="407"/>
      <c r="M62" s="18"/>
      <c r="N62" s="18"/>
    </row>
    <row r="63" spans="1:14" ht="15.75" customHeight="1" x14ac:dyDescent="0.25">
      <c r="A63" s="730"/>
      <c r="B63" s="417" t="s">
        <v>2609</v>
      </c>
      <c r="C63" s="403" t="s">
        <v>2443</v>
      </c>
      <c r="F63" s="21"/>
      <c r="H63" s="68"/>
      <c r="I63" s="23"/>
      <c r="J63" s="407"/>
      <c r="M63" s="18"/>
      <c r="N63" s="18"/>
    </row>
    <row r="64" spans="1:14" ht="15.75" customHeight="1" x14ac:dyDescent="0.25">
      <c r="A64" s="730"/>
      <c r="F64"/>
      <c r="H64" s="68"/>
      <c r="I64" s="23"/>
      <c r="J64" s="407"/>
      <c r="M64" s="18"/>
      <c r="N64" s="18"/>
    </row>
    <row r="65" spans="1:14" ht="15.75" customHeight="1" x14ac:dyDescent="0.25">
      <c r="A65" s="730"/>
      <c r="B65" s="19" t="s">
        <v>2608</v>
      </c>
      <c r="C65" s="18" t="s">
        <v>2438</v>
      </c>
      <c r="F65"/>
      <c r="H65" s="68"/>
      <c r="I65" s="23"/>
      <c r="J65" s="407"/>
      <c r="M65" s="18"/>
      <c r="N65" s="18"/>
    </row>
    <row r="66" spans="1:14" ht="15.75" customHeight="1" x14ac:dyDescent="0.25">
      <c r="A66" s="730"/>
      <c r="B66" s="419" t="s">
        <v>2444</v>
      </c>
      <c r="C66" s="404" t="s">
        <v>2444</v>
      </c>
      <c r="F66"/>
      <c r="H66" s="68"/>
      <c r="I66" s="23"/>
      <c r="J66" s="407"/>
      <c r="M66" s="18"/>
      <c r="N66" s="18"/>
    </row>
    <row r="67" spans="1:14" ht="15.75" customHeight="1" x14ac:dyDescent="0.25">
      <c r="A67" s="730"/>
      <c r="B67" s="419" t="s">
        <v>2445</v>
      </c>
      <c r="C67" s="404" t="s">
        <v>2445</v>
      </c>
      <c r="F67"/>
      <c r="H67" s="68"/>
      <c r="I67" s="23"/>
      <c r="J67" s="407"/>
      <c r="M67" s="18"/>
      <c r="N67" s="18"/>
    </row>
    <row r="68" spans="1:14" ht="15.75" customHeight="1" x14ac:dyDescent="0.25">
      <c r="A68" s="730"/>
      <c r="B68" s="419" t="s">
        <v>2446</v>
      </c>
      <c r="C68" s="404" t="s">
        <v>2446</v>
      </c>
      <c r="F68"/>
      <c r="H68" s="68"/>
      <c r="I68" s="23"/>
      <c r="J68" s="407"/>
      <c r="M68" s="18"/>
      <c r="N68" s="18"/>
    </row>
    <row r="69" spans="1:14" ht="15.75" customHeight="1" x14ac:dyDescent="0.25">
      <c r="A69" s="730"/>
      <c r="B69" s="419" t="s">
        <v>2447</v>
      </c>
      <c r="C69" s="404" t="s">
        <v>2447</v>
      </c>
      <c r="F69"/>
      <c r="H69" s="68"/>
      <c r="I69" s="23"/>
      <c r="J69" s="407"/>
      <c r="M69" s="18"/>
      <c r="N69" s="18"/>
    </row>
    <row r="70" spans="1:14" ht="15.75" customHeight="1" x14ac:dyDescent="0.25">
      <c r="A70" s="730"/>
      <c r="B70" s="419" t="s">
        <v>2448</v>
      </c>
      <c r="C70" s="404" t="s">
        <v>2448</v>
      </c>
      <c r="F70"/>
      <c r="I70" s="18"/>
      <c r="J70" s="407"/>
      <c r="M70" s="18"/>
      <c r="N70" s="18"/>
    </row>
    <row r="71" spans="1:14" ht="15.75" customHeight="1" x14ac:dyDescent="0.25">
      <c r="A71" s="730"/>
      <c r="B71" s="419" t="s">
        <v>2449</v>
      </c>
      <c r="C71" s="404" t="s">
        <v>2449</v>
      </c>
      <c r="F71"/>
      <c r="I71" s="18"/>
      <c r="J71" s="407"/>
      <c r="M71" s="18"/>
      <c r="N71" s="18"/>
    </row>
    <row r="72" spans="1:14" ht="15.75" customHeight="1" x14ac:dyDescent="0.25">
      <c r="A72" s="730"/>
      <c r="B72" s="419" t="s">
        <v>2450</v>
      </c>
      <c r="C72" s="404" t="s">
        <v>2450</v>
      </c>
      <c r="F72"/>
      <c r="I72" s="18"/>
      <c r="J72" s="407"/>
      <c r="M72" s="18"/>
      <c r="N72" s="18"/>
    </row>
    <row r="73" spans="1:14" ht="15.75" customHeight="1" x14ac:dyDescent="0.25">
      <c r="A73" s="730"/>
      <c r="B73" s="419" t="s">
        <v>2451</v>
      </c>
      <c r="C73" s="404" t="s">
        <v>2451</v>
      </c>
      <c r="F73"/>
      <c r="I73" s="18"/>
      <c r="J73" s="407"/>
      <c r="M73" s="18"/>
      <c r="N73" s="18"/>
    </row>
    <row r="74" spans="1:14" ht="15.75" customHeight="1" x14ac:dyDescent="0.25">
      <c r="A74" s="730"/>
      <c r="B74" s="419" t="s">
        <v>2452</v>
      </c>
      <c r="C74" s="404" t="s">
        <v>2452</v>
      </c>
      <c r="F74" s="21"/>
      <c r="H74" s="68"/>
      <c r="I74" s="23"/>
      <c r="J74" s="407"/>
      <c r="M74" s="18"/>
      <c r="N74" s="18"/>
    </row>
    <row r="75" spans="1:14" ht="15.75" customHeight="1" x14ac:dyDescent="0.25">
      <c r="A75" s="730"/>
      <c r="B75" s="419" t="s">
        <v>2453</v>
      </c>
      <c r="C75" s="404" t="s">
        <v>2453</v>
      </c>
      <c r="F75" s="21"/>
      <c r="H75" s="68"/>
      <c r="I75" s="23"/>
      <c r="J75" s="407"/>
      <c r="M75" s="18"/>
      <c r="N75" s="18"/>
    </row>
    <row r="76" spans="1:14" ht="15.75" customHeight="1" x14ac:dyDescent="0.25">
      <c r="A76" s="730"/>
      <c r="F76" s="21"/>
      <c r="H76" s="68"/>
      <c r="I76" s="23"/>
      <c r="J76" s="407"/>
      <c r="M76" s="18"/>
      <c r="N76" s="18"/>
    </row>
    <row r="77" spans="1:14" ht="15.75" customHeight="1" x14ac:dyDescent="0.25">
      <c r="A77" s="730"/>
      <c r="B77" s="19" t="s">
        <v>2611</v>
      </c>
      <c r="F77" s="21"/>
      <c r="I77" s="18"/>
      <c r="J77" s="407"/>
      <c r="M77" s="18"/>
      <c r="N77" s="18"/>
    </row>
    <row r="78" spans="1:14" ht="15.75" customHeight="1" x14ac:dyDescent="0.25">
      <c r="A78" s="730"/>
      <c r="B78" s="416" t="s">
        <v>2454</v>
      </c>
      <c r="C78" s="405" t="s">
        <v>2454</v>
      </c>
      <c r="F78" s="21"/>
      <c r="I78" s="18"/>
      <c r="J78" s="407"/>
      <c r="M78" s="18"/>
      <c r="N78" s="18"/>
    </row>
    <row r="79" spans="1:14" ht="15.75" customHeight="1" x14ac:dyDescent="0.25">
      <c r="A79" s="730"/>
      <c r="B79" s="416" t="s">
        <v>2455</v>
      </c>
      <c r="C79" s="405" t="s">
        <v>2455</v>
      </c>
      <c r="F79" s="21"/>
      <c r="I79" s="18"/>
      <c r="J79" s="407"/>
      <c r="M79" s="18"/>
      <c r="N79" s="18"/>
    </row>
    <row r="80" spans="1:14" ht="15.75" customHeight="1" x14ac:dyDescent="0.25">
      <c r="A80" s="730"/>
      <c r="B80" s="416" t="s">
        <v>2456</v>
      </c>
      <c r="C80" s="405" t="s">
        <v>2456</v>
      </c>
      <c r="F80" s="21"/>
      <c r="I80" s="18"/>
      <c r="J80" s="407"/>
      <c r="M80" s="18"/>
      <c r="N80" s="18"/>
    </row>
    <row r="81" spans="1:14" ht="15.75" customHeight="1" x14ac:dyDescent="0.25">
      <c r="A81" s="730"/>
      <c r="F81" s="21"/>
      <c r="H81" s="68"/>
      <c r="I81" s="23"/>
      <c r="J81" s="407"/>
      <c r="M81" s="18"/>
      <c r="N81" s="18"/>
    </row>
    <row r="82" spans="1:14" ht="15.75" customHeight="1" x14ac:dyDescent="0.25">
      <c r="A82" s="730"/>
      <c r="B82" s="19" t="s">
        <v>2612</v>
      </c>
      <c r="F82" s="21"/>
      <c r="I82" s="18"/>
      <c r="J82" s="407"/>
      <c r="M82" s="18"/>
      <c r="N82" s="18"/>
    </row>
    <row r="83" spans="1:14" ht="15.75" customHeight="1" x14ac:dyDescent="0.25">
      <c r="A83" s="730"/>
      <c r="B83" s="416" t="s">
        <v>2457</v>
      </c>
      <c r="C83" s="405" t="s">
        <v>2457</v>
      </c>
      <c r="F83" s="21"/>
      <c r="I83" s="18"/>
      <c r="J83" s="407"/>
      <c r="M83" s="18"/>
      <c r="N83" s="18"/>
    </row>
    <row r="84" spans="1:14" ht="15.75" customHeight="1" x14ac:dyDescent="0.25">
      <c r="A84" s="755"/>
      <c r="B84" s="418" t="s">
        <v>2458</v>
      </c>
      <c r="C84" s="405" t="s">
        <v>2458</v>
      </c>
      <c r="F84" s="21"/>
      <c r="I84" s="18"/>
      <c r="J84" s="407"/>
      <c r="M84" s="18"/>
      <c r="N84" s="18"/>
    </row>
    <row r="85" spans="1:14" x14ac:dyDescent="0.25">
      <c r="A85" s="415"/>
      <c r="J85" s="407"/>
    </row>
    <row r="86" spans="1:14" x14ac:dyDescent="0.25">
      <c r="A86" s="414"/>
      <c r="B86" s="19" t="s">
        <v>2693</v>
      </c>
      <c r="C86" s="410"/>
      <c r="D86" s="410"/>
      <c r="E86" s="410"/>
      <c r="F86" s="410"/>
      <c r="G86" s="410"/>
      <c r="H86" s="410"/>
      <c r="I86" s="411"/>
      <c r="J86" s="412"/>
    </row>
    <row r="87" spans="1:14" x14ac:dyDescent="0.25">
      <c r="B87" s="416" t="s">
        <v>1377</v>
      </c>
      <c r="C87" s="405" t="s">
        <v>1377</v>
      </c>
    </row>
    <row r="88" spans="1:14" x14ac:dyDescent="0.25">
      <c r="B88" s="418" t="s">
        <v>1378</v>
      </c>
      <c r="C88" s="405" t="s">
        <v>1378</v>
      </c>
    </row>
    <row r="89" spans="1:14" x14ac:dyDescent="0.25">
      <c r="B89" s="416" t="s">
        <v>1379</v>
      </c>
      <c r="C89" s="405" t="s">
        <v>1379</v>
      </c>
    </row>
    <row r="90" spans="1:14" x14ac:dyDescent="0.25">
      <c r="B90" s="418" t="s">
        <v>1380</v>
      </c>
      <c r="C90" s="405" t="s">
        <v>1380</v>
      </c>
    </row>
  </sheetData>
  <mergeCells count="80">
    <mergeCell ref="A1:J1"/>
    <mergeCell ref="D42:E42"/>
    <mergeCell ref="F35:G35"/>
    <mergeCell ref="F34:G34"/>
    <mergeCell ref="F36:G36"/>
    <mergeCell ref="F37:G37"/>
    <mergeCell ref="F38:G38"/>
    <mergeCell ref="F39:G39"/>
    <mergeCell ref="F40:G40"/>
    <mergeCell ref="F41:G41"/>
    <mergeCell ref="F42:G42"/>
    <mergeCell ref="A34:A84"/>
    <mergeCell ref="D37:E37"/>
    <mergeCell ref="D38:E38"/>
    <mergeCell ref="D39:E39"/>
    <mergeCell ref="I22:J22"/>
    <mergeCell ref="I25:J25"/>
    <mergeCell ref="C24:E24"/>
    <mergeCell ref="C25:E25"/>
    <mergeCell ref="D10:G10"/>
    <mergeCell ref="I13:J13"/>
    <mergeCell ref="C13:F13"/>
    <mergeCell ref="C14:F14"/>
    <mergeCell ref="I14:J14"/>
    <mergeCell ref="I15:J15"/>
    <mergeCell ref="I16:J16"/>
    <mergeCell ref="C15:F15"/>
    <mergeCell ref="C17:F17"/>
    <mergeCell ref="I17:J17"/>
    <mergeCell ref="C18:F18"/>
    <mergeCell ref="I20:J20"/>
    <mergeCell ref="I21:J21"/>
    <mergeCell ref="A2:J2"/>
    <mergeCell ref="A14:A32"/>
    <mergeCell ref="D4:F4"/>
    <mergeCell ref="D5:F5"/>
    <mergeCell ref="C7:G7"/>
    <mergeCell ref="I27:J27"/>
    <mergeCell ref="I28:J28"/>
    <mergeCell ref="I26:J26"/>
    <mergeCell ref="I23:J23"/>
    <mergeCell ref="C8:G8"/>
    <mergeCell ref="C9:G9"/>
    <mergeCell ref="C6:G6"/>
    <mergeCell ref="C22:F22"/>
    <mergeCell ref="C19:F19"/>
    <mergeCell ref="C20:F20"/>
    <mergeCell ref="C21:F21"/>
    <mergeCell ref="I18:J18"/>
    <mergeCell ref="I19:J19"/>
    <mergeCell ref="I24:J24"/>
    <mergeCell ref="C16:F16"/>
    <mergeCell ref="E50:F50"/>
    <mergeCell ref="G49:J49"/>
    <mergeCell ref="G50:J50"/>
    <mergeCell ref="C29:F29"/>
    <mergeCell ref="I29:J29"/>
    <mergeCell ref="E45:F45"/>
    <mergeCell ref="E46:F46"/>
    <mergeCell ref="E47:F47"/>
    <mergeCell ref="E48:F48"/>
    <mergeCell ref="E44:F44"/>
    <mergeCell ref="I30:J30"/>
    <mergeCell ref="I31:J31"/>
    <mergeCell ref="I32:J32"/>
    <mergeCell ref="D34:E34"/>
    <mergeCell ref="D35:E35"/>
    <mergeCell ref="D36:E36"/>
    <mergeCell ref="G44:J44"/>
    <mergeCell ref="D41:E41"/>
    <mergeCell ref="G45:J45"/>
    <mergeCell ref="G46:J46"/>
    <mergeCell ref="G47:J47"/>
    <mergeCell ref="G48:J48"/>
    <mergeCell ref="E49:F49"/>
    <mergeCell ref="C30:F30"/>
    <mergeCell ref="C31:F31"/>
    <mergeCell ref="C32:F32"/>
    <mergeCell ref="C23:F23"/>
    <mergeCell ref="D40:E40"/>
  </mergeCells>
  <phoneticPr fontId="80" type="noConversion"/>
  <conditionalFormatting sqref="A1">
    <cfRule type="expression" dxfId="49" priority="7">
      <formula>C10="Yes"</formula>
    </cfRule>
  </conditionalFormatting>
  <conditionalFormatting sqref="C54:C56">
    <cfRule type="expression" dxfId="48" priority="6">
      <formula>$F$4="No"</formula>
    </cfRule>
  </conditionalFormatting>
  <conditionalFormatting sqref="C59:C63">
    <cfRule type="expression" dxfId="47" priority="5">
      <formula>$F$4="No"</formula>
    </cfRule>
  </conditionalFormatting>
  <conditionalFormatting sqref="C83:C84">
    <cfRule type="expression" dxfId="46" priority="4">
      <formula>$F$4="No"</formula>
    </cfRule>
  </conditionalFormatting>
  <conditionalFormatting sqref="C66:C75">
    <cfRule type="expression" dxfId="45" priority="3">
      <formula>$F$4="No"</formula>
    </cfRule>
  </conditionalFormatting>
  <conditionalFormatting sqref="C78:C80">
    <cfRule type="expression" dxfId="44" priority="2">
      <formula>$F$4="No"</formula>
    </cfRule>
  </conditionalFormatting>
  <conditionalFormatting sqref="C87:C90">
    <cfRule type="expression" dxfId="43" priority="1">
      <formula>$F$4="No"</formula>
    </cfRule>
  </conditionalFormatting>
  <dataValidations count="2">
    <dataValidation type="list" allowBlank="1" showInputMessage="1" showErrorMessage="1" sqref="E12:F12" xr:uid="{00000000-0002-0000-0500-000000000000}">
      <formula1>$N$4:$N$5</formula1>
    </dataValidation>
    <dataValidation type="list" allowBlank="1" showInputMessage="1" showErrorMessage="1" sqref="C10" xr:uid="{00000000-0002-0000-0500-000001000000}">
      <formula1>YN</formula1>
    </dataValidation>
  </dataValidations>
  <pageMargins left="0.23622047244094491" right="0.23622047244094491" top="0.41666666666666669" bottom="0.4375" header="0.11811023622047245" footer="0.11811023622047245"/>
  <pageSetup paperSize="9" scale="91" orientation="landscape" r:id="rId1"/>
  <headerFooter>
    <oddHeader>&amp;L&amp;"-,Bold"&amp;14Value TB - Estimating unit costs of TB services&amp;R&amp;A</oddHeader>
    <oddFooter>&amp;L&amp;D&amp;RPage &amp;P</oddFooter>
  </headerFooter>
  <rowBreaks count="2" manualBreakCount="2">
    <brk id="32" max="9" man="1"/>
    <brk id="57" max="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2000000}">
          <x14:formula1>
            <xm:f>Lists!$B$4:$B$13</xm:f>
          </x14:formula1>
          <xm:sqref>C20:F20</xm:sqref>
        </x14:dataValidation>
        <x14:dataValidation type="list" allowBlank="1" showInputMessage="1" showErrorMessage="1" xr:uid="{00000000-0002-0000-0500-000003000000}">
          <x14:formula1>
            <xm:f>Lists!$C$4:$C$5</xm:f>
          </x14:formula1>
          <xm:sqref>C17:F17</xm:sqref>
        </x14:dataValidation>
        <x14:dataValidation type="list" allowBlank="1" showInputMessage="1" showErrorMessage="1" xr:uid="{00000000-0002-0000-0500-000004000000}">
          <x14:formula1>
            <xm:f>Lists!$D$4:$D$8</xm:f>
          </x14:formula1>
          <xm:sqref>C21:F21</xm:sqref>
        </x14:dataValidation>
        <x14:dataValidation type="list" allowBlank="1" showInputMessage="1" showErrorMessage="1" xr:uid="{00000000-0002-0000-0500-000005000000}">
          <x14:formula1>
            <xm:f>Lists!$Q$16:$Q$23</xm:f>
          </x14:formula1>
          <xm:sqref>C62:C63</xm:sqref>
        </x14:dataValidation>
        <x14:dataValidation type="list" allowBlank="1" showInputMessage="1" showErrorMessage="1" xr:uid="{00000000-0002-0000-0500-000006000000}">
          <x14:formula1>
            <xm:f>Lists!$R$20:$R$24</xm:f>
          </x14:formula1>
          <xm:sqref>C78:C80</xm:sqref>
        </x14:dataValidation>
        <x14:dataValidation type="list" allowBlank="1" showInputMessage="1" showErrorMessage="1" xr:uid="{00000000-0002-0000-0500-000007000000}">
          <x14:formula1>
            <xm:f>Lists!$R$5:$R$17</xm:f>
          </x14:formula1>
          <xm:sqref>C66:C75</xm:sqref>
        </x14:dataValidation>
        <x14:dataValidation type="list" allowBlank="1" showInputMessage="1" showErrorMessage="1" xr:uid="{00000000-0002-0000-0500-000009000000}">
          <x14:formula1>
            <xm:f>Lists!$Q$26:$Q$30</xm:f>
          </x14:formula1>
          <xm:sqref>C83:C84</xm:sqref>
        </x14:dataValidation>
        <x14:dataValidation type="list" allowBlank="1" showInputMessage="1" showErrorMessage="1" xr:uid="{00000000-0002-0000-0500-000008000000}">
          <x14:formula1>
            <xm:f>Lists!$Q$5:$Q$14</xm:f>
          </x14:formula1>
          <xm:sqref>C59:C61</xm:sqref>
        </x14:dataValidation>
        <x14:dataValidation type="list" allowBlank="1" showInputMessage="1" showErrorMessage="1" xr:uid="{0887F0F4-B1F5-425F-92AE-F6D2062013CD}">
          <x14:formula1>
            <xm:f>Lists!$Q$33:$Q$41</xm:f>
          </x14:formula1>
          <xm:sqref>C87:C90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4">
    <tabColor rgb="FF0070C0"/>
  </sheetPr>
  <dimension ref="A1:L73"/>
  <sheetViews>
    <sheetView zoomScale="90" zoomScaleNormal="90" workbookViewId="0">
      <pane xSplit="2" ySplit="2" topLeftCell="C3" activePane="bottomRight" state="frozen"/>
      <selection pane="topRight" activeCell="C1" sqref="C1"/>
      <selection pane="bottomLeft" activeCell="A3" sqref="A3"/>
      <selection pane="bottomRight" activeCell="C4" sqref="C4"/>
    </sheetView>
  </sheetViews>
  <sheetFormatPr defaultColWidth="8.7109375" defaultRowHeight="15" x14ac:dyDescent="0.25"/>
  <cols>
    <col min="1" max="1" width="3.140625" style="3" customWidth="1"/>
    <col min="2" max="2" width="43.85546875" style="3" customWidth="1"/>
    <col min="3" max="3" width="28.42578125" style="3" customWidth="1"/>
    <col min="4" max="4" width="19.5703125" style="3" customWidth="1"/>
    <col min="5" max="5" width="19.140625" style="3" customWidth="1"/>
    <col min="6" max="6" width="49.85546875" style="3" customWidth="1"/>
    <col min="7" max="13" width="8.7109375" style="3" customWidth="1"/>
    <col min="14" max="16384" width="8.7109375" style="3"/>
  </cols>
  <sheetData>
    <row r="1" spans="1:12" ht="33.75" x14ac:dyDescent="0.25">
      <c r="A1" s="759" t="s">
        <v>1248</v>
      </c>
      <c r="B1" s="759"/>
      <c r="C1" s="759"/>
      <c r="D1" s="759"/>
      <c r="E1" s="759"/>
      <c r="F1" s="759"/>
    </row>
    <row r="2" spans="1:12" ht="64.5" customHeight="1" x14ac:dyDescent="0.25">
      <c r="A2" s="756" t="s">
        <v>2473</v>
      </c>
      <c r="B2" s="756"/>
      <c r="C2" s="756"/>
      <c r="D2" s="756"/>
      <c r="E2" s="756"/>
      <c r="F2" s="756"/>
    </row>
    <row r="3" spans="1:12" ht="15.75" thickBot="1" x14ac:dyDescent="0.3"/>
    <row r="4" spans="1:12" ht="16.5" thickTop="1" thickBot="1" x14ac:dyDescent="0.3">
      <c r="B4" s="205" t="s">
        <v>223</v>
      </c>
      <c r="C4" s="74" t="s">
        <v>324</v>
      </c>
      <c r="D4" s="18"/>
      <c r="E4" s="182" t="s">
        <v>389</v>
      </c>
      <c r="F4" s="75" t="s">
        <v>323</v>
      </c>
      <c r="G4"/>
      <c r="H4"/>
      <c r="I4"/>
      <c r="J4"/>
      <c r="K4"/>
      <c r="L4"/>
    </row>
    <row r="5" spans="1:12" ht="16.5" thickTop="1" thickBot="1" x14ac:dyDescent="0.3">
      <c r="B5" s="206" t="s">
        <v>224</v>
      </c>
      <c r="C5" s="74" t="s">
        <v>324</v>
      </c>
      <c r="D5" s="212"/>
      <c r="E5" s="213" t="s">
        <v>390</v>
      </c>
      <c r="F5" s="75" t="s">
        <v>323</v>
      </c>
      <c r="G5"/>
      <c r="H5"/>
      <c r="I5"/>
      <c r="J5"/>
      <c r="K5"/>
      <c r="L5"/>
    </row>
    <row r="6" spans="1:12" ht="15.75" thickTop="1" x14ac:dyDescent="0.25">
      <c r="B6" s="208" t="s">
        <v>121</v>
      </c>
      <c r="C6" s="738"/>
      <c r="D6" s="739"/>
      <c r="E6" s="739"/>
      <c r="F6" s="740"/>
      <c r="G6"/>
      <c r="H6"/>
      <c r="I6"/>
      <c r="J6"/>
      <c r="K6"/>
      <c r="L6"/>
    </row>
    <row r="7" spans="1:12" x14ac:dyDescent="0.25">
      <c r="B7" s="422" t="s">
        <v>2603</v>
      </c>
      <c r="C7" s="211"/>
      <c r="D7" s="758" t="s">
        <v>393</v>
      </c>
      <c r="E7" s="758"/>
      <c r="F7" s="758"/>
    </row>
    <row r="8" spans="1:12" ht="15.75" thickBot="1" x14ac:dyDescent="0.3">
      <c r="A8" s="63"/>
      <c r="B8" s="63"/>
      <c r="C8" s="64"/>
      <c r="D8" s="64"/>
      <c r="E8" s="64"/>
      <c r="F8" s="26"/>
    </row>
    <row r="9" spans="1:12" ht="15.75" thickTop="1" x14ac:dyDescent="0.25">
      <c r="A9" s="25"/>
      <c r="B9" s="25"/>
      <c r="C9" s="27"/>
      <c r="D9" s="27"/>
      <c r="E9" s="27"/>
    </row>
    <row r="10" spans="1:12" ht="33" customHeight="1" x14ac:dyDescent="0.25">
      <c r="A10" s="25"/>
      <c r="B10" s="297"/>
      <c r="C10" s="365" t="s">
        <v>2613</v>
      </c>
      <c r="D10" s="365" t="s">
        <v>2387</v>
      </c>
      <c r="E10" s="365" t="s">
        <v>2461</v>
      </c>
    </row>
    <row r="11" spans="1:12" ht="21.6" customHeight="1" x14ac:dyDescent="0.25">
      <c r="A11" s="25"/>
      <c r="B11" s="369" t="s">
        <v>2472</v>
      </c>
      <c r="C11" s="315"/>
      <c r="D11" s="568"/>
      <c r="E11" s="568"/>
    </row>
    <row r="12" spans="1:12" customFormat="1" x14ac:dyDescent="0.25">
      <c r="G12" s="3"/>
      <c r="H12" s="3"/>
      <c r="I12" s="3"/>
      <c r="J12" s="3"/>
    </row>
    <row r="13" spans="1:12" s="18" customFormat="1" ht="62.1" customHeight="1" x14ac:dyDescent="0.25">
      <c r="B13" s="196" t="s">
        <v>2105</v>
      </c>
      <c r="C13" s="219" t="s">
        <v>2102</v>
      </c>
      <c r="D13" s="219" t="s">
        <v>2459</v>
      </c>
      <c r="E13" s="219" t="s">
        <v>2460</v>
      </c>
      <c r="F13" s="220" t="s">
        <v>169</v>
      </c>
      <c r="G13" s="3"/>
      <c r="H13" s="3"/>
      <c r="I13" s="3"/>
      <c r="J13" s="3"/>
    </row>
    <row r="14" spans="1:12" s="18" customFormat="1" ht="17.45" customHeight="1" thickBot="1" x14ac:dyDescent="0.3">
      <c r="A14" s="757" t="s">
        <v>222</v>
      </c>
      <c r="B14" s="427" t="s">
        <v>1124</v>
      </c>
      <c r="C14" s="428"/>
      <c r="D14" s="429"/>
      <c r="E14" s="430"/>
      <c r="F14" s="431"/>
      <c r="G14" s="3"/>
      <c r="H14" s="3"/>
      <c r="I14" s="3"/>
      <c r="J14" s="3"/>
    </row>
    <row r="15" spans="1:12" s="18" customFormat="1" ht="17.100000000000001" customHeight="1" thickTop="1" x14ac:dyDescent="0.25">
      <c r="A15" s="757"/>
      <c r="B15" s="424" t="s">
        <v>2462</v>
      </c>
      <c r="C15" s="218"/>
      <c r="D15" s="425"/>
      <c r="E15" s="426"/>
      <c r="F15" s="343"/>
      <c r="G15" s="3"/>
      <c r="H15" s="3"/>
      <c r="I15" s="3"/>
      <c r="J15" s="3"/>
    </row>
    <row r="16" spans="1:12" s="18" customFormat="1" ht="17.100000000000001" customHeight="1" x14ac:dyDescent="0.25">
      <c r="A16" s="757"/>
      <c r="B16" s="221" t="s">
        <v>2099</v>
      </c>
      <c r="C16" s="214"/>
      <c r="D16" s="368"/>
      <c r="E16" s="355"/>
      <c r="F16" s="344"/>
      <c r="G16" s="3"/>
      <c r="H16" s="3"/>
      <c r="I16" s="3"/>
      <c r="J16" s="3"/>
    </row>
    <row r="17" spans="1:6" s="18" customFormat="1" ht="17.100000000000001" customHeight="1" x14ac:dyDescent="0.25">
      <c r="A17" s="757"/>
      <c r="B17" s="221" t="s">
        <v>1340</v>
      </c>
      <c r="C17" s="214"/>
      <c r="D17" s="368"/>
      <c r="E17" s="355"/>
      <c r="F17" s="345"/>
    </row>
    <row r="18" spans="1:6" s="18" customFormat="1" ht="17.100000000000001" customHeight="1" x14ac:dyDescent="0.25">
      <c r="A18" s="757"/>
      <c r="B18" s="222" t="s">
        <v>1350</v>
      </c>
      <c r="C18" s="214"/>
      <c r="D18" s="368"/>
      <c r="E18" s="355"/>
      <c r="F18" s="344"/>
    </row>
    <row r="19" spans="1:6" s="18" customFormat="1" ht="17.100000000000001" customHeight="1" x14ac:dyDescent="0.25">
      <c r="A19" s="757"/>
      <c r="B19" s="222" t="s">
        <v>1351</v>
      </c>
      <c r="C19" s="214"/>
      <c r="D19" s="368"/>
      <c r="E19" s="355"/>
      <c r="F19" s="344"/>
    </row>
    <row r="20" spans="1:6" s="18" customFormat="1" ht="17.100000000000001" customHeight="1" x14ac:dyDescent="0.25">
      <c r="A20" s="757"/>
      <c r="B20" s="222" t="s">
        <v>1352</v>
      </c>
      <c r="C20" s="214"/>
      <c r="D20" s="368"/>
      <c r="E20" s="355"/>
      <c r="F20" s="344"/>
    </row>
    <row r="21" spans="1:6" s="18" customFormat="1" ht="17.100000000000001" customHeight="1" x14ac:dyDescent="0.25">
      <c r="A21" s="757"/>
      <c r="B21" s="222" t="s">
        <v>2657</v>
      </c>
      <c r="C21" s="214"/>
      <c r="D21" s="368"/>
      <c r="E21" s="355"/>
      <c r="F21" s="344"/>
    </row>
    <row r="22" spans="1:6" s="18" customFormat="1" ht="17.100000000000001" customHeight="1" x14ac:dyDescent="0.25">
      <c r="A22" s="757"/>
      <c r="B22" s="222" t="s">
        <v>1353</v>
      </c>
      <c r="C22" s="214"/>
      <c r="D22" s="368"/>
      <c r="E22" s="355"/>
      <c r="F22" s="344"/>
    </row>
    <row r="23" spans="1:6" s="18" customFormat="1" ht="17.100000000000001" customHeight="1" x14ac:dyDescent="0.25">
      <c r="A23" s="757"/>
      <c r="B23" s="222" t="s">
        <v>1354</v>
      </c>
      <c r="C23" s="214"/>
      <c r="D23" s="368"/>
      <c r="E23" s="355"/>
      <c r="F23" s="344"/>
    </row>
    <row r="24" spans="1:6" s="18" customFormat="1" ht="30.6" customHeight="1" x14ac:dyDescent="0.25">
      <c r="A24" s="757"/>
      <c r="B24" s="222" t="s">
        <v>2658</v>
      </c>
      <c r="C24" s="214"/>
      <c r="D24" s="368"/>
      <c r="E24" s="355"/>
      <c r="F24" s="344"/>
    </row>
    <row r="25" spans="1:6" s="18" customFormat="1" x14ac:dyDescent="0.25">
      <c r="A25" s="757"/>
      <c r="B25" s="222" t="s">
        <v>2463</v>
      </c>
      <c r="C25" s="214"/>
      <c r="D25" s="368"/>
      <c r="E25" s="355"/>
      <c r="F25" s="344"/>
    </row>
    <row r="26" spans="1:6" s="18" customFormat="1" ht="17.100000000000001" customHeight="1" x14ac:dyDescent="0.25">
      <c r="A26" s="757"/>
      <c r="B26" s="221" t="s">
        <v>1125</v>
      </c>
      <c r="C26" s="214"/>
      <c r="D26" s="368"/>
      <c r="E26" s="355"/>
      <c r="F26" s="344"/>
    </row>
    <row r="27" spans="1:6" s="18" customFormat="1" ht="17.100000000000001" customHeight="1" x14ac:dyDescent="0.25">
      <c r="A27" s="757"/>
      <c r="B27" s="222" t="s">
        <v>1139</v>
      </c>
      <c r="C27" s="214"/>
      <c r="D27" s="368"/>
      <c r="E27" s="355"/>
      <c r="F27" s="344"/>
    </row>
    <row r="28" spans="1:6" s="18" customFormat="1" ht="17.100000000000001" customHeight="1" x14ac:dyDescent="0.25">
      <c r="A28" s="757"/>
      <c r="B28" s="222" t="s">
        <v>1140</v>
      </c>
      <c r="C28" s="214"/>
      <c r="D28" s="368"/>
      <c r="E28" s="355"/>
      <c r="F28" s="344"/>
    </row>
    <row r="29" spans="1:6" s="18" customFormat="1" ht="17.100000000000001" customHeight="1" x14ac:dyDescent="0.25">
      <c r="A29" s="757"/>
      <c r="B29" s="222" t="s">
        <v>2659</v>
      </c>
      <c r="C29" s="214"/>
      <c r="D29" s="368"/>
      <c r="E29" s="355"/>
      <c r="F29" s="344"/>
    </row>
    <row r="30" spans="1:6" s="18" customFormat="1" ht="17.100000000000001" customHeight="1" x14ac:dyDescent="0.25">
      <c r="A30" s="757"/>
      <c r="B30" s="222" t="s">
        <v>1141</v>
      </c>
      <c r="C30" s="214"/>
      <c r="D30" s="368"/>
      <c r="E30" s="355"/>
      <c r="F30" s="344"/>
    </row>
    <row r="31" spans="1:6" s="18" customFormat="1" ht="17.100000000000001" customHeight="1" x14ac:dyDescent="0.25">
      <c r="A31" s="757"/>
      <c r="B31" s="222" t="s">
        <v>1152</v>
      </c>
      <c r="C31" s="214"/>
      <c r="D31" s="368"/>
      <c r="E31" s="355"/>
      <c r="F31" s="344"/>
    </row>
    <row r="32" spans="1:6" s="18" customFormat="1" ht="17.100000000000001" customHeight="1" x14ac:dyDescent="0.25">
      <c r="A32" s="757"/>
      <c r="B32" s="222" t="s">
        <v>1142</v>
      </c>
      <c r="C32" s="214"/>
      <c r="D32" s="368"/>
      <c r="E32" s="355"/>
      <c r="F32" s="344"/>
    </row>
    <row r="33" spans="1:6" s="18" customFormat="1" ht="17.100000000000001" customHeight="1" x14ac:dyDescent="0.25">
      <c r="A33" s="757"/>
      <c r="B33" s="222" t="s">
        <v>2464</v>
      </c>
      <c r="C33" s="214"/>
      <c r="D33" s="368"/>
      <c r="E33" s="355"/>
      <c r="F33" s="344"/>
    </row>
    <row r="34" spans="1:6" s="18" customFormat="1" ht="17.100000000000001" customHeight="1" x14ac:dyDescent="0.25">
      <c r="A34" s="757"/>
      <c r="B34" s="221" t="s">
        <v>1126</v>
      </c>
      <c r="C34" s="216"/>
      <c r="D34" s="368"/>
      <c r="E34" s="355"/>
      <c r="F34" s="344"/>
    </row>
    <row r="35" spans="1:6" s="18" customFormat="1" ht="17.100000000000001" customHeight="1" x14ac:dyDescent="0.25">
      <c r="A35" s="757"/>
      <c r="B35" s="221" t="s">
        <v>1127</v>
      </c>
      <c r="C35" s="214"/>
      <c r="D35" s="368"/>
      <c r="E35" s="355"/>
      <c r="F35" s="344"/>
    </row>
    <row r="36" spans="1:6" s="18" customFormat="1" ht="17.100000000000001" customHeight="1" x14ac:dyDescent="0.25">
      <c r="A36" s="757"/>
      <c r="B36" s="221" t="s">
        <v>1128</v>
      </c>
      <c r="C36" s="214"/>
      <c r="D36" s="368"/>
      <c r="E36" s="355"/>
      <c r="F36" s="344"/>
    </row>
    <row r="37" spans="1:6" s="18" customFormat="1" ht="17.100000000000001" customHeight="1" x14ac:dyDescent="0.25">
      <c r="A37" s="757"/>
      <c r="B37" s="221" t="s">
        <v>1129</v>
      </c>
      <c r="C37" s="214"/>
      <c r="D37" s="368"/>
      <c r="E37" s="355"/>
      <c r="F37" s="344"/>
    </row>
    <row r="38" spans="1:6" s="18" customFormat="1" ht="17.100000000000001" customHeight="1" x14ac:dyDescent="0.25">
      <c r="A38" s="757"/>
      <c r="B38" s="221" t="s">
        <v>1130</v>
      </c>
      <c r="C38" s="214"/>
      <c r="D38" s="368"/>
      <c r="E38" s="355"/>
      <c r="F38" s="344"/>
    </row>
    <row r="39" spans="1:6" s="18" customFormat="1" ht="17.100000000000001" customHeight="1" x14ac:dyDescent="0.25">
      <c r="A39" s="757"/>
      <c r="B39" s="221" t="s">
        <v>2465</v>
      </c>
      <c r="C39" s="214"/>
      <c r="D39" s="368"/>
      <c r="E39" s="355"/>
      <c r="F39" s="344"/>
    </row>
    <row r="40" spans="1:6" s="18" customFormat="1" ht="17.100000000000001" customHeight="1" thickBot="1" x14ac:dyDescent="0.3">
      <c r="A40" s="757"/>
      <c r="B40" s="433" t="s">
        <v>1131</v>
      </c>
      <c r="C40" s="434"/>
      <c r="D40" s="429"/>
      <c r="E40" s="430"/>
      <c r="F40" s="431"/>
    </row>
    <row r="41" spans="1:6" s="18" customFormat="1" ht="17.100000000000001" customHeight="1" thickTop="1" x14ac:dyDescent="0.25">
      <c r="A41" s="757"/>
      <c r="B41" s="424" t="s">
        <v>2466</v>
      </c>
      <c r="C41" s="432"/>
      <c r="D41" s="425"/>
      <c r="E41" s="426"/>
      <c r="F41" s="343"/>
    </row>
    <row r="42" spans="1:6" s="18" customFormat="1" ht="17.100000000000001" customHeight="1" x14ac:dyDescent="0.25">
      <c r="A42" s="757"/>
      <c r="B42" s="221" t="s">
        <v>2100</v>
      </c>
      <c r="C42" s="215"/>
      <c r="D42" s="368"/>
      <c r="E42" s="355"/>
      <c r="F42" s="344"/>
    </row>
    <row r="43" spans="1:6" s="18" customFormat="1" ht="17.100000000000001" customHeight="1" x14ac:dyDescent="0.25">
      <c r="A43" s="757"/>
      <c r="B43" s="221" t="s">
        <v>1132</v>
      </c>
      <c r="C43" s="217"/>
      <c r="D43" s="368"/>
      <c r="E43" s="355"/>
      <c r="F43" s="344"/>
    </row>
    <row r="44" spans="1:6" s="18" customFormat="1" ht="17.100000000000001" customHeight="1" x14ac:dyDescent="0.25">
      <c r="A44" s="757"/>
      <c r="B44" s="222" t="s">
        <v>1133</v>
      </c>
      <c r="C44" s="217"/>
      <c r="D44" s="368"/>
      <c r="E44" s="355"/>
      <c r="F44" s="344"/>
    </row>
    <row r="45" spans="1:6" s="18" customFormat="1" ht="17.100000000000001" customHeight="1" x14ac:dyDescent="0.25">
      <c r="A45" s="757"/>
      <c r="B45" s="222" t="s">
        <v>1134</v>
      </c>
      <c r="C45" s="217"/>
      <c r="D45" s="368"/>
      <c r="E45" s="355"/>
      <c r="F45" s="344"/>
    </row>
    <row r="46" spans="1:6" s="18" customFormat="1" ht="17.100000000000001" customHeight="1" x14ac:dyDescent="0.25">
      <c r="A46" s="757"/>
      <c r="B46" s="222" t="s">
        <v>1135</v>
      </c>
      <c r="C46" s="214"/>
      <c r="D46" s="368"/>
      <c r="E46" s="355"/>
      <c r="F46" s="344"/>
    </row>
    <row r="47" spans="1:6" s="18" customFormat="1" ht="17.100000000000001" customHeight="1" x14ac:dyDescent="0.25">
      <c r="A47" s="757"/>
      <c r="B47" s="222" t="s">
        <v>1136</v>
      </c>
      <c r="C47" s="216"/>
      <c r="D47" s="368"/>
      <c r="E47" s="355"/>
      <c r="F47" s="344"/>
    </row>
    <row r="48" spans="1:6" s="18" customFormat="1" ht="17.100000000000001" customHeight="1" x14ac:dyDescent="0.25">
      <c r="A48" s="757"/>
      <c r="B48" s="222" t="s">
        <v>2467</v>
      </c>
      <c r="C48" s="216"/>
      <c r="D48" s="368"/>
      <c r="E48" s="355"/>
      <c r="F48" s="344"/>
    </row>
    <row r="49" spans="1:6" s="18" customFormat="1" ht="17.100000000000001" customHeight="1" x14ac:dyDescent="0.25">
      <c r="A49" s="757"/>
      <c r="B49" s="221" t="s">
        <v>1137</v>
      </c>
      <c r="C49" s="215"/>
      <c r="D49" s="368"/>
      <c r="E49" s="355"/>
      <c r="F49" s="344"/>
    </row>
    <row r="50" spans="1:6" s="18" customFormat="1" ht="17.100000000000001" customHeight="1" x14ac:dyDescent="0.25">
      <c r="A50" s="757"/>
      <c r="B50" s="221" t="s">
        <v>1138</v>
      </c>
      <c r="C50" s="215"/>
      <c r="D50" s="368"/>
      <c r="E50" s="355"/>
      <c r="F50" s="344"/>
    </row>
    <row r="51" spans="1:6" s="18" customFormat="1" ht="17.100000000000001" customHeight="1" x14ac:dyDescent="0.25">
      <c r="A51" s="757"/>
      <c r="B51" s="221" t="s">
        <v>2468</v>
      </c>
      <c r="C51" s="215"/>
      <c r="D51" s="368"/>
      <c r="E51" s="355"/>
      <c r="F51" s="344"/>
    </row>
    <row r="52" spans="1:6" s="23" customFormat="1" ht="17.100000000000001" customHeight="1" thickBot="1" x14ac:dyDescent="0.3">
      <c r="A52" s="757"/>
      <c r="B52" s="436" t="s">
        <v>226</v>
      </c>
      <c r="C52" s="428"/>
      <c r="D52" s="429"/>
      <c r="E52" s="430"/>
      <c r="F52" s="431"/>
    </row>
    <row r="53" spans="1:6" s="23" customFormat="1" ht="17.100000000000001" customHeight="1" thickTop="1" x14ac:dyDescent="0.25">
      <c r="A53" s="757"/>
      <c r="B53" s="435" t="s">
        <v>522</v>
      </c>
      <c r="C53" s="218"/>
      <c r="D53" s="425"/>
      <c r="E53" s="426"/>
      <c r="F53" s="343"/>
    </row>
    <row r="54" spans="1:6" s="23" customFormat="1" ht="17.100000000000001" customHeight="1" x14ac:dyDescent="0.25">
      <c r="A54" s="757"/>
      <c r="B54" s="223" t="s">
        <v>536</v>
      </c>
      <c r="C54" s="214"/>
      <c r="D54" s="368"/>
      <c r="E54" s="355"/>
      <c r="F54" s="344"/>
    </row>
    <row r="55" spans="1:6" s="23" customFormat="1" ht="30" x14ac:dyDescent="0.25">
      <c r="A55" s="757"/>
      <c r="B55" s="223" t="s">
        <v>1197</v>
      </c>
      <c r="C55" s="214"/>
      <c r="D55" s="368"/>
      <c r="E55" s="355"/>
      <c r="F55" s="344"/>
    </row>
    <row r="56" spans="1:6" s="23" customFormat="1" ht="15" customHeight="1" x14ac:dyDescent="0.25">
      <c r="A56" s="757"/>
      <c r="B56" s="223" t="s">
        <v>537</v>
      </c>
      <c r="C56" s="214"/>
      <c r="D56" s="368"/>
      <c r="E56" s="355"/>
      <c r="F56" s="344"/>
    </row>
    <row r="57" spans="1:6" s="18" customFormat="1" ht="17.100000000000001" customHeight="1" x14ac:dyDescent="0.25">
      <c r="A57" s="757"/>
      <c r="B57" s="221" t="s">
        <v>392</v>
      </c>
      <c r="C57" s="214"/>
      <c r="D57" s="368"/>
      <c r="E57" s="355"/>
      <c r="F57" s="344"/>
    </row>
    <row r="58" spans="1:6" s="18" customFormat="1" ht="17.100000000000001" customHeight="1" x14ac:dyDescent="0.25">
      <c r="A58" s="757"/>
      <c r="B58" s="223" t="s">
        <v>517</v>
      </c>
      <c r="C58" s="214"/>
      <c r="D58" s="368"/>
      <c r="E58" s="355"/>
      <c r="F58" s="344"/>
    </row>
    <row r="59" spans="1:6" s="18" customFormat="1" ht="17.100000000000001" customHeight="1" x14ac:dyDescent="0.25">
      <c r="A59" s="757"/>
      <c r="B59" s="223" t="s">
        <v>518</v>
      </c>
      <c r="C59" s="216"/>
      <c r="D59" s="368"/>
      <c r="E59" s="355"/>
      <c r="F59" s="344"/>
    </row>
    <row r="60" spans="1:6" s="18" customFormat="1" ht="17.100000000000001" customHeight="1" x14ac:dyDescent="0.25">
      <c r="A60" s="757"/>
      <c r="B60" s="223" t="s">
        <v>1249</v>
      </c>
      <c r="C60" s="216"/>
      <c r="D60" s="368"/>
      <c r="E60" s="355"/>
      <c r="F60" s="344"/>
    </row>
    <row r="61" spans="1:6" s="18" customFormat="1" ht="17.100000000000001" customHeight="1" x14ac:dyDescent="0.25">
      <c r="A61" s="757"/>
      <c r="B61" s="221" t="s">
        <v>892</v>
      </c>
      <c r="C61" s="214"/>
      <c r="D61" s="368"/>
      <c r="E61" s="355"/>
      <c r="F61" s="344"/>
    </row>
    <row r="62" spans="1:6" s="18" customFormat="1" ht="17.100000000000001" customHeight="1" x14ac:dyDescent="0.25">
      <c r="A62" s="757"/>
      <c r="B62" s="221" t="s">
        <v>2469</v>
      </c>
      <c r="C62" s="214"/>
      <c r="D62" s="368"/>
      <c r="E62" s="355"/>
      <c r="F62" s="344"/>
    </row>
    <row r="63" spans="1:6" s="18" customFormat="1" ht="17.100000000000001" customHeight="1" thickBot="1" x14ac:dyDescent="0.3">
      <c r="A63" s="757"/>
      <c r="B63" s="427" t="s">
        <v>483</v>
      </c>
      <c r="C63" s="428"/>
      <c r="D63" s="429"/>
      <c r="E63" s="430"/>
      <c r="F63" s="431"/>
    </row>
    <row r="64" spans="1:6" s="18" customFormat="1" ht="17.100000000000001" customHeight="1" thickTop="1" thickBot="1" x14ac:dyDescent="0.3">
      <c r="A64" s="757"/>
      <c r="B64" s="437" t="s">
        <v>128</v>
      </c>
      <c r="C64" s="438"/>
      <c r="D64" s="439"/>
      <c r="E64" s="440"/>
      <c r="F64" s="441"/>
    </row>
    <row r="65" spans="1:6" s="18" customFormat="1" ht="16.5" thickTop="1" thickBot="1" x14ac:dyDescent="0.3">
      <c r="A65" s="757"/>
      <c r="B65" s="442" t="s">
        <v>2470</v>
      </c>
      <c r="C65" s="443"/>
      <c r="D65" s="439"/>
      <c r="E65" s="440"/>
      <c r="F65" s="441"/>
    </row>
    <row r="66" spans="1:6" s="18" customFormat="1" ht="17.100000000000001" customHeight="1" thickTop="1" thickBot="1" x14ac:dyDescent="0.3">
      <c r="A66" s="757"/>
      <c r="B66" s="437" t="s">
        <v>2101</v>
      </c>
      <c r="C66" s="438"/>
      <c r="D66" s="439"/>
      <c r="E66" s="440"/>
      <c r="F66" s="441"/>
    </row>
    <row r="67" spans="1:6" s="18" customFormat="1" ht="15.75" thickTop="1" x14ac:dyDescent="0.25">
      <c r="A67" s="757"/>
      <c r="B67" s="424" t="s">
        <v>831</v>
      </c>
      <c r="C67" s="218"/>
      <c r="D67" s="425"/>
      <c r="E67" s="426"/>
      <c r="F67" s="343"/>
    </row>
    <row r="68" spans="1:6" s="18" customFormat="1" ht="15.95" customHeight="1" x14ac:dyDescent="0.25">
      <c r="A68" s="757"/>
      <c r="B68" s="221" t="s">
        <v>832</v>
      </c>
      <c r="C68" s="214"/>
      <c r="D68" s="368"/>
      <c r="E68" s="355"/>
      <c r="F68" s="344"/>
    </row>
    <row r="69" spans="1:6" s="18" customFormat="1" ht="17.45" customHeight="1" x14ac:dyDescent="0.25">
      <c r="A69" s="757"/>
      <c r="B69" s="221" t="s">
        <v>1102</v>
      </c>
      <c r="C69" s="214"/>
      <c r="D69" s="368"/>
      <c r="E69" s="355"/>
      <c r="F69" s="344"/>
    </row>
    <row r="70" spans="1:6" s="18" customFormat="1" ht="17.100000000000001" customHeight="1" x14ac:dyDescent="0.25">
      <c r="A70" s="757"/>
      <c r="B70" s="221" t="s">
        <v>2471</v>
      </c>
      <c r="C70" s="214"/>
      <c r="D70" s="368"/>
      <c r="E70" s="355"/>
      <c r="F70" s="344"/>
    </row>
    <row r="71" spans="1:6" s="18" customFormat="1" ht="17.100000000000001" customHeight="1" x14ac:dyDescent="0.25">
      <c r="A71" s="757"/>
      <c r="B71" s="224"/>
      <c r="C71" s="214"/>
      <c r="D71" s="368"/>
      <c r="E71" s="355"/>
      <c r="F71" s="344"/>
    </row>
    <row r="72" spans="1:6" x14ac:dyDescent="0.25">
      <c r="D72" s="569"/>
    </row>
    <row r="73" spans="1:6" x14ac:dyDescent="0.25">
      <c r="D73" s="569"/>
    </row>
  </sheetData>
  <mergeCells count="5">
    <mergeCell ref="A2:F2"/>
    <mergeCell ref="A14:A71"/>
    <mergeCell ref="C6:F6"/>
    <mergeCell ref="D7:F7"/>
    <mergeCell ref="A1:F1"/>
  </mergeCells>
  <conditionalFormatting sqref="A1">
    <cfRule type="expression" dxfId="42" priority="1">
      <formula>C7="Yes"</formula>
    </cfRule>
  </conditionalFormatting>
  <dataValidations count="1">
    <dataValidation type="list" allowBlank="1" showInputMessage="1" showErrorMessage="1" sqref="C11" xr:uid="{00000000-0002-0000-0600-000000000000}">
      <formula1>own_rent</formula1>
    </dataValidation>
  </dataValidations>
  <pageMargins left="0.23622047244094491" right="0.23622047244094491" top="0.74803149606299213" bottom="0.74803149606299213" header="0.31496062992125984" footer="0.31496062992125984"/>
  <pageSetup paperSize="9" scale="83" orientation="landscape" r:id="rId1"/>
  <headerFooter>
    <oddHeader>&amp;L&amp;"-,Bold"&amp;14Value TB - Estimating unit costs of TB services&amp;R&amp;A</oddHeader>
    <oddFooter>&amp;L&amp;D&amp;RPage &amp;P</oddFooter>
  </headerFooter>
  <rowBreaks count="2" manualBreakCount="2">
    <brk id="25" max="16383" man="1"/>
    <brk id="5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Lists!$I$4:$I$5</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R782"/>
  <sheetViews>
    <sheetView topLeftCell="A397" zoomScale="90" zoomScaleNormal="90" zoomScaleSheetLayoutView="70" workbookViewId="0">
      <selection activeCell="B422" sqref="B422"/>
    </sheetView>
  </sheetViews>
  <sheetFormatPr defaultRowHeight="15" x14ac:dyDescent="0.25"/>
  <cols>
    <col min="1" max="1" width="3.28515625" customWidth="1"/>
    <col min="2" max="2" width="34.42578125" customWidth="1"/>
    <col min="3" max="3" width="15.5703125" customWidth="1"/>
    <col min="4" max="4" width="14.140625" customWidth="1"/>
    <col min="5" max="5" width="13.5703125" customWidth="1"/>
    <col min="6" max="6" width="14.140625" customWidth="1"/>
    <col min="7" max="7" width="20.5703125" customWidth="1"/>
    <col min="8" max="8" width="14.7109375" style="449" customWidth="1"/>
    <col min="9" max="9" width="12.85546875" style="447" customWidth="1"/>
    <col min="10" max="10" width="15" style="449" customWidth="1"/>
    <col min="11" max="11" width="12.85546875" style="447" customWidth="1"/>
    <col min="12" max="12" width="14.5703125" style="449" customWidth="1"/>
    <col min="13" max="13" width="12.85546875" style="447" customWidth="1"/>
    <col min="14" max="14" width="23.42578125" customWidth="1"/>
  </cols>
  <sheetData>
    <row r="1" spans="1:18" s="55" customFormat="1" ht="33.75" x14ac:dyDescent="0.2">
      <c r="A1" s="679" t="s">
        <v>907</v>
      </c>
      <c r="B1" s="679"/>
      <c r="C1" s="679"/>
      <c r="D1" s="679"/>
      <c r="E1" s="679"/>
      <c r="F1" s="679"/>
      <c r="G1" s="679"/>
      <c r="H1" s="679"/>
      <c r="I1" s="679"/>
      <c r="J1" s="679"/>
      <c r="K1" s="679"/>
      <c r="L1" s="679"/>
      <c r="M1" s="679"/>
      <c r="N1" s="679"/>
    </row>
    <row r="2" spans="1:18" s="55" customFormat="1" ht="41.25" customHeight="1" x14ac:dyDescent="0.2">
      <c r="A2" s="766" t="s">
        <v>2398</v>
      </c>
      <c r="B2" s="766"/>
      <c r="C2" s="766"/>
      <c r="D2" s="766"/>
      <c r="E2" s="766"/>
      <c r="F2" s="766"/>
      <c r="G2" s="766"/>
      <c r="H2" s="766"/>
      <c r="I2" s="766"/>
      <c r="J2" s="766"/>
      <c r="K2" s="766"/>
      <c r="L2" s="766"/>
      <c r="M2" s="766"/>
      <c r="N2" s="766"/>
    </row>
    <row r="3" spans="1:18" s="55" customFormat="1" ht="12.75" x14ac:dyDescent="0.2">
      <c r="A3" s="56"/>
      <c r="B3" s="57"/>
      <c r="H3" s="767" t="s">
        <v>2388</v>
      </c>
      <c r="I3" s="767"/>
      <c r="J3" s="767"/>
      <c r="K3" s="767"/>
      <c r="L3" s="767"/>
      <c r="M3" s="767"/>
    </row>
    <row r="4" spans="1:18" s="54" customFormat="1" ht="66" customHeight="1" x14ac:dyDescent="0.2">
      <c r="B4" s="384" t="s">
        <v>546</v>
      </c>
      <c r="C4" s="384" t="s">
        <v>1381</v>
      </c>
      <c r="D4" s="384" t="s">
        <v>1382</v>
      </c>
      <c r="E4" s="384" t="s">
        <v>1109</v>
      </c>
      <c r="F4" s="384" t="s">
        <v>1110</v>
      </c>
      <c r="G4" s="384" t="s">
        <v>2660</v>
      </c>
      <c r="H4" s="448" t="s">
        <v>2617</v>
      </c>
      <c r="I4" s="444" t="s">
        <v>2382</v>
      </c>
      <c r="J4" s="448" t="s">
        <v>2618</v>
      </c>
      <c r="K4" s="444" t="s">
        <v>2383</v>
      </c>
      <c r="L4" s="448" t="s">
        <v>2619</v>
      </c>
      <c r="M4" s="444" t="s">
        <v>2384</v>
      </c>
      <c r="N4" s="385" t="s">
        <v>169</v>
      </c>
    </row>
    <row r="5" spans="1:18" s="55" customFormat="1" ht="12.75" x14ac:dyDescent="0.2">
      <c r="A5" s="760" t="s">
        <v>29</v>
      </c>
      <c r="B5" s="283" t="s">
        <v>24</v>
      </c>
      <c r="C5" s="381"/>
      <c r="D5" s="381"/>
      <c r="E5" s="381"/>
      <c r="F5" s="381"/>
      <c r="G5" s="382"/>
      <c r="H5" s="566"/>
      <c r="I5" s="445"/>
      <c r="J5" s="566"/>
      <c r="K5" s="445"/>
      <c r="L5" s="566"/>
      <c r="M5" s="445"/>
      <c r="N5" s="383"/>
      <c r="O5" s="282"/>
      <c r="P5" s="282"/>
      <c r="Q5" s="282"/>
      <c r="R5" s="282"/>
    </row>
    <row r="6" spans="1:18" s="55" customFormat="1" ht="12.75" x14ac:dyDescent="0.2">
      <c r="A6" s="761"/>
      <c r="B6" s="281" t="s">
        <v>1726</v>
      </c>
      <c r="C6" s="318"/>
      <c r="D6" s="318"/>
      <c r="E6" s="318"/>
      <c r="F6" s="318"/>
      <c r="G6" s="378"/>
      <c r="H6" s="567"/>
      <c r="I6" s="446"/>
      <c r="J6" s="567"/>
      <c r="K6" s="446"/>
      <c r="L6" s="567"/>
      <c r="M6" s="446"/>
      <c r="N6" s="380"/>
      <c r="O6" s="282"/>
      <c r="P6" s="282"/>
      <c r="Q6" s="282"/>
      <c r="R6" s="282"/>
    </row>
    <row r="7" spans="1:18" s="55" customFormat="1" ht="12.75" x14ac:dyDescent="0.2">
      <c r="A7" s="761"/>
      <c r="B7" s="281" t="s">
        <v>2117</v>
      </c>
      <c r="C7" s="318"/>
      <c r="D7" s="318"/>
      <c r="E7" s="318"/>
      <c r="F7" s="318"/>
      <c r="G7" s="378"/>
      <c r="H7" s="567"/>
      <c r="I7" s="446"/>
      <c r="J7" s="567"/>
      <c r="K7" s="446"/>
      <c r="L7" s="567"/>
      <c r="M7" s="446"/>
      <c r="N7" s="380"/>
      <c r="O7" s="282"/>
      <c r="P7" s="282"/>
      <c r="Q7" s="282"/>
      <c r="R7" s="282"/>
    </row>
    <row r="8" spans="1:18" s="55" customFormat="1" ht="12.75" x14ac:dyDescent="0.2">
      <c r="A8" s="761"/>
      <c r="B8" s="281" t="s">
        <v>2118</v>
      </c>
      <c r="C8" s="318"/>
      <c r="D8" s="318"/>
      <c r="E8" s="318"/>
      <c r="F8" s="318"/>
      <c r="G8" s="378"/>
      <c r="H8" s="567"/>
      <c r="I8" s="446"/>
      <c r="J8" s="567"/>
      <c r="K8" s="446"/>
      <c r="L8" s="567"/>
      <c r="M8" s="446"/>
      <c r="N8" s="380"/>
      <c r="O8" s="282"/>
      <c r="P8" s="282"/>
      <c r="Q8" s="282"/>
      <c r="R8" s="282"/>
    </row>
    <row r="9" spans="1:18" s="55" customFormat="1" ht="25.5" x14ac:dyDescent="0.2">
      <c r="A9" s="761"/>
      <c r="B9" s="281" t="s">
        <v>1681</v>
      </c>
      <c r="C9" s="318"/>
      <c r="D9" s="318"/>
      <c r="E9" s="318"/>
      <c r="F9" s="318"/>
      <c r="G9" s="378"/>
      <c r="H9" s="567"/>
      <c r="I9" s="446"/>
      <c r="J9" s="567"/>
      <c r="K9" s="446"/>
      <c r="L9" s="567"/>
      <c r="M9" s="446"/>
      <c r="N9" s="380"/>
      <c r="O9" s="282"/>
      <c r="P9" s="282"/>
      <c r="Q9" s="282"/>
      <c r="R9" s="282"/>
    </row>
    <row r="10" spans="1:18" s="55" customFormat="1" ht="25.5" x14ac:dyDescent="0.2">
      <c r="A10" s="761"/>
      <c r="B10" s="281" t="s">
        <v>1682</v>
      </c>
      <c r="C10" s="318"/>
      <c r="D10" s="318"/>
      <c r="E10" s="318"/>
      <c r="F10" s="318"/>
      <c r="G10" s="378"/>
      <c r="H10" s="567"/>
      <c r="I10" s="446"/>
      <c r="J10" s="567"/>
      <c r="K10" s="446"/>
      <c r="L10" s="567"/>
      <c r="M10" s="446"/>
      <c r="N10" s="380"/>
      <c r="O10" s="282"/>
      <c r="P10" s="282"/>
      <c r="Q10" s="282"/>
      <c r="R10" s="282"/>
    </row>
    <row r="11" spans="1:18" s="55" customFormat="1" ht="25.5" x14ac:dyDescent="0.2">
      <c r="A11" s="761"/>
      <c r="B11" s="281" t="s">
        <v>1683</v>
      </c>
      <c r="C11" s="318"/>
      <c r="D11" s="318"/>
      <c r="E11" s="318"/>
      <c r="F11" s="318"/>
      <c r="G11" s="378"/>
      <c r="H11" s="567"/>
      <c r="I11" s="446"/>
      <c r="J11" s="567"/>
      <c r="K11" s="446"/>
      <c r="L11" s="567"/>
      <c r="M11" s="446"/>
      <c r="N11" s="380"/>
      <c r="O11" s="282"/>
      <c r="P11" s="282"/>
      <c r="Q11" s="282"/>
      <c r="R11" s="282"/>
    </row>
    <row r="12" spans="1:18" s="55" customFormat="1" ht="25.5" x14ac:dyDescent="0.2">
      <c r="A12" s="761"/>
      <c r="B12" s="283" t="s">
        <v>1684</v>
      </c>
      <c r="C12" s="318"/>
      <c r="D12" s="318"/>
      <c r="E12" s="318"/>
      <c r="F12" s="318"/>
      <c r="G12" s="378"/>
      <c r="H12" s="567"/>
      <c r="I12" s="446"/>
      <c r="J12" s="567"/>
      <c r="K12" s="446"/>
      <c r="L12" s="567"/>
      <c r="M12" s="446"/>
      <c r="N12" s="380"/>
      <c r="O12" s="282"/>
      <c r="P12" s="282"/>
      <c r="Q12" s="282"/>
      <c r="R12" s="282"/>
    </row>
    <row r="13" spans="1:18" s="55" customFormat="1" ht="12.75" x14ac:dyDescent="0.2">
      <c r="A13" s="761"/>
      <c r="B13" s="283" t="s">
        <v>1701</v>
      </c>
      <c r="C13" s="318"/>
      <c r="D13" s="318"/>
      <c r="E13" s="318"/>
      <c r="F13" s="318"/>
      <c r="G13" s="378"/>
      <c r="H13" s="567"/>
      <c r="I13" s="446"/>
      <c r="J13" s="567"/>
      <c r="K13" s="446"/>
      <c r="L13" s="567"/>
      <c r="M13" s="446"/>
      <c r="N13" s="380"/>
      <c r="O13" s="282"/>
      <c r="P13" s="282"/>
      <c r="Q13" s="282"/>
      <c r="R13" s="282"/>
    </row>
    <row r="14" spans="1:18" s="55" customFormat="1" ht="12.75" x14ac:dyDescent="0.2">
      <c r="A14" s="761"/>
      <c r="B14" s="281" t="s">
        <v>862</v>
      </c>
      <c r="C14" s="318"/>
      <c r="D14" s="318"/>
      <c r="E14" s="318"/>
      <c r="F14" s="318"/>
      <c r="G14" s="378"/>
      <c r="H14" s="567"/>
      <c r="I14" s="446"/>
      <c r="J14" s="567"/>
      <c r="K14" s="446"/>
      <c r="L14" s="567"/>
      <c r="M14" s="446"/>
      <c r="N14" s="380"/>
      <c r="O14" s="282"/>
      <c r="P14" s="282"/>
      <c r="Q14" s="282"/>
      <c r="R14" s="282"/>
    </row>
    <row r="15" spans="1:18" s="55" customFormat="1" ht="12.75" x14ac:dyDescent="0.2">
      <c r="A15" s="761"/>
      <c r="B15" s="281" t="s">
        <v>1581</v>
      </c>
      <c r="C15" s="318"/>
      <c r="D15" s="318"/>
      <c r="E15" s="318"/>
      <c r="F15" s="318"/>
      <c r="G15" s="378"/>
      <c r="H15" s="567"/>
      <c r="I15" s="446"/>
      <c r="J15" s="567"/>
      <c r="K15" s="446"/>
      <c r="L15" s="567"/>
      <c r="M15" s="446"/>
      <c r="N15" s="380"/>
      <c r="O15" s="282"/>
      <c r="P15" s="282"/>
      <c r="Q15" s="282"/>
      <c r="R15" s="282"/>
    </row>
    <row r="16" spans="1:18" s="55" customFormat="1" ht="12.75" x14ac:dyDescent="0.2">
      <c r="A16" s="761"/>
      <c r="B16" s="281" t="s">
        <v>1582</v>
      </c>
      <c r="C16" s="318"/>
      <c r="D16" s="318"/>
      <c r="E16" s="318"/>
      <c r="F16" s="318"/>
      <c r="G16" s="378"/>
      <c r="H16" s="567"/>
      <c r="I16" s="446"/>
      <c r="J16" s="567"/>
      <c r="K16" s="446"/>
      <c r="L16" s="567"/>
      <c r="M16" s="446"/>
      <c r="N16" s="380"/>
      <c r="O16" s="282"/>
      <c r="P16" s="282"/>
      <c r="Q16" s="282"/>
      <c r="R16" s="282"/>
    </row>
    <row r="17" spans="1:18" s="55" customFormat="1" ht="12.75" x14ac:dyDescent="0.2">
      <c r="A17" s="761"/>
      <c r="B17" s="281" t="s">
        <v>807</v>
      </c>
      <c r="C17" s="318"/>
      <c r="D17" s="318"/>
      <c r="E17" s="318"/>
      <c r="F17" s="318"/>
      <c r="G17" s="378"/>
      <c r="H17" s="567"/>
      <c r="I17" s="446"/>
      <c r="J17" s="567"/>
      <c r="K17" s="446"/>
      <c r="L17" s="567"/>
      <c r="M17" s="446"/>
      <c r="N17" s="380"/>
      <c r="O17" s="282"/>
      <c r="P17" s="282"/>
      <c r="Q17" s="282"/>
      <c r="R17" s="282"/>
    </row>
    <row r="18" spans="1:18" s="55" customFormat="1" ht="12.75" x14ac:dyDescent="0.2">
      <c r="A18" s="761"/>
      <c r="B18" s="281" t="s">
        <v>1583</v>
      </c>
      <c r="C18" s="318"/>
      <c r="D18" s="318"/>
      <c r="E18" s="318"/>
      <c r="F18" s="318"/>
      <c r="G18" s="378"/>
      <c r="H18" s="567"/>
      <c r="I18" s="446"/>
      <c r="J18" s="567"/>
      <c r="K18" s="446"/>
      <c r="L18" s="567"/>
      <c r="M18" s="446"/>
      <c r="N18" s="380"/>
      <c r="O18" s="282"/>
      <c r="P18" s="282"/>
      <c r="Q18" s="282"/>
      <c r="R18" s="282"/>
    </row>
    <row r="19" spans="1:18" s="55" customFormat="1" ht="12.75" x14ac:dyDescent="0.2">
      <c r="A19" s="761"/>
      <c r="B19" s="283" t="s">
        <v>2119</v>
      </c>
      <c r="C19" s="318"/>
      <c r="D19" s="318"/>
      <c r="E19" s="318"/>
      <c r="F19" s="318"/>
      <c r="G19" s="378"/>
      <c r="H19" s="567"/>
      <c r="I19" s="446"/>
      <c r="J19" s="567"/>
      <c r="K19" s="446"/>
      <c r="L19" s="567"/>
      <c r="M19" s="446"/>
      <c r="N19" s="380"/>
      <c r="O19" s="282"/>
      <c r="P19" s="282"/>
      <c r="Q19" s="282"/>
      <c r="R19" s="282"/>
    </row>
    <row r="20" spans="1:18" s="55" customFormat="1" ht="12.75" x14ac:dyDescent="0.2">
      <c r="A20" s="761"/>
      <c r="B20" s="283" t="s">
        <v>2120</v>
      </c>
      <c r="C20" s="318"/>
      <c r="D20" s="318"/>
      <c r="E20" s="318"/>
      <c r="F20" s="318"/>
      <c r="G20" s="378"/>
      <c r="H20" s="567"/>
      <c r="I20" s="446"/>
      <c r="J20" s="567"/>
      <c r="K20" s="446"/>
      <c r="L20" s="567"/>
      <c r="M20" s="446"/>
      <c r="N20" s="380"/>
      <c r="O20" s="282"/>
      <c r="P20" s="282"/>
      <c r="Q20" s="282"/>
      <c r="R20" s="282"/>
    </row>
    <row r="21" spans="1:18" s="55" customFormat="1" ht="12.75" x14ac:dyDescent="0.2">
      <c r="A21" s="761"/>
      <c r="B21" s="283" t="s">
        <v>2121</v>
      </c>
      <c r="C21" s="318"/>
      <c r="D21" s="318"/>
      <c r="E21" s="318"/>
      <c r="F21" s="318"/>
      <c r="G21" s="378"/>
      <c r="H21" s="567"/>
      <c r="I21" s="446"/>
      <c r="J21" s="567"/>
      <c r="K21" s="446"/>
      <c r="L21" s="567"/>
      <c r="M21" s="446"/>
      <c r="N21" s="380"/>
      <c r="O21" s="282"/>
      <c r="P21" s="282"/>
      <c r="Q21" s="282"/>
      <c r="R21" s="282"/>
    </row>
    <row r="22" spans="1:18" s="55" customFormat="1" ht="12.75" x14ac:dyDescent="0.2">
      <c r="A22" s="761"/>
      <c r="B22" s="281" t="s">
        <v>1785</v>
      </c>
      <c r="C22" s="318"/>
      <c r="D22" s="318"/>
      <c r="E22" s="318"/>
      <c r="F22" s="318"/>
      <c r="G22" s="378"/>
      <c r="H22" s="567"/>
      <c r="I22" s="446"/>
      <c r="J22" s="567"/>
      <c r="K22" s="446"/>
      <c r="L22" s="567"/>
      <c r="M22" s="446"/>
      <c r="N22" s="380"/>
      <c r="O22" s="282"/>
      <c r="P22" s="282"/>
      <c r="Q22" s="282"/>
      <c r="R22" s="282"/>
    </row>
    <row r="23" spans="1:18" s="55" customFormat="1" ht="12.75" x14ac:dyDescent="0.2">
      <c r="A23" s="761"/>
      <c r="B23" s="281" t="s">
        <v>1786</v>
      </c>
      <c r="C23" s="318"/>
      <c r="D23" s="318"/>
      <c r="E23" s="318"/>
      <c r="F23" s="318"/>
      <c r="G23" s="378"/>
      <c r="H23" s="567"/>
      <c r="I23" s="446"/>
      <c r="J23" s="567"/>
      <c r="K23" s="446"/>
      <c r="L23" s="567"/>
      <c r="M23" s="446"/>
      <c r="N23" s="380"/>
      <c r="O23" s="282"/>
      <c r="P23" s="282"/>
      <c r="Q23" s="282"/>
      <c r="R23" s="282"/>
    </row>
    <row r="24" spans="1:18" s="55" customFormat="1" ht="12.75" x14ac:dyDescent="0.2">
      <c r="A24" s="761"/>
      <c r="B24" s="281" t="s">
        <v>858</v>
      </c>
      <c r="C24" s="318"/>
      <c r="D24" s="318"/>
      <c r="E24" s="318"/>
      <c r="F24" s="318"/>
      <c r="G24" s="378"/>
      <c r="H24" s="567"/>
      <c r="I24" s="446"/>
      <c r="J24" s="567"/>
      <c r="K24" s="446"/>
      <c r="L24" s="567"/>
      <c r="M24" s="446"/>
      <c r="N24" s="380"/>
      <c r="O24" s="282"/>
      <c r="P24" s="282"/>
      <c r="Q24" s="282"/>
      <c r="R24" s="282"/>
    </row>
    <row r="25" spans="1:18" s="55" customFormat="1" ht="25.5" x14ac:dyDescent="0.2">
      <c r="A25" s="761"/>
      <c r="B25" s="281" t="s">
        <v>2122</v>
      </c>
      <c r="C25" s="318"/>
      <c r="D25" s="318"/>
      <c r="E25" s="318"/>
      <c r="F25" s="318"/>
      <c r="G25" s="378"/>
      <c r="H25" s="567"/>
      <c r="I25" s="446"/>
      <c r="J25" s="567"/>
      <c r="K25" s="446"/>
      <c r="L25" s="567"/>
      <c r="M25" s="446"/>
      <c r="N25" s="380"/>
      <c r="O25" s="282"/>
      <c r="P25" s="282"/>
      <c r="Q25" s="282"/>
      <c r="R25" s="282"/>
    </row>
    <row r="26" spans="1:18" s="55" customFormat="1" ht="25.5" x14ac:dyDescent="0.2">
      <c r="A26" s="761"/>
      <c r="B26" s="281" t="s">
        <v>14</v>
      </c>
      <c r="C26" s="318"/>
      <c r="D26" s="318"/>
      <c r="E26" s="318"/>
      <c r="F26" s="318"/>
      <c r="G26" s="378" t="str">
        <f>IFERROR('14.Service Statistics'!#REF!,"")</f>
        <v/>
      </c>
      <c r="H26" s="567"/>
      <c r="I26" s="446"/>
      <c r="J26" s="567"/>
      <c r="K26" s="446"/>
      <c r="L26" s="567"/>
      <c r="M26" s="446"/>
      <c r="N26" s="380"/>
      <c r="O26" s="282"/>
      <c r="P26" s="282"/>
      <c r="Q26" s="282"/>
      <c r="R26" s="282"/>
    </row>
    <row r="27" spans="1:18" s="55" customFormat="1" ht="12.75" x14ac:dyDescent="0.2">
      <c r="A27" s="761"/>
      <c r="B27" s="281" t="s">
        <v>1725</v>
      </c>
      <c r="C27" s="318"/>
      <c r="D27" s="318"/>
      <c r="E27" s="318"/>
      <c r="F27" s="318"/>
      <c r="G27" s="378"/>
      <c r="H27" s="567"/>
      <c r="I27" s="446"/>
      <c r="J27" s="567"/>
      <c r="K27" s="446"/>
      <c r="L27" s="567"/>
      <c r="M27" s="446"/>
      <c r="N27" s="380"/>
      <c r="O27" s="282"/>
      <c r="P27" s="282"/>
      <c r="Q27" s="282"/>
      <c r="R27" s="282"/>
    </row>
    <row r="28" spans="1:18" s="55" customFormat="1" ht="12.75" x14ac:dyDescent="0.2">
      <c r="A28" s="761"/>
      <c r="B28" s="281" t="s">
        <v>2123</v>
      </c>
      <c r="C28" s="318"/>
      <c r="D28" s="318"/>
      <c r="E28" s="318"/>
      <c r="F28" s="318"/>
      <c r="G28" s="378"/>
      <c r="H28" s="567"/>
      <c r="I28" s="446"/>
      <c r="J28" s="567"/>
      <c r="K28" s="446"/>
      <c r="L28" s="567"/>
      <c r="M28" s="446"/>
      <c r="N28" s="380"/>
      <c r="O28" s="282"/>
      <c r="P28" s="282"/>
      <c r="Q28" s="282"/>
      <c r="R28" s="282"/>
    </row>
    <row r="29" spans="1:18" s="55" customFormat="1" ht="12.75" x14ac:dyDescent="0.2">
      <c r="A29" s="761"/>
      <c r="B29" s="281" t="s">
        <v>898</v>
      </c>
      <c r="C29" s="318"/>
      <c r="D29" s="318"/>
      <c r="E29" s="318"/>
      <c r="F29" s="318"/>
      <c r="G29" s="378"/>
      <c r="H29" s="567"/>
      <c r="I29" s="446"/>
      <c r="J29" s="567"/>
      <c r="K29" s="446"/>
      <c r="L29" s="567"/>
      <c r="M29" s="446"/>
      <c r="N29" s="380"/>
      <c r="O29" s="282"/>
      <c r="P29" s="282"/>
      <c r="Q29" s="282"/>
      <c r="R29" s="282"/>
    </row>
    <row r="30" spans="1:18" s="55" customFormat="1" ht="12.75" x14ac:dyDescent="0.2">
      <c r="A30" s="761"/>
      <c r="B30" s="281" t="s">
        <v>899</v>
      </c>
      <c r="C30" s="318"/>
      <c r="D30" s="318"/>
      <c r="E30" s="318"/>
      <c r="F30" s="318"/>
      <c r="G30" s="378"/>
      <c r="H30" s="567"/>
      <c r="I30" s="446"/>
      <c r="J30" s="567"/>
      <c r="K30" s="446"/>
      <c r="L30" s="567"/>
      <c r="M30" s="446"/>
      <c r="N30" s="380"/>
      <c r="O30" s="282"/>
      <c r="P30" s="282"/>
      <c r="Q30" s="282"/>
      <c r="R30" s="282"/>
    </row>
    <row r="31" spans="1:18" s="55" customFormat="1" ht="25.5" x14ac:dyDescent="0.2">
      <c r="A31" s="761"/>
      <c r="B31" s="281" t="s">
        <v>488</v>
      </c>
      <c r="C31" s="318"/>
      <c r="D31" s="318"/>
      <c r="E31" s="318"/>
      <c r="F31" s="318"/>
      <c r="G31" s="378"/>
      <c r="H31" s="567"/>
      <c r="I31" s="446"/>
      <c r="J31" s="567"/>
      <c r="K31" s="446"/>
      <c r="L31" s="567"/>
      <c r="M31" s="446"/>
      <c r="N31" s="380"/>
      <c r="O31" s="282"/>
      <c r="P31" s="282"/>
      <c r="Q31" s="282"/>
      <c r="R31" s="282"/>
    </row>
    <row r="32" spans="1:18" s="55" customFormat="1" ht="25.5" x14ac:dyDescent="0.2">
      <c r="A32" s="761"/>
      <c r="B32" s="281" t="s">
        <v>2661</v>
      </c>
      <c r="C32" s="318"/>
      <c r="D32" s="318"/>
      <c r="E32" s="318"/>
      <c r="F32" s="318"/>
      <c r="G32" s="378"/>
      <c r="H32" s="567"/>
      <c r="I32" s="446"/>
      <c r="J32" s="567"/>
      <c r="K32" s="446"/>
      <c r="L32" s="567"/>
      <c r="M32" s="446"/>
      <c r="N32" s="380"/>
      <c r="O32" s="282"/>
      <c r="P32" s="282"/>
      <c r="Q32" s="282"/>
      <c r="R32" s="282"/>
    </row>
    <row r="33" spans="1:18" s="55" customFormat="1" ht="12.75" x14ac:dyDescent="0.2">
      <c r="A33" s="761"/>
      <c r="B33" s="281" t="s">
        <v>1590</v>
      </c>
      <c r="C33" s="318"/>
      <c r="D33" s="318"/>
      <c r="E33" s="318"/>
      <c r="F33" s="318"/>
      <c r="G33" s="378"/>
      <c r="H33" s="567"/>
      <c r="I33" s="446"/>
      <c r="J33" s="567"/>
      <c r="K33" s="446"/>
      <c r="L33" s="567"/>
      <c r="M33" s="446"/>
      <c r="N33" s="380"/>
      <c r="O33" s="282"/>
      <c r="P33" s="282"/>
      <c r="Q33" s="282"/>
      <c r="R33" s="282"/>
    </row>
    <row r="34" spans="1:18" s="55" customFormat="1" ht="12.75" x14ac:dyDescent="0.2">
      <c r="A34" s="761"/>
      <c r="B34" s="281" t="s">
        <v>1589</v>
      </c>
      <c r="C34" s="318"/>
      <c r="D34" s="318"/>
      <c r="E34" s="318"/>
      <c r="F34" s="318"/>
      <c r="G34" s="378"/>
      <c r="H34" s="567"/>
      <c r="I34" s="446"/>
      <c r="J34" s="567"/>
      <c r="K34" s="446"/>
      <c r="L34" s="567"/>
      <c r="M34" s="446"/>
      <c r="N34" s="380"/>
      <c r="O34" s="282"/>
      <c r="P34" s="282"/>
      <c r="Q34" s="282"/>
      <c r="R34" s="282"/>
    </row>
    <row r="35" spans="1:18" s="55" customFormat="1" ht="12.75" x14ac:dyDescent="0.2">
      <c r="A35" s="761"/>
      <c r="B35" s="281" t="s">
        <v>2124</v>
      </c>
      <c r="C35" s="318"/>
      <c r="D35" s="318"/>
      <c r="E35" s="318"/>
      <c r="F35" s="318"/>
      <c r="G35" s="378"/>
      <c r="H35" s="567"/>
      <c r="I35" s="446"/>
      <c r="J35" s="567"/>
      <c r="K35" s="446"/>
      <c r="L35" s="567"/>
      <c r="M35" s="446"/>
      <c r="N35" s="380"/>
      <c r="O35" s="282"/>
      <c r="P35" s="282"/>
      <c r="Q35" s="282"/>
      <c r="R35" s="282"/>
    </row>
    <row r="36" spans="1:18" s="55" customFormat="1" ht="12.75" x14ac:dyDescent="0.2">
      <c r="A36" s="761"/>
      <c r="B36" s="281" t="s">
        <v>829</v>
      </c>
      <c r="C36" s="318"/>
      <c r="D36" s="318"/>
      <c r="E36" s="318"/>
      <c r="F36" s="318"/>
      <c r="G36" s="378"/>
      <c r="H36" s="567"/>
      <c r="I36" s="446"/>
      <c r="J36" s="567"/>
      <c r="K36" s="446"/>
      <c r="L36" s="567"/>
      <c r="M36" s="446"/>
      <c r="N36" s="380"/>
      <c r="O36" s="282"/>
      <c r="P36" s="282"/>
      <c r="Q36" s="282"/>
      <c r="R36" s="282"/>
    </row>
    <row r="37" spans="1:18" s="55" customFormat="1" ht="12.75" x14ac:dyDescent="0.2">
      <c r="A37" s="761"/>
      <c r="B37" s="281" t="s">
        <v>829</v>
      </c>
      <c r="C37" s="318"/>
      <c r="D37" s="318"/>
      <c r="E37" s="318"/>
      <c r="F37" s="318"/>
      <c r="G37" s="378"/>
      <c r="H37" s="567"/>
      <c r="I37" s="446"/>
      <c r="J37" s="567"/>
      <c r="K37" s="446"/>
      <c r="L37" s="567"/>
      <c r="M37" s="446"/>
      <c r="N37" s="380"/>
      <c r="O37" s="282"/>
      <c r="P37" s="282"/>
      <c r="Q37" s="282"/>
      <c r="R37" s="282"/>
    </row>
    <row r="38" spans="1:18" s="55" customFormat="1" ht="12.75" x14ac:dyDescent="0.2">
      <c r="A38" s="761"/>
      <c r="B38" s="281" t="s">
        <v>829</v>
      </c>
      <c r="C38" s="318"/>
      <c r="D38" s="318"/>
      <c r="E38" s="318"/>
      <c r="F38" s="318"/>
      <c r="G38" s="378"/>
      <c r="H38" s="567"/>
      <c r="I38" s="446"/>
      <c r="J38" s="567"/>
      <c r="K38" s="446"/>
      <c r="L38" s="567"/>
      <c r="M38" s="446"/>
      <c r="N38" s="380"/>
      <c r="O38" s="282"/>
      <c r="P38" s="282"/>
      <c r="Q38" s="282"/>
      <c r="R38" s="282"/>
    </row>
    <row r="39" spans="1:18" s="55" customFormat="1" ht="12.75" x14ac:dyDescent="0.2">
      <c r="A39" s="761"/>
      <c r="B39" s="281" t="s">
        <v>829</v>
      </c>
      <c r="C39" s="318"/>
      <c r="D39" s="318"/>
      <c r="E39" s="318"/>
      <c r="F39" s="318"/>
      <c r="G39" s="378"/>
      <c r="H39" s="567"/>
      <c r="I39" s="446"/>
      <c r="J39" s="567"/>
      <c r="K39" s="446"/>
      <c r="L39" s="567"/>
      <c r="M39" s="446"/>
      <c r="N39" s="380"/>
      <c r="O39" s="282"/>
      <c r="P39" s="282"/>
      <c r="Q39" s="282"/>
      <c r="R39" s="282"/>
    </row>
    <row r="40" spans="1:18" s="55" customFormat="1" ht="12.75" x14ac:dyDescent="0.2">
      <c r="A40" s="761"/>
      <c r="B40" s="281" t="s">
        <v>829</v>
      </c>
      <c r="C40" s="318"/>
      <c r="D40" s="318"/>
      <c r="E40" s="318"/>
      <c r="F40" s="318"/>
      <c r="G40" s="378"/>
      <c r="H40" s="567"/>
      <c r="I40" s="446"/>
      <c r="J40" s="567"/>
      <c r="K40" s="446"/>
      <c r="L40" s="567"/>
      <c r="M40" s="446"/>
      <c r="N40" s="380"/>
      <c r="O40" s="282"/>
      <c r="P40" s="282"/>
      <c r="Q40" s="282"/>
      <c r="R40" s="282"/>
    </row>
    <row r="41" spans="1:18" s="55" customFormat="1" ht="12.75" x14ac:dyDescent="0.2">
      <c r="A41" s="761"/>
      <c r="B41" s="281" t="s">
        <v>1665</v>
      </c>
      <c r="C41" s="318"/>
      <c r="D41" s="318"/>
      <c r="E41" s="318"/>
      <c r="F41" s="318"/>
      <c r="G41" s="378"/>
      <c r="H41" s="567"/>
      <c r="I41" s="446"/>
      <c r="J41" s="567"/>
      <c r="K41" s="446"/>
      <c r="L41" s="567"/>
      <c r="M41" s="446"/>
      <c r="N41" s="380"/>
      <c r="O41" s="282"/>
      <c r="P41" s="282"/>
      <c r="Q41" s="282"/>
      <c r="R41" s="282"/>
    </row>
    <row r="42" spans="1:18" s="55" customFormat="1" ht="12.75" x14ac:dyDescent="0.2">
      <c r="A42" s="761"/>
      <c r="B42" s="281" t="s">
        <v>665</v>
      </c>
      <c r="C42" s="318"/>
      <c r="D42" s="318"/>
      <c r="E42" s="318"/>
      <c r="F42" s="318"/>
      <c r="G42" s="378"/>
      <c r="H42" s="567"/>
      <c r="I42" s="446"/>
      <c r="J42" s="567"/>
      <c r="K42" s="446"/>
      <c r="L42" s="567"/>
      <c r="M42" s="446"/>
      <c r="N42" s="380"/>
      <c r="O42" s="282"/>
      <c r="P42" s="282"/>
      <c r="Q42" s="282"/>
      <c r="R42" s="282"/>
    </row>
    <row r="43" spans="1:18" s="55" customFormat="1" ht="12.75" x14ac:dyDescent="0.2">
      <c r="A43" s="761"/>
      <c r="B43" s="281" t="s">
        <v>2125</v>
      </c>
      <c r="C43" s="318"/>
      <c r="D43" s="318"/>
      <c r="E43" s="318"/>
      <c r="F43" s="318"/>
      <c r="G43" s="378"/>
      <c r="H43" s="567"/>
      <c r="I43" s="446"/>
      <c r="J43" s="567"/>
      <c r="K43" s="446"/>
      <c r="L43" s="567"/>
      <c r="M43" s="446"/>
      <c r="N43" s="380"/>
      <c r="O43" s="282"/>
      <c r="P43" s="282"/>
      <c r="Q43" s="282"/>
      <c r="R43" s="282"/>
    </row>
    <row r="44" spans="1:18" s="55" customFormat="1" ht="12.75" x14ac:dyDescent="0.2">
      <c r="A44" s="761"/>
      <c r="B44" s="281" t="s">
        <v>2662</v>
      </c>
      <c r="C44" s="318"/>
      <c r="D44" s="318"/>
      <c r="E44" s="318"/>
      <c r="F44" s="318"/>
      <c r="G44" s="378"/>
      <c r="H44" s="567"/>
      <c r="I44" s="446"/>
      <c r="J44" s="567"/>
      <c r="K44" s="446"/>
      <c r="L44" s="567"/>
      <c r="M44" s="446"/>
      <c r="N44" s="380"/>
      <c r="O44" s="282"/>
      <c r="P44" s="282"/>
      <c r="Q44" s="282"/>
      <c r="R44" s="282"/>
    </row>
    <row r="45" spans="1:18" s="55" customFormat="1" ht="12.75" x14ac:dyDescent="0.2">
      <c r="A45" s="761"/>
      <c r="B45" s="281" t="s">
        <v>2663</v>
      </c>
      <c r="C45" s="318"/>
      <c r="D45" s="318"/>
      <c r="E45" s="318"/>
      <c r="F45" s="318"/>
      <c r="G45" s="378"/>
      <c r="H45" s="567"/>
      <c r="I45" s="446"/>
      <c r="J45" s="567"/>
      <c r="K45" s="446"/>
      <c r="L45" s="567"/>
      <c r="M45" s="446"/>
      <c r="N45" s="380"/>
      <c r="O45" s="282"/>
      <c r="P45" s="282"/>
      <c r="Q45" s="282"/>
      <c r="R45" s="282"/>
    </row>
    <row r="46" spans="1:18" s="55" customFormat="1" ht="12.75" x14ac:dyDescent="0.2">
      <c r="A46" s="761"/>
      <c r="B46" s="281" t="s">
        <v>1731</v>
      </c>
      <c r="C46" s="318"/>
      <c r="D46" s="318"/>
      <c r="E46" s="318"/>
      <c r="F46" s="318"/>
      <c r="G46" s="378"/>
      <c r="H46" s="567"/>
      <c r="I46" s="446"/>
      <c r="J46" s="567"/>
      <c r="K46" s="446"/>
      <c r="L46" s="567"/>
      <c r="M46" s="446"/>
      <c r="N46" s="380"/>
      <c r="O46" s="282"/>
      <c r="P46" s="282"/>
      <c r="Q46" s="282"/>
      <c r="R46" s="282"/>
    </row>
    <row r="47" spans="1:18" s="55" customFormat="1" ht="12.75" x14ac:dyDescent="0.2">
      <c r="A47" s="761"/>
      <c r="B47" s="283" t="s">
        <v>485</v>
      </c>
      <c r="C47" s="318"/>
      <c r="D47" s="318"/>
      <c r="E47" s="318"/>
      <c r="F47" s="318"/>
      <c r="G47" s="378"/>
      <c r="H47" s="567"/>
      <c r="I47" s="446"/>
      <c r="J47" s="567"/>
      <c r="K47" s="446"/>
      <c r="L47" s="567"/>
      <c r="M47" s="446"/>
      <c r="N47" s="380"/>
      <c r="O47" s="282"/>
      <c r="P47" s="282"/>
      <c r="Q47" s="282"/>
      <c r="R47" s="282"/>
    </row>
    <row r="48" spans="1:18" s="55" customFormat="1" ht="12.75" x14ac:dyDescent="0.2">
      <c r="A48" s="761"/>
      <c r="B48" s="283" t="s">
        <v>1579</v>
      </c>
      <c r="C48" s="318"/>
      <c r="D48" s="318"/>
      <c r="E48" s="318"/>
      <c r="F48" s="318"/>
      <c r="G48" s="378"/>
      <c r="H48" s="567"/>
      <c r="I48" s="446"/>
      <c r="J48" s="567"/>
      <c r="K48" s="446"/>
      <c r="L48" s="567"/>
      <c r="M48" s="446"/>
      <c r="N48" s="380"/>
      <c r="O48" s="282"/>
      <c r="P48" s="282"/>
      <c r="Q48" s="282"/>
      <c r="R48" s="282"/>
    </row>
    <row r="49" spans="1:18" s="55" customFormat="1" ht="25.5" x14ac:dyDescent="0.2">
      <c r="A49" s="761"/>
      <c r="B49" s="281" t="s">
        <v>257</v>
      </c>
      <c r="C49" s="318"/>
      <c r="D49" s="318"/>
      <c r="E49" s="318"/>
      <c r="F49" s="318"/>
      <c r="G49" s="378"/>
      <c r="H49" s="567"/>
      <c r="I49" s="446"/>
      <c r="J49" s="567"/>
      <c r="K49" s="446"/>
      <c r="L49" s="567"/>
      <c r="M49" s="446"/>
      <c r="N49" s="380"/>
      <c r="O49" s="282"/>
      <c r="P49" s="282"/>
      <c r="Q49" s="282"/>
      <c r="R49" s="282"/>
    </row>
    <row r="50" spans="1:18" s="55" customFormat="1" ht="25.5" x14ac:dyDescent="0.2">
      <c r="A50" s="761"/>
      <c r="B50" s="283" t="s">
        <v>1603</v>
      </c>
      <c r="C50" s="318"/>
      <c r="D50" s="318"/>
      <c r="E50" s="318"/>
      <c r="F50" s="318"/>
      <c r="G50" s="378"/>
      <c r="H50" s="567"/>
      <c r="I50" s="446"/>
      <c r="J50" s="567"/>
      <c r="K50" s="446"/>
      <c r="L50" s="567"/>
      <c r="M50" s="446"/>
      <c r="N50" s="380"/>
      <c r="O50" s="282"/>
      <c r="P50" s="282"/>
      <c r="Q50" s="282"/>
      <c r="R50" s="282"/>
    </row>
    <row r="51" spans="1:18" s="55" customFormat="1" ht="25.5" x14ac:dyDescent="0.2">
      <c r="A51" s="761"/>
      <c r="B51" s="283" t="s">
        <v>1685</v>
      </c>
      <c r="C51" s="318"/>
      <c r="D51" s="318"/>
      <c r="E51" s="318"/>
      <c r="F51" s="318"/>
      <c r="G51" s="378"/>
      <c r="H51" s="567"/>
      <c r="I51" s="446"/>
      <c r="J51" s="567"/>
      <c r="K51" s="446"/>
      <c r="L51" s="567"/>
      <c r="M51" s="446"/>
      <c r="N51" s="380"/>
      <c r="O51" s="282"/>
      <c r="P51" s="282"/>
      <c r="Q51" s="282"/>
      <c r="R51" s="282"/>
    </row>
    <row r="52" spans="1:18" s="55" customFormat="1" ht="25.5" x14ac:dyDescent="0.2">
      <c r="A52" s="761"/>
      <c r="B52" s="283" t="s">
        <v>1686</v>
      </c>
      <c r="C52" s="318"/>
      <c r="D52" s="318"/>
      <c r="E52" s="318"/>
      <c r="F52" s="318"/>
      <c r="G52" s="378"/>
      <c r="H52" s="567"/>
      <c r="I52" s="446"/>
      <c r="J52" s="567"/>
      <c r="K52" s="446"/>
      <c r="L52" s="567"/>
      <c r="M52" s="446"/>
      <c r="N52" s="380"/>
      <c r="O52" s="282"/>
      <c r="P52" s="282"/>
      <c r="Q52" s="282"/>
      <c r="R52" s="282"/>
    </row>
    <row r="53" spans="1:18" s="55" customFormat="1" ht="25.5" x14ac:dyDescent="0.2">
      <c r="A53" s="761"/>
      <c r="B53" s="283" t="s">
        <v>1687</v>
      </c>
      <c r="C53" s="318"/>
      <c r="D53" s="318"/>
      <c r="E53" s="318"/>
      <c r="F53" s="318"/>
      <c r="G53" s="378"/>
      <c r="H53" s="567"/>
      <c r="I53" s="446"/>
      <c r="J53" s="567"/>
      <c r="K53" s="446"/>
      <c r="L53" s="567"/>
      <c r="M53" s="446"/>
      <c r="N53" s="380"/>
      <c r="O53" s="282"/>
      <c r="P53" s="282"/>
      <c r="Q53" s="282"/>
      <c r="R53" s="282"/>
    </row>
    <row r="54" spans="1:18" s="55" customFormat="1" ht="25.5" x14ac:dyDescent="0.2">
      <c r="A54" s="761"/>
      <c r="B54" s="283" t="s">
        <v>1688</v>
      </c>
      <c r="C54" s="318"/>
      <c r="D54" s="318"/>
      <c r="E54" s="318"/>
      <c r="F54" s="318" t="s">
        <v>1643</v>
      </c>
      <c r="G54" s="378"/>
      <c r="H54" s="567"/>
      <c r="I54" s="446"/>
      <c r="J54" s="567"/>
      <c r="K54" s="446"/>
      <c r="L54" s="567"/>
      <c r="M54" s="446"/>
      <c r="N54" s="380"/>
      <c r="O54" s="282"/>
      <c r="P54" s="282"/>
      <c r="Q54" s="282"/>
      <c r="R54" s="282"/>
    </row>
    <row r="55" spans="1:18" s="55" customFormat="1" ht="12.75" x14ac:dyDescent="0.2">
      <c r="A55" s="761"/>
      <c r="B55" s="283" t="s">
        <v>148</v>
      </c>
      <c r="C55" s="318"/>
      <c r="D55" s="318"/>
      <c r="E55" s="318"/>
      <c r="F55" s="318"/>
      <c r="G55" s="378"/>
      <c r="H55" s="567"/>
      <c r="I55" s="446"/>
      <c r="J55" s="567"/>
      <c r="K55" s="446"/>
      <c r="L55" s="567"/>
      <c r="M55" s="446"/>
      <c r="N55" s="380"/>
      <c r="O55" s="282"/>
      <c r="P55" s="282"/>
      <c r="Q55" s="282"/>
      <c r="R55" s="282"/>
    </row>
    <row r="56" spans="1:18" s="55" customFormat="1" ht="12.75" x14ac:dyDescent="0.2">
      <c r="A56" s="761"/>
      <c r="B56" s="283" t="s">
        <v>1790</v>
      </c>
      <c r="C56" s="318"/>
      <c r="D56" s="318"/>
      <c r="E56" s="318"/>
      <c r="F56" s="318"/>
      <c r="G56" s="378"/>
      <c r="H56" s="567"/>
      <c r="I56" s="446"/>
      <c r="J56" s="567"/>
      <c r="K56" s="446"/>
      <c r="L56" s="567"/>
      <c r="M56" s="446"/>
      <c r="N56" s="380"/>
      <c r="O56" s="282"/>
      <c r="P56" s="282"/>
      <c r="Q56" s="282"/>
      <c r="R56" s="282"/>
    </row>
    <row r="57" spans="1:18" s="55" customFormat="1" ht="12.75" x14ac:dyDescent="0.2">
      <c r="A57" s="761"/>
      <c r="B57" s="283" t="s">
        <v>1791</v>
      </c>
      <c r="C57" s="318"/>
      <c r="D57" s="318"/>
      <c r="E57" s="318"/>
      <c r="F57" s="318"/>
      <c r="G57" s="378"/>
      <c r="H57" s="567"/>
      <c r="I57" s="446"/>
      <c r="J57" s="567"/>
      <c r="K57" s="446"/>
      <c r="L57" s="567"/>
      <c r="M57" s="446"/>
      <c r="N57" s="380"/>
      <c r="O57" s="282"/>
      <c r="P57" s="282"/>
      <c r="Q57" s="282"/>
      <c r="R57" s="282"/>
    </row>
    <row r="58" spans="1:18" s="3" customFormat="1" x14ac:dyDescent="0.25">
      <c r="A58" s="761"/>
      <c r="B58" s="283" t="s">
        <v>1792</v>
      </c>
      <c r="C58" s="318"/>
      <c r="D58" s="318"/>
      <c r="E58" s="318"/>
      <c r="F58" s="318"/>
      <c r="G58" s="378"/>
      <c r="H58" s="567"/>
      <c r="I58" s="446"/>
      <c r="J58" s="567"/>
      <c r="K58" s="446"/>
      <c r="L58" s="567"/>
      <c r="M58" s="446"/>
      <c r="N58" s="380"/>
      <c r="O58" s="271"/>
      <c r="P58" s="271"/>
      <c r="Q58" s="271"/>
      <c r="R58" s="271"/>
    </row>
    <row r="59" spans="1:18" s="3" customFormat="1" x14ac:dyDescent="0.25">
      <c r="A59" s="761"/>
      <c r="B59" s="283" t="s">
        <v>147</v>
      </c>
      <c r="C59" s="318"/>
      <c r="D59" s="318"/>
      <c r="E59" s="318"/>
      <c r="F59" s="318"/>
      <c r="G59" s="378"/>
      <c r="H59" s="567"/>
      <c r="I59" s="446"/>
      <c r="J59" s="567"/>
      <c r="K59" s="446"/>
      <c r="L59" s="567"/>
      <c r="M59" s="446"/>
      <c r="N59" s="380"/>
      <c r="O59" s="271"/>
      <c r="P59" s="271"/>
      <c r="Q59" s="271"/>
      <c r="R59" s="271"/>
    </row>
    <row r="60" spans="1:18" s="55" customFormat="1" ht="25.5" x14ac:dyDescent="0.2">
      <c r="A60" s="761"/>
      <c r="B60" s="283" t="s">
        <v>1788</v>
      </c>
      <c r="C60" s="318"/>
      <c r="D60" s="318"/>
      <c r="E60" s="318"/>
      <c r="F60" s="318"/>
      <c r="G60" s="378"/>
      <c r="H60" s="567"/>
      <c r="I60" s="446"/>
      <c r="J60" s="567"/>
      <c r="K60" s="446"/>
      <c r="L60" s="567"/>
      <c r="M60" s="446"/>
      <c r="N60" s="380"/>
      <c r="O60" s="282"/>
      <c r="P60" s="282"/>
      <c r="Q60" s="282"/>
      <c r="R60" s="282"/>
    </row>
    <row r="61" spans="1:18" s="55" customFormat="1" ht="25.5" x14ac:dyDescent="0.2">
      <c r="A61" s="761"/>
      <c r="B61" s="283" t="s">
        <v>1642</v>
      </c>
      <c r="C61" s="318"/>
      <c r="D61" s="318"/>
      <c r="E61" s="318"/>
      <c r="F61" s="318"/>
      <c r="G61" s="378"/>
      <c r="H61" s="567"/>
      <c r="I61" s="446"/>
      <c r="J61" s="567"/>
      <c r="K61" s="446"/>
      <c r="L61" s="567"/>
      <c r="M61" s="446"/>
      <c r="N61" s="380"/>
      <c r="O61" s="282"/>
      <c r="P61" s="282"/>
      <c r="Q61" s="282"/>
      <c r="R61" s="282"/>
    </row>
    <row r="62" spans="1:18" s="55" customFormat="1" ht="12.75" x14ac:dyDescent="0.2">
      <c r="A62" s="761"/>
      <c r="B62" s="283" t="s">
        <v>1600</v>
      </c>
      <c r="C62" s="318"/>
      <c r="D62" s="318"/>
      <c r="E62" s="318"/>
      <c r="F62" s="318"/>
      <c r="G62" s="378"/>
      <c r="H62" s="567"/>
      <c r="I62" s="446"/>
      <c r="J62" s="567"/>
      <c r="K62" s="446"/>
      <c r="L62" s="567"/>
      <c r="M62" s="446"/>
      <c r="N62" s="380"/>
      <c r="O62" s="282"/>
      <c r="P62" s="282"/>
      <c r="Q62" s="282"/>
      <c r="R62" s="282"/>
    </row>
    <row r="63" spans="1:18" s="55" customFormat="1" ht="12.75" x14ac:dyDescent="0.2">
      <c r="A63" s="761"/>
      <c r="B63" s="283" t="s">
        <v>1601</v>
      </c>
      <c r="C63" s="318"/>
      <c r="D63" s="318"/>
      <c r="E63" s="318"/>
      <c r="F63" s="318"/>
      <c r="G63" s="378"/>
      <c r="H63" s="567"/>
      <c r="I63" s="446"/>
      <c r="J63" s="567"/>
      <c r="K63" s="446"/>
      <c r="L63" s="567"/>
      <c r="M63" s="446"/>
      <c r="N63" s="380"/>
      <c r="O63" s="282"/>
      <c r="P63" s="282"/>
      <c r="Q63" s="282"/>
      <c r="R63" s="282"/>
    </row>
    <row r="64" spans="1:18" s="55" customFormat="1" ht="12.75" x14ac:dyDescent="0.2">
      <c r="A64" s="761"/>
      <c r="B64" s="283" t="s">
        <v>1602</v>
      </c>
      <c r="C64" s="318"/>
      <c r="D64" s="318"/>
      <c r="E64" s="318"/>
      <c r="F64" s="318"/>
      <c r="G64" s="378"/>
      <c r="H64" s="567"/>
      <c r="I64" s="446"/>
      <c r="J64" s="567"/>
      <c r="K64" s="446"/>
      <c r="L64" s="567"/>
      <c r="M64" s="446"/>
      <c r="N64" s="380"/>
      <c r="O64" s="282"/>
      <c r="P64" s="282"/>
      <c r="Q64" s="282"/>
      <c r="R64" s="282"/>
    </row>
    <row r="65" spans="1:18" s="55" customFormat="1" ht="12.75" x14ac:dyDescent="0.2">
      <c r="A65" s="761"/>
      <c r="B65" s="283" t="s">
        <v>2126</v>
      </c>
      <c r="C65" s="318"/>
      <c r="D65" s="318"/>
      <c r="E65" s="318"/>
      <c r="F65" s="318"/>
      <c r="G65" s="378"/>
      <c r="H65" s="567"/>
      <c r="I65" s="446"/>
      <c r="J65" s="567"/>
      <c r="K65" s="446"/>
      <c r="L65" s="567"/>
      <c r="M65" s="446"/>
      <c r="N65" s="380"/>
      <c r="O65" s="282"/>
      <c r="P65" s="282"/>
      <c r="Q65" s="282"/>
      <c r="R65" s="282"/>
    </row>
    <row r="66" spans="1:18" s="55" customFormat="1" ht="12.75" x14ac:dyDescent="0.2">
      <c r="A66" s="761"/>
      <c r="B66" s="283" t="s">
        <v>2127</v>
      </c>
      <c r="C66" s="318"/>
      <c r="D66" s="318"/>
      <c r="E66" s="318"/>
      <c r="F66" s="318"/>
      <c r="G66" s="378"/>
      <c r="H66" s="567"/>
      <c r="I66" s="446"/>
      <c r="J66" s="567"/>
      <c r="K66" s="446"/>
      <c r="L66" s="567"/>
      <c r="M66" s="446"/>
      <c r="N66" s="380"/>
      <c r="O66" s="282"/>
      <c r="P66" s="282"/>
      <c r="Q66" s="282"/>
      <c r="R66" s="282"/>
    </row>
    <row r="67" spans="1:18" s="55" customFormat="1" ht="12.75" x14ac:dyDescent="0.2">
      <c r="A67" s="761"/>
      <c r="B67" s="283" t="s">
        <v>2128</v>
      </c>
      <c r="C67" s="318"/>
      <c r="D67" s="318"/>
      <c r="E67" s="318"/>
      <c r="F67" s="318"/>
      <c r="G67" s="378"/>
      <c r="H67" s="567"/>
      <c r="I67" s="446"/>
      <c r="J67" s="567"/>
      <c r="K67" s="446"/>
      <c r="L67" s="567"/>
      <c r="M67" s="446"/>
      <c r="N67" s="380"/>
      <c r="O67" s="282"/>
      <c r="P67" s="282"/>
      <c r="Q67" s="282"/>
      <c r="R67" s="282"/>
    </row>
    <row r="68" spans="1:18" s="55" customFormat="1" ht="12.75" x14ac:dyDescent="0.2">
      <c r="A68" s="761"/>
      <c r="B68" s="283" t="s">
        <v>1496</v>
      </c>
      <c r="C68" s="318"/>
      <c r="D68" s="318"/>
      <c r="E68" s="318"/>
      <c r="F68" s="318"/>
      <c r="G68" s="378"/>
      <c r="H68" s="567"/>
      <c r="I68" s="446"/>
      <c r="J68" s="567"/>
      <c r="K68" s="446"/>
      <c r="L68" s="567"/>
      <c r="M68" s="446"/>
      <c r="N68" s="380"/>
      <c r="O68" s="282"/>
      <c r="P68" s="282"/>
      <c r="Q68" s="282"/>
      <c r="R68" s="282"/>
    </row>
    <row r="69" spans="1:18" s="55" customFormat="1" ht="12.75" x14ac:dyDescent="0.2">
      <c r="A69" s="761"/>
      <c r="B69" s="283" t="s">
        <v>794</v>
      </c>
      <c r="C69" s="318"/>
      <c r="D69" s="318"/>
      <c r="E69" s="318"/>
      <c r="F69" s="318"/>
      <c r="G69" s="378"/>
      <c r="H69" s="567"/>
      <c r="I69" s="446"/>
      <c r="J69" s="567"/>
      <c r="K69" s="446"/>
      <c r="L69" s="567"/>
      <c r="M69" s="446"/>
      <c r="N69" s="380"/>
      <c r="O69" s="282"/>
      <c r="P69" s="282"/>
      <c r="Q69" s="282"/>
      <c r="R69" s="282"/>
    </row>
    <row r="70" spans="1:18" s="55" customFormat="1" ht="12.75" x14ac:dyDescent="0.2">
      <c r="A70" s="761"/>
      <c r="B70" s="283" t="s">
        <v>1495</v>
      </c>
      <c r="C70" s="318"/>
      <c r="D70" s="318"/>
      <c r="E70" s="318"/>
      <c r="F70" s="318"/>
      <c r="G70" s="378"/>
      <c r="H70" s="567"/>
      <c r="I70" s="446"/>
      <c r="J70" s="567"/>
      <c r="K70" s="446"/>
      <c r="L70" s="567"/>
      <c r="M70" s="446"/>
      <c r="N70" s="380"/>
      <c r="O70" s="282"/>
      <c r="P70" s="282"/>
      <c r="Q70" s="282"/>
      <c r="R70" s="282"/>
    </row>
    <row r="71" spans="1:18" s="55" customFormat="1" ht="12.75" x14ac:dyDescent="0.2">
      <c r="A71" s="761"/>
      <c r="B71" s="283" t="s">
        <v>1789</v>
      </c>
      <c r="C71" s="318"/>
      <c r="D71" s="318"/>
      <c r="E71" s="318"/>
      <c r="F71" s="318"/>
      <c r="G71" s="378"/>
      <c r="H71" s="567"/>
      <c r="I71" s="446"/>
      <c r="J71" s="567"/>
      <c r="K71" s="446"/>
      <c r="L71" s="567"/>
      <c r="M71" s="446"/>
      <c r="N71" s="380"/>
      <c r="O71" s="282"/>
      <c r="P71" s="282"/>
      <c r="Q71" s="282"/>
      <c r="R71" s="282"/>
    </row>
    <row r="72" spans="1:18" s="55" customFormat="1" ht="12.75" x14ac:dyDescent="0.2">
      <c r="A72" s="761"/>
      <c r="B72" s="283" t="s">
        <v>2129</v>
      </c>
      <c r="C72" s="318"/>
      <c r="D72" s="318"/>
      <c r="E72" s="318"/>
      <c r="F72" s="318"/>
      <c r="G72" s="378"/>
      <c r="H72" s="567"/>
      <c r="I72" s="446"/>
      <c r="J72" s="567"/>
      <c r="K72" s="446"/>
      <c r="L72" s="567"/>
      <c r="M72" s="446"/>
      <c r="N72" s="380"/>
      <c r="O72" s="282"/>
      <c r="P72" s="282"/>
      <c r="Q72" s="282"/>
      <c r="R72" s="282"/>
    </row>
    <row r="73" spans="1:18" s="55" customFormat="1" ht="12.75" x14ac:dyDescent="0.2">
      <c r="A73" s="761"/>
      <c r="B73" s="283" t="s">
        <v>2130</v>
      </c>
      <c r="C73" s="318"/>
      <c r="D73" s="318"/>
      <c r="E73" s="318"/>
      <c r="F73" s="318"/>
      <c r="G73" s="378"/>
      <c r="H73" s="567"/>
      <c r="I73" s="446"/>
      <c r="J73" s="567"/>
      <c r="K73" s="446"/>
      <c r="L73" s="567"/>
      <c r="M73" s="446"/>
      <c r="N73" s="380"/>
      <c r="O73" s="282"/>
      <c r="P73" s="282"/>
      <c r="Q73" s="282"/>
      <c r="R73" s="282"/>
    </row>
    <row r="74" spans="1:18" s="55" customFormat="1" ht="12.75" x14ac:dyDescent="0.2">
      <c r="A74" s="761"/>
      <c r="B74" s="283" t="s">
        <v>2131</v>
      </c>
      <c r="C74" s="318"/>
      <c r="D74" s="318"/>
      <c r="E74" s="318"/>
      <c r="F74" s="318"/>
      <c r="G74" s="378"/>
      <c r="H74" s="567"/>
      <c r="I74" s="446"/>
      <c r="J74" s="567"/>
      <c r="K74" s="446"/>
      <c r="L74" s="567"/>
      <c r="M74" s="446"/>
      <c r="N74" s="380"/>
      <c r="O74" s="282"/>
      <c r="P74" s="282"/>
      <c r="Q74" s="282"/>
      <c r="R74" s="282"/>
    </row>
    <row r="75" spans="1:18" s="55" customFormat="1" ht="12.75" x14ac:dyDescent="0.2">
      <c r="A75" s="761"/>
      <c r="B75" s="283" t="s">
        <v>386</v>
      </c>
      <c r="C75" s="318"/>
      <c r="D75" s="318"/>
      <c r="E75" s="318"/>
      <c r="F75" s="318"/>
      <c r="G75" s="378"/>
      <c r="H75" s="567"/>
      <c r="I75" s="446"/>
      <c r="J75" s="567"/>
      <c r="K75" s="446"/>
      <c r="L75" s="567"/>
      <c r="M75" s="446"/>
      <c r="N75" s="380"/>
      <c r="O75" s="282"/>
      <c r="P75" s="282"/>
      <c r="Q75" s="282"/>
      <c r="R75" s="282"/>
    </row>
    <row r="76" spans="1:18" s="55" customFormat="1" ht="12.75" x14ac:dyDescent="0.2">
      <c r="A76" s="761"/>
      <c r="B76" s="283" t="s">
        <v>1513</v>
      </c>
      <c r="C76" s="318"/>
      <c r="D76" s="318"/>
      <c r="E76" s="318"/>
      <c r="F76" s="318"/>
      <c r="G76" s="378"/>
      <c r="H76" s="567"/>
      <c r="I76" s="446"/>
      <c r="J76" s="567"/>
      <c r="K76" s="446"/>
      <c r="L76" s="567"/>
      <c r="M76" s="446"/>
      <c r="N76" s="380"/>
      <c r="O76" s="282"/>
      <c r="P76" s="282"/>
      <c r="Q76" s="282"/>
      <c r="R76" s="282"/>
    </row>
    <row r="77" spans="1:18" s="55" customFormat="1" ht="12.75" x14ac:dyDescent="0.2">
      <c r="A77" s="761"/>
      <c r="B77" s="283" t="s">
        <v>2132</v>
      </c>
      <c r="C77" s="318"/>
      <c r="D77" s="318"/>
      <c r="E77" s="318"/>
      <c r="F77" s="318"/>
      <c r="G77" s="378"/>
      <c r="H77" s="567"/>
      <c r="I77" s="446"/>
      <c r="J77" s="567"/>
      <c r="K77" s="446"/>
      <c r="L77" s="567"/>
      <c r="M77" s="446"/>
      <c r="N77" s="380"/>
      <c r="O77" s="282"/>
      <c r="P77" s="282"/>
      <c r="Q77" s="282"/>
      <c r="R77" s="282"/>
    </row>
    <row r="78" spans="1:18" s="55" customFormat="1" ht="25.5" x14ac:dyDescent="0.2">
      <c r="A78" s="761"/>
      <c r="B78" s="283" t="s">
        <v>1702</v>
      </c>
      <c r="C78" s="318"/>
      <c r="D78" s="318"/>
      <c r="E78" s="318"/>
      <c r="F78" s="318"/>
      <c r="G78" s="378"/>
      <c r="H78" s="567"/>
      <c r="I78" s="446"/>
      <c r="J78" s="567"/>
      <c r="K78" s="446"/>
      <c r="L78" s="567"/>
      <c r="M78" s="446"/>
      <c r="N78" s="380"/>
      <c r="O78" s="282"/>
      <c r="P78" s="282"/>
      <c r="Q78" s="282"/>
      <c r="R78" s="282"/>
    </row>
    <row r="79" spans="1:18" s="55" customFormat="1" ht="12.75" x14ac:dyDescent="0.2">
      <c r="A79" s="761"/>
      <c r="B79" s="283" t="s">
        <v>1732</v>
      </c>
      <c r="C79" s="318"/>
      <c r="D79" s="318"/>
      <c r="E79" s="318"/>
      <c r="F79" s="318"/>
      <c r="G79" s="378"/>
      <c r="H79" s="567"/>
      <c r="I79" s="446"/>
      <c r="J79" s="567"/>
      <c r="K79" s="446"/>
      <c r="L79" s="567"/>
      <c r="M79" s="446"/>
      <c r="N79" s="380"/>
      <c r="O79" s="282"/>
      <c r="P79" s="282"/>
      <c r="Q79" s="282"/>
      <c r="R79" s="282"/>
    </row>
    <row r="80" spans="1:18" s="55" customFormat="1" ht="25.5" x14ac:dyDescent="0.2">
      <c r="A80" s="761"/>
      <c r="B80" s="283" t="s">
        <v>490</v>
      </c>
      <c r="C80" s="318"/>
      <c r="D80" s="318"/>
      <c r="E80" s="318"/>
      <c r="F80" s="318"/>
      <c r="G80" s="378"/>
      <c r="H80" s="567"/>
      <c r="I80" s="446"/>
      <c r="J80" s="567"/>
      <c r="K80" s="446"/>
      <c r="L80" s="567"/>
      <c r="M80" s="446"/>
      <c r="N80" s="380"/>
      <c r="O80" s="282"/>
      <c r="P80" s="282"/>
      <c r="Q80" s="282"/>
      <c r="R80" s="282"/>
    </row>
    <row r="81" spans="1:18" s="55" customFormat="1" ht="12.75" x14ac:dyDescent="0.2">
      <c r="A81" s="761"/>
      <c r="B81" s="283" t="s">
        <v>1724</v>
      </c>
      <c r="C81" s="318"/>
      <c r="D81" s="318"/>
      <c r="E81" s="318"/>
      <c r="F81" s="318"/>
      <c r="G81" s="378"/>
      <c r="H81" s="567"/>
      <c r="I81" s="446"/>
      <c r="J81" s="567"/>
      <c r="K81" s="446"/>
      <c r="L81" s="567"/>
      <c r="M81" s="446"/>
      <c r="N81" s="380"/>
      <c r="O81" s="282"/>
      <c r="P81" s="282"/>
      <c r="Q81" s="282"/>
      <c r="R81" s="282"/>
    </row>
    <row r="82" spans="1:18" s="55" customFormat="1" ht="12.75" x14ac:dyDescent="0.2">
      <c r="A82" s="761"/>
      <c r="B82" s="283" t="s">
        <v>25</v>
      </c>
      <c r="C82" s="318"/>
      <c r="D82" s="318"/>
      <c r="E82" s="318"/>
      <c r="F82" s="318"/>
      <c r="G82" s="378"/>
      <c r="H82" s="567"/>
      <c r="I82" s="446"/>
      <c r="J82" s="567"/>
      <c r="K82" s="446"/>
      <c r="L82" s="567"/>
      <c r="M82" s="446"/>
      <c r="N82" s="380"/>
      <c r="O82" s="282"/>
      <c r="P82" s="282"/>
      <c r="Q82" s="282"/>
      <c r="R82" s="282"/>
    </row>
    <row r="83" spans="1:18" s="55" customFormat="1" ht="25.5" x14ac:dyDescent="0.2">
      <c r="A83" s="761"/>
      <c r="B83" s="283" t="s">
        <v>1584</v>
      </c>
      <c r="C83" s="318"/>
      <c r="D83" s="318"/>
      <c r="E83" s="318"/>
      <c r="F83" s="318"/>
      <c r="G83" s="378"/>
      <c r="H83" s="567"/>
      <c r="I83" s="446"/>
      <c r="J83" s="567"/>
      <c r="K83" s="446"/>
      <c r="L83" s="567"/>
      <c r="M83" s="446"/>
      <c r="N83" s="380"/>
      <c r="O83" s="282"/>
      <c r="P83" s="282"/>
      <c r="Q83" s="282"/>
      <c r="R83" s="282"/>
    </row>
    <row r="84" spans="1:18" s="55" customFormat="1" ht="12.75" x14ac:dyDescent="0.2">
      <c r="A84" s="761"/>
      <c r="B84" s="283" t="s">
        <v>1514</v>
      </c>
      <c r="C84" s="318"/>
      <c r="D84" s="318"/>
      <c r="E84" s="318"/>
      <c r="F84" s="318"/>
      <c r="G84" s="378"/>
      <c r="H84" s="567"/>
      <c r="I84" s="446"/>
      <c r="J84" s="567"/>
      <c r="K84" s="446"/>
      <c r="L84" s="567"/>
      <c r="M84" s="446"/>
      <c r="N84" s="380"/>
      <c r="O84" s="282"/>
      <c r="P84" s="282"/>
      <c r="Q84" s="282"/>
      <c r="R84" s="282"/>
    </row>
    <row r="85" spans="1:18" s="55" customFormat="1" ht="12.75" x14ac:dyDescent="0.2">
      <c r="A85" s="761"/>
      <c r="B85" s="283" t="s">
        <v>2133</v>
      </c>
      <c r="C85" s="318"/>
      <c r="D85" s="318"/>
      <c r="E85" s="318"/>
      <c r="F85" s="318"/>
      <c r="G85" s="378"/>
      <c r="H85" s="567"/>
      <c r="I85" s="446"/>
      <c r="J85" s="567"/>
      <c r="K85" s="446"/>
      <c r="L85" s="567"/>
      <c r="M85" s="446"/>
      <c r="N85" s="380"/>
      <c r="O85" s="282"/>
      <c r="P85" s="282"/>
      <c r="Q85" s="282"/>
      <c r="R85" s="282"/>
    </row>
    <row r="86" spans="1:18" s="55" customFormat="1" ht="12.75" x14ac:dyDescent="0.2">
      <c r="A86" s="761"/>
      <c r="B86" s="283" t="s">
        <v>1455</v>
      </c>
      <c r="C86" s="318"/>
      <c r="D86" s="318"/>
      <c r="E86" s="318"/>
      <c r="F86" s="318"/>
      <c r="G86" s="378"/>
      <c r="H86" s="567"/>
      <c r="I86" s="446"/>
      <c r="J86" s="567"/>
      <c r="K86" s="446"/>
      <c r="L86" s="567"/>
      <c r="M86" s="446"/>
      <c r="N86" s="380"/>
      <c r="O86" s="282"/>
      <c r="P86" s="282"/>
      <c r="Q86" s="282"/>
      <c r="R86" s="282"/>
    </row>
    <row r="87" spans="1:18" s="55" customFormat="1" ht="12.75" x14ac:dyDescent="0.2">
      <c r="A87" s="761"/>
      <c r="B87" s="283" t="s">
        <v>827</v>
      </c>
      <c r="C87" s="318"/>
      <c r="D87" s="318"/>
      <c r="E87" s="318"/>
      <c r="F87" s="318"/>
      <c r="G87" s="378"/>
      <c r="H87" s="567"/>
      <c r="I87" s="446"/>
      <c r="J87" s="567"/>
      <c r="K87" s="446"/>
      <c r="L87" s="567"/>
      <c r="M87" s="446"/>
      <c r="N87" s="380"/>
      <c r="O87" s="282"/>
      <c r="P87" s="282"/>
      <c r="Q87" s="282"/>
      <c r="R87" s="282"/>
    </row>
    <row r="88" spans="1:18" s="55" customFormat="1" ht="12.75" x14ac:dyDescent="0.2">
      <c r="A88" s="761"/>
      <c r="B88" s="283" t="s">
        <v>2134</v>
      </c>
      <c r="C88" s="318"/>
      <c r="D88" s="318"/>
      <c r="E88" s="318"/>
      <c r="F88" s="318"/>
      <c r="G88" s="378"/>
      <c r="H88" s="567"/>
      <c r="I88" s="446"/>
      <c r="J88" s="567"/>
      <c r="K88" s="446"/>
      <c r="L88" s="567"/>
      <c r="M88" s="446"/>
      <c r="N88" s="380"/>
      <c r="O88" s="282"/>
      <c r="P88" s="282"/>
      <c r="Q88" s="282"/>
      <c r="R88" s="282"/>
    </row>
    <row r="89" spans="1:18" s="55" customFormat="1" ht="12.75" x14ac:dyDescent="0.2">
      <c r="A89" s="761"/>
      <c r="B89" s="283" t="s">
        <v>23</v>
      </c>
      <c r="C89" s="318"/>
      <c r="D89" s="318"/>
      <c r="E89" s="318"/>
      <c r="F89" s="318"/>
      <c r="G89" s="378"/>
      <c r="H89" s="567"/>
      <c r="I89" s="446"/>
      <c r="J89" s="567"/>
      <c r="K89" s="446"/>
      <c r="L89" s="567"/>
      <c r="M89" s="446"/>
      <c r="N89" s="380"/>
      <c r="O89" s="282"/>
      <c r="P89" s="282"/>
      <c r="Q89" s="282"/>
      <c r="R89" s="282"/>
    </row>
    <row r="90" spans="1:18" s="55" customFormat="1" ht="12.75" x14ac:dyDescent="0.2">
      <c r="A90" s="761"/>
      <c r="B90" s="283" t="s">
        <v>1454</v>
      </c>
      <c r="C90" s="318"/>
      <c r="D90" s="318"/>
      <c r="E90" s="318"/>
      <c r="F90" s="318"/>
      <c r="G90" s="378"/>
      <c r="H90" s="567"/>
      <c r="I90" s="446"/>
      <c r="J90" s="567"/>
      <c r="K90" s="446"/>
      <c r="L90" s="567"/>
      <c r="M90" s="446"/>
      <c r="N90" s="380"/>
      <c r="O90" s="282"/>
      <c r="P90" s="282"/>
      <c r="Q90" s="282"/>
      <c r="R90" s="282"/>
    </row>
    <row r="91" spans="1:18" s="55" customFormat="1" ht="12.75" x14ac:dyDescent="0.2">
      <c r="A91" s="761"/>
      <c r="B91" s="283" t="s">
        <v>1355</v>
      </c>
      <c r="C91" s="318"/>
      <c r="D91" s="318"/>
      <c r="E91" s="318"/>
      <c r="F91" s="318"/>
      <c r="G91" s="378"/>
      <c r="H91" s="567"/>
      <c r="I91" s="446"/>
      <c r="J91" s="567"/>
      <c r="K91" s="446"/>
      <c r="L91" s="567"/>
      <c r="M91" s="446"/>
      <c r="N91" s="380"/>
      <c r="O91" s="282"/>
      <c r="P91" s="282"/>
      <c r="Q91" s="282"/>
      <c r="R91" s="282"/>
    </row>
    <row r="92" spans="1:18" s="55" customFormat="1" ht="12.75" x14ac:dyDescent="0.2">
      <c r="A92" s="761"/>
      <c r="B92" s="283" t="s">
        <v>89</v>
      </c>
      <c r="C92" s="318"/>
      <c r="D92" s="318"/>
      <c r="E92" s="318"/>
      <c r="F92" s="318"/>
      <c r="G92" s="378"/>
      <c r="H92" s="567"/>
      <c r="I92" s="446"/>
      <c r="J92" s="567"/>
      <c r="K92" s="446"/>
      <c r="L92" s="567"/>
      <c r="M92" s="446"/>
      <c r="N92" s="380"/>
      <c r="O92" s="282"/>
      <c r="P92" s="282"/>
      <c r="Q92" s="282"/>
      <c r="R92" s="282"/>
    </row>
    <row r="93" spans="1:18" s="55" customFormat="1" ht="12.75" x14ac:dyDescent="0.2">
      <c r="A93" s="761"/>
      <c r="B93" s="283" t="s">
        <v>877</v>
      </c>
      <c r="C93" s="318"/>
      <c r="D93" s="318"/>
      <c r="E93" s="318"/>
      <c r="F93" s="318"/>
      <c r="G93" s="378"/>
      <c r="H93" s="567"/>
      <c r="I93" s="446"/>
      <c r="J93" s="567"/>
      <c r="K93" s="446"/>
      <c r="L93" s="567"/>
      <c r="M93" s="446"/>
      <c r="N93" s="380"/>
      <c r="O93" s="282"/>
      <c r="P93" s="282"/>
      <c r="Q93" s="282"/>
      <c r="R93" s="282"/>
    </row>
    <row r="94" spans="1:18" s="55" customFormat="1" ht="12.75" x14ac:dyDescent="0.2">
      <c r="A94" s="761"/>
      <c r="B94" s="283" t="s">
        <v>557</v>
      </c>
      <c r="C94" s="318"/>
      <c r="D94" s="318"/>
      <c r="E94" s="318"/>
      <c r="F94" s="318"/>
      <c r="G94" s="378"/>
      <c r="H94" s="567"/>
      <c r="I94" s="446"/>
      <c r="J94" s="567"/>
      <c r="K94" s="446"/>
      <c r="L94" s="567"/>
      <c r="M94" s="446"/>
      <c r="N94" s="380"/>
      <c r="O94" s="282"/>
      <c r="P94" s="282"/>
      <c r="Q94" s="282"/>
      <c r="R94" s="282"/>
    </row>
    <row r="95" spans="1:18" s="55" customFormat="1" ht="12.75" x14ac:dyDescent="0.2">
      <c r="A95" s="761"/>
      <c r="B95" s="283" t="s">
        <v>558</v>
      </c>
      <c r="C95" s="318"/>
      <c r="D95" s="318"/>
      <c r="E95" s="318"/>
      <c r="F95" s="318"/>
      <c r="G95" s="378"/>
      <c r="H95" s="567"/>
      <c r="I95" s="446"/>
      <c r="J95" s="567"/>
      <c r="K95" s="446"/>
      <c r="L95" s="567"/>
      <c r="M95" s="446"/>
      <c r="N95" s="380"/>
      <c r="O95" s="282"/>
      <c r="P95" s="282"/>
      <c r="Q95" s="282"/>
      <c r="R95" s="282"/>
    </row>
    <row r="96" spans="1:18" s="55" customFormat="1" ht="12.75" x14ac:dyDescent="0.2">
      <c r="A96" s="761"/>
      <c r="B96" s="283" t="s">
        <v>486</v>
      </c>
      <c r="C96" s="318"/>
      <c r="D96" s="318"/>
      <c r="E96" s="318"/>
      <c r="F96" s="318"/>
      <c r="G96" s="378"/>
      <c r="H96" s="567"/>
      <c r="I96" s="446"/>
      <c r="J96" s="567"/>
      <c r="K96" s="446"/>
      <c r="L96" s="567"/>
      <c r="M96" s="446"/>
      <c r="N96" s="380"/>
      <c r="O96" s="282"/>
      <c r="P96" s="282"/>
      <c r="Q96" s="282"/>
      <c r="R96" s="282"/>
    </row>
    <row r="97" spans="1:18" s="55" customFormat="1" ht="12.75" x14ac:dyDescent="0.2">
      <c r="A97" s="761"/>
      <c r="B97" s="283" t="s">
        <v>667</v>
      </c>
      <c r="C97" s="318"/>
      <c r="D97" s="318"/>
      <c r="E97" s="318"/>
      <c r="F97" s="318"/>
      <c r="G97" s="378"/>
      <c r="H97" s="567"/>
      <c r="I97" s="446"/>
      <c r="J97" s="567"/>
      <c r="K97" s="446"/>
      <c r="L97" s="567"/>
      <c r="M97" s="446"/>
      <c r="N97" s="380"/>
      <c r="O97" s="282"/>
      <c r="P97" s="282"/>
      <c r="Q97" s="282"/>
      <c r="R97" s="282"/>
    </row>
    <row r="98" spans="1:18" s="55" customFormat="1" ht="12.75" x14ac:dyDescent="0.2">
      <c r="A98" s="761"/>
      <c r="B98" s="283" t="s">
        <v>1501</v>
      </c>
      <c r="C98" s="318"/>
      <c r="D98" s="318"/>
      <c r="E98" s="318"/>
      <c r="F98" s="318"/>
      <c r="G98" s="378"/>
      <c r="H98" s="567"/>
      <c r="I98" s="446"/>
      <c r="J98" s="567"/>
      <c r="K98" s="446"/>
      <c r="L98" s="567"/>
      <c r="M98" s="446"/>
      <c r="N98" s="380"/>
      <c r="O98" s="282"/>
      <c r="P98" s="282"/>
      <c r="Q98" s="282"/>
      <c r="R98" s="282"/>
    </row>
    <row r="99" spans="1:18" s="55" customFormat="1" ht="12.75" x14ac:dyDescent="0.2">
      <c r="A99" s="761"/>
      <c r="B99" s="283" t="s">
        <v>897</v>
      </c>
      <c r="C99" s="318"/>
      <c r="D99" s="318"/>
      <c r="E99" s="318"/>
      <c r="F99" s="318"/>
      <c r="G99" s="378"/>
      <c r="H99" s="567"/>
      <c r="I99" s="446"/>
      <c r="J99" s="567"/>
      <c r="K99" s="446"/>
      <c r="L99" s="567"/>
      <c r="M99" s="446"/>
      <c r="N99" s="380"/>
      <c r="O99" s="282"/>
      <c r="P99" s="282"/>
      <c r="Q99" s="282"/>
      <c r="R99" s="282"/>
    </row>
    <row r="100" spans="1:18" s="55" customFormat="1" ht="12.75" x14ac:dyDescent="0.2">
      <c r="A100" s="761"/>
      <c r="B100" s="283" t="s">
        <v>1591</v>
      </c>
      <c r="C100" s="318"/>
      <c r="D100" s="318"/>
      <c r="E100" s="318"/>
      <c r="F100" s="318"/>
      <c r="G100" s="378"/>
      <c r="H100" s="567"/>
      <c r="I100" s="446"/>
      <c r="J100" s="567"/>
      <c r="K100" s="446"/>
      <c r="L100" s="567"/>
      <c r="M100" s="446"/>
      <c r="N100" s="380"/>
      <c r="O100" s="282"/>
      <c r="P100" s="282"/>
      <c r="Q100" s="282"/>
      <c r="R100" s="282"/>
    </row>
    <row r="101" spans="1:18" s="55" customFormat="1" ht="12.75" x14ac:dyDescent="0.2">
      <c r="A101" s="761"/>
      <c r="B101" s="283" t="s">
        <v>1500</v>
      </c>
      <c r="C101" s="318"/>
      <c r="D101" s="318"/>
      <c r="E101" s="318"/>
      <c r="F101" s="318"/>
      <c r="G101" s="378"/>
      <c r="H101" s="567"/>
      <c r="I101" s="446"/>
      <c r="J101" s="567"/>
      <c r="K101" s="446"/>
      <c r="L101" s="567"/>
      <c r="M101" s="446"/>
      <c r="N101" s="380"/>
      <c r="O101" s="282"/>
      <c r="P101" s="282"/>
      <c r="Q101" s="282"/>
      <c r="R101" s="282"/>
    </row>
    <row r="102" spans="1:18" s="55" customFormat="1" ht="12.75" x14ac:dyDescent="0.2">
      <c r="A102" s="761"/>
      <c r="B102" s="283" t="s">
        <v>828</v>
      </c>
      <c r="C102" s="318"/>
      <c r="D102" s="318"/>
      <c r="E102" s="318"/>
      <c r="F102" s="318"/>
      <c r="G102" s="378"/>
      <c r="H102" s="567"/>
      <c r="I102" s="446"/>
      <c r="J102" s="567"/>
      <c r="K102" s="446"/>
      <c r="L102" s="567"/>
      <c r="M102" s="446"/>
      <c r="N102" s="380"/>
      <c r="O102" s="282"/>
      <c r="P102" s="282"/>
      <c r="Q102" s="282"/>
      <c r="R102" s="282"/>
    </row>
    <row r="103" spans="1:18" s="55" customFormat="1" ht="12.75" x14ac:dyDescent="0.2">
      <c r="A103" s="761"/>
      <c r="B103" s="283" t="s">
        <v>44</v>
      </c>
      <c r="C103" s="318"/>
      <c r="D103" s="318"/>
      <c r="E103" s="318"/>
      <c r="F103" s="318"/>
      <c r="G103" s="378"/>
      <c r="H103" s="567"/>
      <c r="I103" s="446"/>
      <c r="J103" s="567"/>
      <c r="K103" s="446"/>
      <c r="L103" s="567"/>
      <c r="M103" s="446"/>
      <c r="N103" s="380"/>
      <c r="O103" s="282"/>
      <c r="P103" s="282"/>
      <c r="Q103" s="282"/>
      <c r="R103" s="282"/>
    </row>
    <row r="104" spans="1:18" s="55" customFormat="1" ht="12.75" x14ac:dyDescent="0.2">
      <c r="A104" s="761"/>
      <c r="B104" s="283" t="s">
        <v>2135</v>
      </c>
      <c r="C104" s="318"/>
      <c r="D104" s="318"/>
      <c r="E104" s="318"/>
      <c r="F104" s="318"/>
      <c r="G104" s="378"/>
      <c r="H104" s="567"/>
      <c r="I104" s="446"/>
      <c r="J104" s="567"/>
      <c r="K104" s="446"/>
      <c r="L104" s="567"/>
      <c r="M104" s="446"/>
      <c r="N104" s="380"/>
      <c r="O104" s="282"/>
      <c r="P104" s="282"/>
      <c r="Q104" s="282"/>
      <c r="R104" s="282"/>
    </row>
    <row r="105" spans="1:18" s="55" customFormat="1" ht="12.75" x14ac:dyDescent="0.2">
      <c r="A105" s="761"/>
      <c r="B105" s="283" t="s">
        <v>1644</v>
      </c>
      <c r="C105" s="318"/>
      <c r="D105" s="318"/>
      <c r="E105" s="318"/>
      <c r="F105" s="318"/>
      <c r="G105" s="378"/>
      <c r="H105" s="567"/>
      <c r="I105" s="446"/>
      <c r="J105" s="567"/>
      <c r="K105" s="446"/>
      <c r="L105" s="567"/>
      <c r="M105" s="446"/>
      <c r="N105" s="380"/>
      <c r="O105" s="282"/>
      <c r="P105" s="282"/>
      <c r="Q105" s="282"/>
      <c r="R105" s="282"/>
    </row>
    <row r="106" spans="1:18" s="55" customFormat="1" ht="12.75" x14ac:dyDescent="0.2">
      <c r="A106" s="761"/>
      <c r="B106" s="283" t="s">
        <v>46</v>
      </c>
      <c r="C106" s="318"/>
      <c r="D106" s="318"/>
      <c r="E106" s="318"/>
      <c r="F106" s="318"/>
      <c r="G106" s="378"/>
      <c r="H106" s="567"/>
      <c r="I106" s="446"/>
      <c r="J106" s="567"/>
      <c r="K106" s="446"/>
      <c r="L106" s="567"/>
      <c r="M106" s="446"/>
      <c r="N106" s="380"/>
      <c r="O106" s="282"/>
      <c r="P106" s="282"/>
      <c r="Q106" s="282"/>
      <c r="R106" s="282"/>
    </row>
    <row r="107" spans="1:18" s="55" customFormat="1" ht="12.75" x14ac:dyDescent="0.2">
      <c r="A107" s="761"/>
      <c r="B107" s="283" t="s">
        <v>1722</v>
      </c>
      <c r="C107" s="318"/>
      <c r="D107" s="318"/>
      <c r="E107" s="318"/>
      <c r="F107" s="318"/>
      <c r="G107" s="378"/>
      <c r="H107" s="567"/>
      <c r="I107" s="446"/>
      <c r="J107" s="567"/>
      <c r="K107" s="446"/>
      <c r="L107" s="567"/>
      <c r="M107" s="446"/>
      <c r="N107" s="380"/>
      <c r="O107" s="282"/>
      <c r="P107" s="282"/>
      <c r="Q107" s="282"/>
      <c r="R107" s="282"/>
    </row>
    <row r="108" spans="1:18" s="55" customFormat="1" ht="25.5" x14ac:dyDescent="0.2">
      <c r="A108" s="761"/>
      <c r="B108" s="283" t="s">
        <v>1580</v>
      </c>
      <c r="C108" s="318"/>
      <c r="D108" s="318"/>
      <c r="E108" s="318"/>
      <c r="F108" s="318"/>
      <c r="G108" s="378"/>
      <c r="H108" s="567"/>
      <c r="I108" s="446"/>
      <c r="J108" s="567"/>
      <c r="K108" s="446"/>
      <c r="L108" s="567"/>
      <c r="M108" s="446"/>
      <c r="N108" s="380"/>
      <c r="O108" s="282"/>
      <c r="P108" s="282"/>
      <c r="Q108" s="282"/>
      <c r="R108" s="282"/>
    </row>
    <row r="109" spans="1:18" s="55" customFormat="1" ht="12.75" x14ac:dyDescent="0.2">
      <c r="A109" s="761"/>
      <c r="B109" s="283" t="s">
        <v>5</v>
      </c>
      <c r="C109" s="318"/>
      <c r="D109" s="318"/>
      <c r="E109" s="318"/>
      <c r="F109" s="318"/>
      <c r="G109" s="378"/>
      <c r="H109" s="567"/>
      <c r="I109" s="446"/>
      <c r="J109" s="567"/>
      <c r="K109" s="446"/>
      <c r="L109" s="567"/>
      <c r="M109" s="446"/>
      <c r="N109" s="380"/>
      <c r="O109" s="282"/>
      <c r="P109" s="282"/>
      <c r="Q109" s="282"/>
      <c r="R109" s="282"/>
    </row>
    <row r="110" spans="1:18" s="55" customFormat="1" ht="12.75" x14ac:dyDescent="0.2">
      <c r="A110" s="761"/>
      <c r="B110" s="283" t="s">
        <v>4</v>
      </c>
      <c r="C110" s="318"/>
      <c r="D110" s="318"/>
      <c r="E110" s="318"/>
      <c r="F110" s="318"/>
      <c r="G110" s="378"/>
      <c r="H110" s="567"/>
      <c r="I110" s="446"/>
      <c r="J110" s="567"/>
      <c r="K110" s="446"/>
      <c r="L110" s="567"/>
      <c r="M110" s="446"/>
      <c r="N110" s="380"/>
      <c r="O110" s="282"/>
      <c r="P110" s="282"/>
      <c r="Q110" s="282"/>
      <c r="R110" s="282"/>
    </row>
    <row r="111" spans="1:18" s="55" customFormat="1" ht="12.75" x14ac:dyDescent="0.2">
      <c r="A111" s="761"/>
      <c r="B111" s="283" t="s">
        <v>1689</v>
      </c>
      <c r="C111" s="318"/>
      <c r="D111" s="318"/>
      <c r="E111" s="318"/>
      <c r="F111" s="318"/>
      <c r="G111" s="378"/>
      <c r="H111" s="567"/>
      <c r="I111" s="446"/>
      <c r="J111" s="567"/>
      <c r="K111" s="446"/>
      <c r="L111" s="567"/>
      <c r="M111" s="446"/>
      <c r="N111" s="380"/>
      <c r="O111" s="282"/>
      <c r="P111" s="282"/>
      <c r="Q111" s="282"/>
      <c r="R111" s="282"/>
    </row>
    <row r="112" spans="1:18" s="55" customFormat="1" ht="12.75" x14ac:dyDescent="0.2">
      <c r="A112" s="761"/>
      <c r="B112" s="283" t="s">
        <v>1690</v>
      </c>
      <c r="C112" s="318"/>
      <c r="D112" s="318"/>
      <c r="E112" s="318"/>
      <c r="F112" s="318"/>
      <c r="G112" s="378"/>
      <c r="H112" s="567"/>
      <c r="I112" s="446"/>
      <c r="J112" s="567"/>
      <c r="K112" s="446"/>
      <c r="L112" s="567"/>
      <c r="M112" s="446"/>
      <c r="N112" s="380"/>
      <c r="O112" s="282"/>
      <c r="P112" s="282"/>
      <c r="Q112" s="282"/>
      <c r="R112" s="282"/>
    </row>
    <row r="113" spans="1:18" s="55" customFormat="1" ht="12.75" x14ac:dyDescent="0.2">
      <c r="A113" s="761"/>
      <c r="B113" s="283" t="s">
        <v>1691</v>
      </c>
      <c r="C113" s="318"/>
      <c r="D113" s="318"/>
      <c r="E113" s="318"/>
      <c r="F113" s="318"/>
      <c r="G113" s="378"/>
      <c r="H113" s="567"/>
      <c r="I113" s="446"/>
      <c r="J113" s="567"/>
      <c r="K113" s="446"/>
      <c r="L113" s="567"/>
      <c r="M113" s="446"/>
      <c r="N113" s="380"/>
      <c r="O113" s="282"/>
      <c r="P113" s="282"/>
      <c r="Q113" s="282"/>
      <c r="R113" s="282"/>
    </row>
    <row r="114" spans="1:18" s="55" customFormat="1" ht="12.75" x14ac:dyDescent="0.2">
      <c r="A114" s="761"/>
      <c r="B114" s="283" t="s">
        <v>1692</v>
      </c>
      <c r="C114" s="318"/>
      <c r="D114" s="318"/>
      <c r="E114" s="318"/>
      <c r="F114" s="318"/>
      <c r="G114" s="378"/>
      <c r="H114" s="567"/>
      <c r="I114" s="446"/>
      <c r="J114" s="567"/>
      <c r="K114" s="446"/>
      <c r="L114" s="567"/>
      <c r="M114" s="446"/>
      <c r="N114" s="380"/>
      <c r="O114" s="282"/>
      <c r="P114" s="282"/>
      <c r="Q114" s="282"/>
      <c r="R114" s="282"/>
    </row>
    <row r="115" spans="1:18" s="55" customFormat="1" ht="12.75" x14ac:dyDescent="0.2">
      <c r="A115" s="761"/>
      <c r="B115" s="283" t="s">
        <v>1596</v>
      </c>
      <c r="C115" s="318"/>
      <c r="D115" s="318"/>
      <c r="E115" s="318"/>
      <c r="F115" s="318"/>
      <c r="G115" s="378"/>
      <c r="H115" s="567"/>
      <c r="I115" s="446"/>
      <c r="J115" s="567"/>
      <c r="K115" s="446"/>
      <c r="L115" s="567"/>
      <c r="M115" s="446"/>
      <c r="N115" s="380"/>
      <c r="O115" s="282"/>
      <c r="P115" s="282"/>
      <c r="Q115" s="282"/>
      <c r="R115" s="282"/>
    </row>
    <row r="116" spans="1:18" s="55" customFormat="1" ht="12.75" x14ac:dyDescent="0.2">
      <c r="A116" s="761"/>
      <c r="B116" s="283" t="s">
        <v>1595</v>
      </c>
      <c r="C116" s="318"/>
      <c r="D116" s="318"/>
      <c r="E116" s="318"/>
      <c r="F116" s="318"/>
      <c r="G116" s="378"/>
      <c r="H116" s="567"/>
      <c r="I116" s="446"/>
      <c r="J116" s="567"/>
      <c r="K116" s="446"/>
      <c r="L116" s="567"/>
      <c r="M116" s="446"/>
      <c r="N116" s="380"/>
      <c r="O116" s="282"/>
      <c r="P116" s="282"/>
      <c r="Q116" s="282"/>
      <c r="R116" s="282"/>
    </row>
    <row r="117" spans="1:18" s="55" customFormat="1" ht="12.75" x14ac:dyDescent="0.2">
      <c r="A117" s="761"/>
      <c r="B117" s="283" t="s">
        <v>1593</v>
      </c>
      <c r="C117" s="318"/>
      <c r="D117" s="318"/>
      <c r="E117" s="318"/>
      <c r="F117" s="318"/>
      <c r="G117" s="378"/>
      <c r="H117" s="567"/>
      <c r="I117" s="446"/>
      <c r="J117" s="567"/>
      <c r="K117" s="446"/>
      <c r="L117" s="567"/>
      <c r="M117" s="446"/>
      <c r="N117" s="380"/>
      <c r="O117" s="282"/>
      <c r="P117" s="282"/>
      <c r="Q117" s="282"/>
      <c r="R117" s="282"/>
    </row>
    <row r="118" spans="1:18" s="55" customFormat="1" ht="12.75" x14ac:dyDescent="0.2">
      <c r="A118" s="761"/>
      <c r="B118" s="283" t="s">
        <v>1594</v>
      </c>
      <c r="C118" s="318"/>
      <c r="D118" s="318"/>
      <c r="E118" s="318"/>
      <c r="F118" s="318"/>
      <c r="G118" s="378"/>
      <c r="H118" s="567"/>
      <c r="I118" s="446"/>
      <c r="J118" s="567"/>
      <c r="K118" s="446"/>
      <c r="L118" s="567"/>
      <c r="M118" s="446"/>
      <c r="N118" s="380"/>
      <c r="O118" s="282"/>
      <c r="P118" s="282"/>
      <c r="Q118" s="282"/>
      <c r="R118" s="282"/>
    </row>
    <row r="119" spans="1:18" s="55" customFormat="1" ht="12.75" x14ac:dyDescent="0.2">
      <c r="A119" s="761"/>
      <c r="B119" s="283" t="s">
        <v>37</v>
      </c>
      <c r="C119" s="318"/>
      <c r="D119" s="318"/>
      <c r="E119" s="318"/>
      <c r="F119" s="318"/>
      <c r="G119" s="378"/>
      <c r="H119" s="567"/>
      <c r="I119" s="446"/>
      <c r="J119" s="567"/>
      <c r="K119" s="446"/>
      <c r="L119" s="567"/>
      <c r="M119" s="446"/>
      <c r="N119" s="380"/>
      <c r="O119" s="282"/>
      <c r="P119" s="282"/>
      <c r="Q119" s="282"/>
      <c r="R119" s="282"/>
    </row>
    <row r="120" spans="1:18" s="55" customFormat="1" ht="12.75" x14ac:dyDescent="0.2">
      <c r="A120" s="761"/>
      <c r="B120" s="283" t="s">
        <v>38</v>
      </c>
      <c r="C120" s="318"/>
      <c r="D120" s="318"/>
      <c r="E120" s="318"/>
      <c r="F120" s="318"/>
      <c r="G120" s="378"/>
      <c r="H120" s="567"/>
      <c r="I120" s="446"/>
      <c r="J120" s="567"/>
      <c r="K120" s="446"/>
      <c r="L120" s="567"/>
      <c r="M120" s="446"/>
      <c r="N120" s="380"/>
      <c r="O120" s="282"/>
      <c r="P120" s="282"/>
      <c r="Q120" s="282"/>
      <c r="R120" s="282"/>
    </row>
    <row r="121" spans="1:18" s="55" customFormat="1" ht="12.75" x14ac:dyDescent="0.2">
      <c r="A121" s="761"/>
      <c r="B121" s="283" t="s">
        <v>668</v>
      </c>
      <c r="C121" s="318"/>
      <c r="D121" s="318"/>
      <c r="E121" s="318"/>
      <c r="F121" s="318"/>
      <c r="G121" s="378"/>
      <c r="H121" s="567"/>
      <c r="I121" s="446"/>
      <c r="J121" s="567"/>
      <c r="K121" s="446"/>
      <c r="L121" s="567"/>
      <c r="M121" s="446"/>
      <c r="N121" s="380"/>
      <c r="O121" s="282"/>
      <c r="P121" s="282"/>
      <c r="Q121" s="282"/>
      <c r="R121" s="282"/>
    </row>
    <row r="122" spans="1:18" s="55" customFormat="1" ht="12.75" x14ac:dyDescent="0.2">
      <c r="A122" s="761"/>
      <c r="B122" s="283" t="s">
        <v>2136</v>
      </c>
      <c r="C122" s="318"/>
      <c r="D122" s="318"/>
      <c r="E122" s="318" t="s">
        <v>1697</v>
      </c>
      <c r="F122" s="318" t="s">
        <v>1698</v>
      </c>
      <c r="G122" s="378"/>
      <c r="H122" s="567"/>
      <c r="I122" s="446"/>
      <c r="J122" s="567"/>
      <c r="K122" s="446"/>
      <c r="L122" s="567"/>
      <c r="M122" s="446"/>
      <c r="N122" s="380"/>
      <c r="O122" s="282"/>
      <c r="P122" s="282"/>
      <c r="Q122" s="282"/>
      <c r="R122" s="282"/>
    </row>
    <row r="123" spans="1:18" s="55" customFormat="1" ht="12.75" x14ac:dyDescent="0.2">
      <c r="A123" s="761"/>
      <c r="B123" s="283" t="s">
        <v>21</v>
      </c>
      <c r="C123" s="318"/>
      <c r="D123" s="318"/>
      <c r="E123" s="318"/>
      <c r="F123" s="318"/>
      <c r="G123" s="378"/>
      <c r="H123" s="567"/>
      <c r="I123" s="446"/>
      <c r="J123" s="567"/>
      <c r="K123" s="446"/>
      <c r="L123" s="567"/>
      <c r="M123" s="446"/>
      <c r="N123" s="380"/>
      <c r="O123" s="282"/>
      <c r="P123" s="282"/>
      <c r="Q123" s="282"/>
      <c r="R123" s="282"/>
    </row>
    <row r="124" spans="1:18" s="55" customFormat="1" ht="12.75" x14ac:dyDescent="0.2">
      <c r="A124" s="761"/>
      <c r="B124" s="283" t="s">
        <v>1592</v>
      </c>
      <c r="C124" s="318"/>
      <c r="D124" s="318"/>
      <c r="E124" s="318"/>
      <c r="F124" s="318"/>
      <c r="G124" s="378"/>
      <c r="H124" s="567"/>
      <c r="I124" s="446"/>
      <c r="J124" s="567"/>
      <c r="K124" s="446"/>
      <c r="L124" s="567"/>
      <c r="M124" s="446"/>
      <c r="N124" s="380"/>
      <c r="O124" s="282"/>
      <c r="P124" s="282"/>
      <c r="Q124" s="282"/>
      <c r="R124" s="282"/>
    </row>
    <row r="125" spans="1:18" s="55" customFormat="1" ht="12.75" x14ac:dyDescent="0.2">
      <c r="A125" s="761"/>
      <c r="B125" s="283" t="s">
        <v>2137</v>
      </c>
      <c r="C125" s="318"/>
      <c r="D125" s="318"/>
      <c r="E125" s="318"/>
      <c r="F125" s="318"/>
      <c r="G125" s="378"/>
      <c r="H125" s="567"/>
      <c r="I125" s="446"/>
      <c r="J125" s="567"/>
      <c r="K125" s="446"/>
      <c r="L125" s="567"/>
      <c r="M125" s="446"/>
      <c r="N125" s="380"/>
      <c r="O125" s="282"/>
      <c r="P125" s="282"/>
      <c r="Q125" s="282"/>
      <c r="R125" s="282"/>
    </row>
    <row r="126" spans="1:18" s="55" customFormat="1" ht="12.75" x14ac:dyDescent="0.2">
      <c r="A126" s="761"/>
      <c r="B126" s="283" t="s">
        <v>489</v>
      </c>
      <c r="C126" s="318"/>
      <c r="D126" s="318"/>
      <c r="E126" s="318"/>
      <c r="F126" s="318"/>
      <c r="G126" s="378"/>
      <c r="H126" s="567"/>
      <c r="I126" s="446"/>
      <c r="J126" s="567"/>
      <c r="K126" s="446"/>
      <c r="L126" s="567"/>
      <c r="M126" s="446"/>
      <c r="N126" s="380"/>
      <c r="O126" s="282"/>
      <c r="P126" s="282"/>
      <c r="Q126" s="282"/>
      <c r="R126" s="282"/>
    </row>
    <row r="127" spans="1:18" s="55" customFormat="1" ht="25.5" x14ac:dyDescent="0.2">
      <c r="A127" s="761"/>
      <c r="B127" s="283" t="s">
        <v>1793</v>
      </c>
      <c r="C127" s="318"/>
      <c r="D127" s="318"/>
      <c r="E127" s="318"/>
      <c r="F127" s="318"/>
      <c r="G127" s="378"/>
      <c r="H127" s="567"/>
      <c r="I127" s="446"/>
      <c r="J127" s="567"/>
      <c r="K127" s="446"/>
      <c r="L127" s="567"/>
      <c r="M127" s="446"/>
      <c r="N127" s="380"/>
      <c r="O127" s="282"/>
      <c r="P127" s="282"/>
      <c r="Q127" s="282"/>
      <c r="R127" s="282"/>
    </row>
    <row r="128" spans="1:18" s="55" customFormat="1" ht="12.75" x14ac:dyDescent="0.2">
      <c r="A128" s="761"/>
      <c r="B128" s="283" t="s">
        <v>1597</v>
      </c>
      <c r="C128" s="318"/>
      <c r="D128" s="318"/>
      <c r="E128" s="318"/>
      <c r="F128" s="318"/>
      <c r="G128" s="378"/>
      <c r="H128" s="567"/>
      <c r="I128" s="446"/>
      <c r="J128" s="567"/>
      <c r="K128" s="446"/>
      <c r="L128" s="567"/>
      <c r="M128" s="446"/>
      <c r="N128" s="380"/>
      <c r="O128" s="282"/>
      <c r="P128" s="282"/>
      <c r="Q128" s="282"/>
      <c r="R128" s="282"/>
    </row>
    <row r="129" spans="1:18" s="55" customFormat="1" ht="25.5" x14ac:dyDescent="0.2">
      <c r="A129" s="761"/>
      <c r="B129" s="283" t="s">
        <v>1598</v>
      </c>
      <c r="C129" s="318"/>
      <c r="D129" s="318"/>
      <c r="E129" s="318"/>
      <c r="F129" s="318"/>
      <c r="G129" s="378"/>
      <c r="H129" s="567"/>
      <c r="I129" s="446"/>
      <c r="J129" s="567"/>
      <c r="K129" s="446"/>
      <c r="L129" s="567"/>
      <c r="M129" s="446"/>
      <c r="N129" s="380"/>
      <c r="O129" s="282"/>
      <c r="P129" s="282"/>
      <c r="Q129" s="282"/>
      <c r="R129" s="282"/>
    </row>
    <row r="130" spans="1:18" s="55" customFormat="1" ht="12.75" x14ac:dyDescent="0.2">
      <c r="A130" s="761"/>
      <c r="B130" s="283" t="s">
        <v>2138</v>
      </c>
      <c r="C130" s="318"/>
      <c r="D130" s="318"/>
      <c r="E130" s="318"/>
      <c r="F130" s="318"/>
      <c r="G130" s="378"/>
      <c r="H130" s="567"/>
      <c r="I130" s="446"/>
      <c r="J130" s="567"/>
      <c r="K130" s="446"/>
      <c r="L130" s="567"/>
      <c r="M130" s="446"/>
      <c r="N130" s="380"/>
      <c r="O130" s="282"/>
      <c r="P130" s="282"/>
      <c r="Q130" s="282"/>
      <c r="R130" s="282"/>
    </row>
    <row r="131" spans="1:18" s="55" customFormat="1" ht="12.75" x14ac:dyDescent="0.2">
      <c r="A131" s="761"/>
      <c r="B131" s="283" t="s">
        <v>2139</v>
      </c>
      <c r="C131" s="318"/>
      <c r="D131" s="318"/>
      <c r="E131" s="318"/>
      <c r="F131" s="318"/>
      <c r="G131" s="378"/>
      <c r="H131" s="567"/>
      <c r="I131" s="446"/>
      <c r="J131" s="567"/>
      <c r="K131" s="446"/>
      <c r="L131" s="567"/>
      <c r="M131" s="446"/>
      <c r="N131" s="380"/>
      <c r="O131" s="282"/>
      <c r="P131" s="282"/>
      <c r="Q131" s="282"/>
      <c r="R131" s="282"/>
    </row>
    <row r="132" spans="1:18" s="55" customFormat="1" ht="25.5" x14ac:dyDescent="0.2">
      <c r="A132" s="761"/>
      <c r="B132" s="283" t="s">
        <v>41</v>
      </c>
      <c r="C132" s="318"/>
      <c r="D132" s="318"/>
      <c r="E132" s="318"/>
      <c r="F132" s="318"/>
      <c r="G132" s="378"/>
      <c r="H132" s="567"/>
      <c r="I132" s="446"/>
      <c r="J132" s="567"/>
      <c r="K132" s="446"/>
      <c r="L132" s="567"/>
      <c r="M132" s="446"/>
      <c r="N132" s="380"/>
      <c r="O132" s="282"/>
      <c r="P132" s="282"/>
      <c r="Q132" s="282"/>
      <c r="R132" s="282"/>
    </row>
    <row r="133" spans="1:18" s="55" customFormat="1" ht="12.75" x14ac:dyDescent="0.2">
      <c r="A133" s="761"/>
      <c r="B133" s="283" t="s">
        <v>42</v>
      </c>
      <c r="C133" s="318"/>
      <c r="D133" s="318"/>
      <c r="E133" s="318"/>
      <c r="F133" s="318"/>
      <c r="G133" s="378"/>
      <c r="H133" s="567"/>
      <c r="I133" s="446"/>
      <c r="J133" s="567"/>
      <c r="K133" s="446"/>
      <c r="L133" s="567"/>
      <c r="M133" s="446"/>
      <c r="N133" s="380"/>
      <c r="O133" s="282"/>
      <c r="P133" s="282"/>
      <c r="Q133" s="282"/>
      <c r="R133" s="282"/>
    </row>
    <row r="134" spans="1:18" s="55" customFormat="1" ht="25.5" x14ac:dyDescent="0.2">
      <c r="A134" s="761"/>
      <c r="B134" s="283" t="s">
        <v>2140</v>
      </c>
      <c r="C134" s="318"/>
      <c r="D134" s="318"/>
      <c r="E134" s="318"/>
      <c r="F134" s="318"/>
      <c r="G134" s="378"/>
      <c r="H134" s="567"/>
      <c r="I134" s="446"/>
      <c r="J134" s="567"/>
      <c r="K134" s="446"/>
      <c r="L134" s="567"/>
      <c r="M134" s="446"/>
      <c r="N134" s="380"/>
      <c r="O134" s="282"/>
      <c r="P134" s="282"/>
      <c r="Q134" s="282"/>
      <c r="R134" s="282"/>
    </row>
    <row r="135" spans="1:18" s="55" customFormat="1" ht="25.5" x14ac:dyDescent="0.2">
      <c r="A135" s="761"/>
      <c r="B135" s="283" t="s">
        <v>2141</v>
      </c>
      <c r="C135" s="318"/>
      <c r="D135" s="318"/>
      <c r="E135" s="318"/>
      <c r="F135" s="318"/>
      <c r="G135" s="378"/>
      <c r="H135" s="567"/>
      <c r="I135" s="446"/>
      <c r="J135" s="567"/>
      <c r="K135" s="446"/>
      <c r="L135" s="567"/>
      <c r="M135" s="446"/>
      <c r="N135" s="380"/>
      <c r="O135" s="282"/>
      <c r="P135" s="282"/>
      <c r="Q135" s="282"/>
      <c r="R135" s="282"/>
    </row>
    <row r="136" spans="1:18" s="55" customFormat="1" ht="12.75" x14ac:dyDescent="0.2">
      <c r="A136" s="761"/>
      <c r="B136" s="283" t="s">
        <v>1599</v>
      </c>
      <c r="C136" s="318"/>
      <c r="D136" s="318"/>
      <c r="E136" s="318"/>
      <c r="F136" s="318"/>
      <c r="G136" s="378"/>
      <c r="H136" s="567"/>
      <c r="I136" s="446"/>
      <c r="J136" s="567"/>
      <c r="K136" s="446"/>
      <c r="L136" s="567"/>
      <c r="M136" s="446"/>
      <c r="N136" s="380"/>
      <c r="O136" s="282"/>
      <c r="P136" s="282"/>
      <c r="Q136" s="282"/>
      <c r="R136" s="282"/>
    </row>
    <row r="137" spans="1:18" s="55" customFormat="1" ht="12.75" x14ac:dyDescent="0.2">
      <c r="A137" s="761"/>
      <c r="B137" s="283" t="s">
        <v>1787</v>
      </c>
      <c r="C137" s="318"/>
      <c r="D137" s="318"/>
      <c r="E137" s="318"/>
      <c r="F137" s="318"/>
      <c r="G137" s="378"/>
      <c r="H137" s="567"/>
      <c r="I137" s="446"/>
      <c r="J137" s="567"/>
      <c r="K137" s="446"/>
      <c r="L137" s="567"/>
      <c r="M137" s="446"/>
      <c r="N137" s="380"/>
      <c r="O137" s="282"/>
      <c r="P137" s="282"/>
      <c r="Q137" s="282"/>
      <c r="R137" s="282"/>
    </row>
    <row r="138" spans="1:18" s="55" customFormat="1" ht="12.75" x14ac:dyDescent="0.2">
      <c r="A138" s="761"/>
      <c r="B138" s="283" t="s">
        <v>8</v>
      </c>
      <c r="C138" s="318"/>
      <c r="D138" s="318"/>
      <c r="E138" s="318"/>
      <c r="F138" s="318"/>
      <c r="G138" s="378"/>
      <c r="H138" s="567"/>
      <c r="I138" s="446"/>
      <c r="J138" s="567"/>
      <c r="K138" s="446"/>
      <c r="L138" s="567"/>
      <c r="M138" s="446"/>
      <c r="N138" s="380"/>
      <c r="O138" s="282"/>
      <c r="P138" s="282"/>
      <c r="Q138" s="282"/>
      <c r="R138" s="282"/>
    </row>
    <row r="139" spans="1:18" s="55" customFormat="1" ht="12.75" x14ac:dyDescent="0.2">
      <c r="A139" s="761"/>
      <c r="B139" s="283" t="s">
        <v>587</v>
      </c>
      <c r="C139" s="318"/>
      <c r="D139" s="318"/>
      <c r="E139" s="318"/>
      <c r="F139" s="318"/>
      <c r="G139" s="378"/>
      <c r="H139" s="567"/>
      <c r="I139" s="446"/>
      <c r="J139" s="567"/>
      <c r="K139" s="446"/>
      <c r="L139" s="567"/>
      <c r="M139" s="446"/>
      <c r="N139" s="380"/>
      <c r="O139" s="282"/>
      <c r="P139" s="282"/>
      <c r="Q139" s="282"/>
      <c r="R139" s="282"/>
    </row>
    <row r="140" spans="1:18" s="55" customFormat="1" ht="12.75" x14ac:dyDescent="0.2">
      <c r="A140" s="761"/>
      <c r="B140" s="283" t="s">
        <v>2142</v>
      </c>
      <c r="C140" s="318"/>
      <c r="D140" s="318"/>
      <c r="E140" s="318"/>
      <c r="F140" s="318"/>
      <c r="G140" s="378"/>
      <c r="H140" s="567"/>
      <c r="I140" s="446"/>
      <c r="J140" s="567"/>
      <c r="K140" s="446"/>
      <c r="L140" s="567"/>
      <c r="M140" s="446"/>
      <c r="N140" s="380"/>
      <c r="O140" s="282"/>
      <c r="P140" s="282"/>
      <c r="Q140" s="282"/>
      <c r="R140" s="282"/>
    </row>
    <row r="141" spans="1:18" s="55" customFormat="1" ht="12.75" x14ac:dyDescent="0.2">
      <c r="A141" s="761"/>
      <c r="B141" s="283" t="s">
        <v>256</v>
      </c>
      <c r="C141" s="318"/>
      <c r="D141" s="318"/>
      <c r="E141" s="318"/>
      <c r="F141" s="318" t="s">
        <v>1487</v>
      </c>
      <c r="G141" s="378"/>
      <c r="H141" s="567"/>
      <c r="I141" s="446"/>
      <c r="J141" s="567"/>
      <c r="K141" s="446"/>
      <c r="L141" s="567"/>
      <c r="M141" s="446"/>
      <c r="N141" s="380"/>
      <c r="O141" s="282"/>
      <c r="P141" s="282"/>
      <c r="Q141" s="282"/>
      <c r="R141" s="282"/>
    </row>
    <row r="142" spans="1:18" s="55" customFormat="1" ht="25.5" x14ac:dyDescent="0.2">
      <c r="A142" s="761"/>
      <c r="B142" s="283" t="s">
        <v>1699</v>
      </c>
      <c r="C142" s="318"/>
      <c r="D142" s="318"/>
      <c r="E142" s="318"/>
      <c r="F142" s="318" t="s">
        <v>1492</v>
      </c>
      <c r="G142" s="378"/>
      <c r="H142" s="567"/>
      <c r="I142" s="446"/>
      <c r="J142" s="567"/>
      <c r="K142" s="446"/>
      <c r="L142" s="567"/>
      <c r="M142" s="446"/>
      <c r="N142" s="380"/>
      <c r="O142" s="282"/>
      <c r="P142" s="282"/>
      <c r="Q142" s="282"/>
      <c r="R142" s="282"/>
    </row>
    <row r="143" spans="1:18" s="55" customFormat="1" ht="12.75" x14ac:dyDescent="0.2">
      <c r="A143" s="761"/>
      <c r="B143" s="283" t="s">
        <v>1645</v>
      </c>
      <c r="C143" s="318"/>
      <c r="D143" s="318"/>
      <c r="E143" s="318"/>
      <c r="F143" s="318" t="s">
        <v>1493</v>
      </c>
      <c r="G143" s="378"/>
      <c r="H143" s="567"/>
      <c r="I143" s="446"/>
      <c r="J143" s="567"/>
      <c r="K143" s="446"/>
      <c r="L143" s="567"/>
      <c r="M143" s="446"/>
      <c r="N143" s="380"/>
      <c r="O143" s="282"/>
      <c r="P143" s="282"/>
      <c r="Q143" s="282"/>
      <c r="R143" s="282"/>
    </row>
    <row r="144" spans="1:18" s="55" customFormat="1" ht="12.75" x14ac:dyDescent="0.2">
      <c r="A144" s="761"/>
      <c r="B144" s="283" t="s">
        <v>153</v>
      </c>
      <c r="C144" s="318"/>
      <c r="D144" s="318"/>
      <c r="E144" s="318"/>
      <c r="F144" s="318" t="s">
        <v>1494</v>
      </c>
      <c r="G144" s="378"/>
      <c r="H144" s="567"/>
      <c r="I144" s="446"/>
      <c r="J144" s="567"/>
      <c r="K144" s="446"/>
      <c r="L144" s="567"/>
      <c r="M144" s="446"/>
      <c r="N144" s="380"/>
      <c r="O144" s="282"/>
      <c r="P144" s="282"/>
      <c r="Q144" s="282"/>
      <c r="R144" s="282"/>
    </row>
    <row r="145" spans="1:18" s="55" customFormat="1" ht="12.75" x14ac:dyDescent="0.2">
      <c r="A145" s="761"/>
      <c r="B145" s="283" t="s">
        <v>15</v>
      </c>
      <c r="C145" s="318"/>
      <c r="D145" s="318"/>
      <c r="E145" s="318"/>
      <c r="F145" s="318"/>
      <c r="G145" s="378"/>
      <c r="H145" s="567"/>
      <c r="I145" s="446"/>
      <c r="J145" s="567"/>
      <c r="K145" s="446"/>
      <c r="L145" s="567"/>
      <c r="M145" s="446"/>
      <c r="N145" s="380"/>
      <c r="O145" s="282"/>
      <c r="P145" s="282"/>
      <c r="Q145" s="282"/>
      <c r="R145" s="282"/>
    </row>
    <row r="146" spans="1:18" s="55" customFormat="1" ht="12.75" x14ac:dyDescent="0.2">
      <c r="A146" s="761"/>
      <c r="B146" s="283" t="s">
        <v>151</v>
      </c>
      <c r="C146" s="318"/>
      <c r="D146" s="318"/>
      <c r="E146" s="318"/>
      <c r="F146" s="318"/>
      <c r="G146" s="378"/>
      <c r="H146" s="567"/>
      <c r="I146" s="446"/>
      <c r="J146" s="567"/>
      <c r="K146" s="446"/>
      <c r="L146" s="567"/>
      <c r="M146" s="446"/>
      <c r="N146" s="380"/>
      <c r="O146" s="282"/>
      <c r="P146" s="282"/>
      <c r="Q146" s="282"/>
      <c r="R146" s="282"/>
    </row>
    <row r="147" spans="1:18" s="55" customFormat="1" ht="12.75" x14ac:dyDescent="0.2">
      <c r="A147" s="761"/>
      <c r="B147" s="283" t="s">
        <v>152</v>
      </c>
      <c r="C147" s="318"/>
      <c r="D147" s="318"/>
      <c r="E147" s="318" t="s">
        <v>1466</v>
      </c>
      <c r="F147" s="318" t="s">
        <v>1469</v>
      </c>
      <c r="G147" s="378"/>
      <c r="H147" s="567"/>
      <c r="I147" s="446"/>
      <c r="J147" s="567"/>
      <c r="K147" s="446"/>
      <c r="L147" s="567"/>
      <c r="M147" s="446"/>
      <c r="N147" s="380"/>
      <c r="O147" s="282"/>
      <c r="P147" s="282"/>
      <c r="Q147" s="282"/>
      <c r="R147" s="282"/>
    </row>
    <row r="148" spans="1:18" s="55" customFormat="1" ht="25.5" x14ac:dyDescent="0.2">
      <c r="A148" s="761"/>
      <c r="B148" s="283" t="s">
        <v>1647</v>
      </c>
      <c r="C148" s="318"/>
      <c r="D148" s="318"/>
      <c r="E148" s="318" t="s">
        <v>1466</v>
      </c>
      <c r="F148" s="318" t="s">
        <v>1473</v>
      </c>
      <c r="G148" s="378"/>
      <c r="H148" s="567"/>
      <c r="I148" s="446"/>
      <c r="J148" s="567"/>
      <c r="K148" s="446"/>
      <c r="L148" s="567"/>
      <c r="M148" s="446"/>
      <c r="N148" s="380"/>
      <c r="O148" s="282"/>
      <c r="P148" s="282"/>
      <c r="Q148" s="282"/>
      <c r="R148" s="282"/>
    </row>
    <row r="149" spans="1:18" s="55" customFormat="1" ht="12.75" x14ac:dyDescent="0.2">
      <c r="A149" s="761"/>
      <c r="B149" s="283" t="s">
        <v>157</v>
      </c>
      <c r="C149" s="318"/>
      <c r="D149" s="318"/>
      <c r="E149" s="318" t="s">
        <v>1466</v>
      </c>
      <c r="F149" s="318" t="s">
        <v>1477</v>
      </c>
      <c r="G149" s="378"/>
      <c r="H149" s="567"/>
      <c r="I149" s="446"/>
      <c r="J149" s="567"/>
      <c r="K149" s="446"/>
      <c r="L149" s="567"/>
      <c r="M149" s="446"/>
      <c r="N149" s="380"/>
      <c r="O149" s="282"/>
      <c r="P149" s="282"/>
      <c r="Q149" s="282"/>
      <c r="R149" s="282"/>
    </row>
    <row r="150" spans="1:18" s="55" customFormat="1" ht="12.75" x14ac:dyDescent="0.2">
      <c r="A150" s="761"/>
      <c r="B150" s="283" t="s">
        <v>22</v>
      </c>
      <c r="C150" s="318"/>
      <c r="D150" s="318"/>
      <c r="E150" s="318" t="s">
        <v>1466</v>
      </c>
      <c r="F150" s="318" t="s">
        <v>1482</v>
      </c>
      <c r="G150" s="378"/>
      <c r="H150" s="567"/>
      <c r="I150" s="446"/>
      <c r="J150" s="567"/>
      <c r="K150" s="446"/>
      <c r="L150" s="567"/>
      <c r="M150" s="446"/>
      <c r="N150" s="380"/>
      <c r="O150" s="282"/>
      <c r="P150" s="282"/>
      <c r="Q150" s="282"/>
      <c r="R150" s="282"/>
    </row>
    <row r="151" spans="1:18" s="55" customFormat="1" ht="12.75" x14ac:dyDescent="0.2">
      <c r="A151" s="761"/>
      <c r="B151" s="283" t="s">
        <v>1585</v>
      </c>
      <c r="C151" s="318"/>
      <c r="D151" s="318"/>
      <c r="E151" s="318" t="s">
        <v>1466</v>
      </c>
      <c r="F151" s="318" t="s">
        <v>1470</v>
      </c>
      <c r="G151" s="378"/>
      <c r="H151" s="567"/>
      <c r="I151" s="446"/>
      <c r="J151" s="567"/>
      <c r="K151" s="446"/>
      <c r="L151" s="567"/>
      <c r="M151" s="446"/>
      <c r="N151" s="380"/>
      <c r="O151" s="282"/>
      <c r="P151" s="282"/>
      <c r="Q151" s="282"/>
      <c r="R151" s="282"/>
    </row>
    <row r="152" spans="1:18" s="55" customFormat="1" ht="25.5" x14ac:dyDescent="0.2">
      <c r="A152" s="761"/>
      <c r="B152" s="283" t="s">
        <v>1700</v>
      </c>
      <c r="C152" s="318"/>
      <c r="D152" s="318"/>
      <c r="E152" s="318" t="s">
        <v>1466</v>
      </c>
      <c r="F152" s="318" t="s">
        <v>1474</v>
      </c>
      <c r="G152" s="378"/>
      <c r="H152" s="567"/>
      <c r="I152" s="446"/>
      <c r="J152" s="567"/>
      <c r="K152" s="446"/>
      <c r="L152" s="567"/>
      <c r="M152" s="446"/>
      <c r="N152" s="380"/>
      <c r="O152" s="282"/>
      <c r="P152" s="282"/>
      <c r="Q152" s="282"/>
      <c r="R152" s="282"/>
    </row>
    <row r="153" spans="1:18" s="55" customFormat="1" ht="12.75" x14ac:dyDescent="0.2">
      <c r="A153" s="761"/>
      <c r="B153" s="283" t="s">
        <v>1703</v>
      </c>
      <c r="C153" s="318"/>
      <c r="D153" s="318"/>
      <c r="E153" s="318" t="s">
        <v>1466</v>
      </c>
      <c r="F153" s="318" t="s">
        <v>1478</v>
      </c>
      <c r="G153" s="378"/>
      <c r="H153" s="567"/>
      <c r="I153" s="446"/>
      <c r="J153" s="567"/>
      <c r="K153" s="446"/>
      <c r="L153" s="567"/>
      <c r="M153" s="446"/>
      <c r="N153" s="380"/>
      <c r="O153" s="282"/>
      <c r="P153" s="282"/>
      <c r="Q153" s="282"/>
      <c r="R153" s="282"/>
    </row>
    <row r="154" spans="1:18" s="55" customFormat="1" ht="12.75" x14ac:dyDescent="0.2">
      <c r="A154" s="761"/>
      <c r="B154" s="283" t="s">
        <v>666</v>
      </c>
      <c r="C154" s="318"/>
      <c r="D154" s="318"/>
      <c r="E154" s="318" t="s">
        <v>1466</v>
      </c>
      <c r="F154" s="318" t="s">
        <v>1481</v>
      </c>
      <c r="G154" s="378"/>
      <c r="H154" s="567"/>
      <c r="I154" s="446"/>
      <c r="J154" s="567"/>
      <c r="K154" s="446"/>
      <c r="L154" s="567"/>
      <c r="M154" s="446"/>
      <c r="N154" s="380"/>
      <c r="O154" s="282"/>
      <c r="P154" s="282"/>
      <c r="Q154" s="282"/>
      <c r="R154" s="282"/>
    </row>
    <row r="155" spans="1:18" s="55" customFormat="1" ht="12.75" x14ac:dyDescent="0.2">
      <c r="A155" s="761"/>
      <c r="B155" s="283" t="s">
        <v>663</v>
      </c>
      <c r="C155" s="318"/>
      <c r="D155" s="318"/>
      <c r="E155" s="318"/>
      <c r="F155" s="318"/>
      <c r="G155" s="378"/>
      <c r="H155" s="567"/>
      <c r="I155" s="446"/>
      <c r="J155" s="567"/>
      <c r="K155" s="446"/>
      <c r="L155" s="567"/>
      <c r="M155" s="446"/>
      <c r="N155" s="380"/>
      <c r="O155" s="282"/>
      <c r="P155" s="282"/>
      <c r="Q155" s="282"/>
      <c r="R155" s="282"/>
    </row>
    <row r="156" spans="1:18" s="55" customFormat="1" ht="12.75" x14ac:dyDescent="0.2">
      <c r="A156" s="761"/>
      <c r="B156" s="283" t="s">
        <v>662</v>
      </c>
      <c r="C156" s="318"/>
      <c r="D156" s="318"/>
      <c r="E156" s="318"/>
      <c r="F156" s="318"/>
      <c r="G156" s="378"/>
      <c r="H156" s="567"/>
      <c r="I156" s="446"/>
      <c r="J156" s="567"/>
      <c r="K156" s="446"/>
      <c r="L156" s="567"/>
      <c r="M156" s="446"/>
      <c r="N156" s="380"/>
      <c r="O156" s="282"/>
      <c r="P156" s="282"/>
      <c r="Q156" s="282"/>
      <c r="R156" s="282"/>
    </row>
    <row r="157" spans="1:18" s="55" customFormat="1" ht="12.75" x14ac:dyDescent="0.2">
      <c r="A157" s="761"/>
      <c r="B157" s="283" t="s">
        <v>825</v>
      </c>
      <c r="C157" s="318"/>
      <c r="D157" s="318"/>
      <c r="E157" s="318"/>
      <c r="F157" s="318"/>
      <c r="G157" s="378"/>
      <c r="H157" s="567"/>
      <c r="I157" s="446"/>
      <c r="J157" s="567"/>
      <c r="K157" s="446"/>
      <c r="L157" s="567"/>
      <c r="M157" s="446"/>
      <c r="N157" s="380"/>
      <c r="O157" s="282"/>
      <c r="P157" s="282"/>
      <c r="Q157" s="282"/>
      <c r="R157" s="282"/>
    </row>
    <row r="158" spans="1:18" s="55" customFormat="1" ht="12.75" x14ac:dyDescent="0.2">
      <c r="A158" s="761"/>
      <c r="B158" s="283" t="s">
        <v>826</v>
      </c>
      <c r="C158" s="318"/>
      <c r="D158" s="318"/>
      <c r="E158" s="318"/>
      <c r="F158" s="318"/>
      <c r="G158" s="378"/>
      <c r="H158" s="567"/>
      <c r="I158" s="446"/>
      <c r="J158" s="567"/>
      <c r="K158" s="446"/>
      <c r="L158" s="567"/>
      <c r="M158" s="446"/>
      <c r="N158" s="380"/>
      <c r="O158" s="282"/>
      <c r="P158" s="282"/>
      <c r="Q158" s="282"/>
      <c r="R158" s="282"/>
    </row>
    <row r="159" spans="1:18" s="55" customFormat="1" ht="12.75" x14ac:dyDescent="0.2">
      <c r="A159" s="761"/>
      <c r="B159" s="283" t="s">
        <v>824</v>
      </c>
      <c r="C159" s="318"/>
      <c r="D159" s="318"/>
      <c r="E159" s="318"/>
      <c r="F159" s="318"/>
      <c r="G159" s="378"/>
      <c r="H159" s="567"/>
      <c r="I159" s="446"/>
      <c r="J159" s="567"/>
      <c r="K159" s="446"/>
      <c r="L159" s="567"/>
      <c r="M159" s="446"/>
      <c r="N159" s="380"/>
      <c r="O159" s="282"/>
      <c r="P159" s="282"/>
      <c r="Q159" s="282"/>
      <c r="R159" s="282"/>
    </row>
    <row r="160" spans="1:18" s="55" customFormat="1" ht="12.75" x14ac:dyDescent="0.2">
      <c r="A160" s="761"/>
      <c r="B160" s="283" t="s">
        <v>824</v>
      </c>
      <c r="C160" s="318"/>
      <c r="D160" s="318"/>
      <c r="E160" s="318"/>
      <c r="F160" s="318"/>
      <c r="G160" s="378"/>
      <c r="H160" s="567"/>
      <c r="I160" s="446"/>
      <c r="J160" s="567"/>
      <c r="K160" s="446"/>
      <c r="L160" s="567"/>
      <c r="M160" s="446"/>
      <c r="N160" s="380"/>
      <c r="O160" s="282"/>
      <c r="P160" s="282"/>
      <c r="Q160" s="282"/>
      <c r="R160" s="282"/>
    </row>
    <row r="161" spans="1:18" s="55" customFormat="1" ht="12.75" x14ac:dyDescent="0.2">
      <c r="A161" s="761"/>
      <c r="B161" s="283" t="s">
        <v>1488</v>
      </c>
      <c r="C161" s="318"/>
      <c r="D161" s="318"/>
      <c r="E161" s="318"/>
      <c r="F161" s="318"/>
      <c r="G161" s="378"/>
      <c r="H161" s="567"/>
      <c r="I161" s="446"/>
      <c r="J161" s="567"/>
      <c r="K161" s="446"/>
      <c r="L161" s="567"/>
      <c r="M161" s="446"/>
      <c r="N161" s="380"/>
      <c r="O161" s="282"/>
      <c r="P161" s="282"/>
      <c r="Q161" s="282"/>
      <c r="R161" s="282"/>
    </row>
    <row r="162" spans="1:18" s="55" customFormat="1" ht="12.75" x14ac:dyDescent="0.2">
      <c r="A162" s="761"/>
      <c r="B162" s="283" t="s">
        <v>1489</v>
      </c>
      <c r="C162" s="318"/>
      <c r="D162" s="318"/>
      <c r="E162" s="318"/>
      <c r="F162" s="318"/>
      <c r="G162" s="378"/>
      <c r="H162" s="567"/>
      <c r="I162" s="446"/>
      <c r="J162" s="567"/>
      <c r="K162" s="446"/>
      <c r="L162" s="567"/>
      <c r="M162" s="446"/>
      <c r="N162" s="380"/>
      <c r="O162" s="282"/>
      <c r="P162" s="282"/>
      <c r="Q162" s="282"/>
      <c r="R162" s="282"/>
    </row>
    <row r="163" spans="1:18" s="55" customFormat="1" ht="12.75" x14ac:dyDescent="0.2">
      <c r="A163" s="761"/>
      <c r="B163" s="283" t="s">
        <v>1490</v>
      </c>
      <c r="C163" s="318"/>
      <c r="D163" s="318"/>
      <c r="E163" s="318"/>
      <c r="F163" s="318"/>
      <c r="G163" s="378"/>
      <c r="H163" s="567"/>
      <c r="I163" s="446"/>
      <c r="J163" s="567"/>
      <c r="K163" s="446"/>
      <c r="L163" s="567"/>
      <c r="M163" s="446"/>
      <c r="N163" s="380"/>
      <c r="O163" s="282"/>
      <c r="P163" s="282"/>
      <c r="Q163" s="282"/>
      <c r="R163" s="282"/>
    </row>
    <row r="164" spans="1:18" s="55" customFormat="1" ht="12.75" x14ac:dyDescent="0.2">
      <c r="A164" s="761"/>
      <c r="B164" s="283" t="s">
        <v>1491</v>
      </c>
      <c r="C164" s="318"/>
      <c r="D164" s="318"/>
      <c r="E164" s="318"/>
      <c r="F164" s="318"/>
      <c r="G164" s="378"/>
      <c r="H164" s="567"/>
      <c r="I164" s="446"/>
      <c r="J164" s="567"/>
      <c r="K164" s="446"/>
      <c r="L164" s="567"/>
      <c r="M164" s="446"/>
      <c r="N164" s="380"/>
      <c r="O164" s="282"/>
      <c r="P164" s="282"/>
      <c r="Q164" s="282"/>
      <c r="R164" s="282"/>
    </row>
    <row r="165" spans="1:18" s="55" customFormat="1" ht="12.75" x14ac:dyDescent="0.2">
      <c r="A165" s="761"/>
      <c r="B165" s="283" t="s">
        <v>1465</v>
      </c>
      <c r="C165" s="318"/>
      <c r="D165" s="318"/>
      <c r="E165" s="318"/>
      <c r="F165" s="318"/>
      <c r="G165" s="378"/>
      <c r="H165" s="567"/>
      <c r="I165" s="446"/>
      <c r="J165" s="567"/>
      <c r="K165" s="446"/>
      <c r="L165" s="567"/>
      <c r="M165" s="446"/>
      <c r="N165" s="380"/>
      <c r="O165" s="282"/>
      <c r="P165" s="282"/>
      <c r="Q165" s="282"/>
      <c r="R165" s="282"/>
    </row>
    <row r="166" spans="1:18" s="55" customFormat="1" ht="25.5" x14ac:dyDescent="0.2">
      <c r="A166" s="761"/>
      <c r="B166" s="283" t="s">
        <v>1483</v>
      </c>
      <c r="C166" s="318"/>
      <c r="D166" s="318"/>
      <c r="E166" s="318"/>
      <c r="F166" s="318"/>
      <c r="G166" s="378"/>
      <c r="H166" s="567"/>
      <c r="I166" s="446"/>
      <c r="J166" s="567"/>
      <c r="K166" s="446"/>
      <c r="L166" s="567"/>
      <c r="M166" s="446"/>
      <c r="N166" s="380"/>
      <c r="O166" s="282"/>
      <c r="P166" s="282"/>
      <c r="Q166" s="282"/>
      <c r="R166" s="282"/>
    </row>
    <row r="167" spans="1:18" s="55" customFormat="1" ht="25.5" x14ac:dyDescent="0.2">
      <c r="A167" s="761"/>
      <c r="B167" s="283" t="s">
        <v>1468</v>
      </c>
      <c r="C167" s="318"/>
      <c r="D167" s="318"/>
      <c r="E167" s="318"/>
      <c r="F167" s="318"/>
      <c r="G167" s="378"/>
      <c r="H167" s="567"/>
      <c r="I167" s="446"/>
      <c r="J167" s="567"/>
      <c r="K167" s="446"/>
      <c r="L167" s="567"/>
      <c r="M167" s="446"/>
      <c r="N167" s="380"/>
      <c r="O167" s="282"/>
      <c r="P167" s="282"/>
      <c r="Q167" s="282"/>
      <c r="R167" s="282"/>
    </row>
    <row r="168" spans="1:18" s="55" customFormat="1" ht="25.5" x14ac:dyDescent="0.2">
      <c r="A168" s="761"/>
      <c r="B168" s="283" t="s">
        <v>1472</v>
      </c>
      <c r="C168" s="318"/>
      <c r="D168" s="318"/>
      <c r="E168" s="318"/>
      <c r="F168" s="318"/>
      <c r="G168" s="378"/>
      <c r="H168" s="567"/>
      <c r="I168" s="446"/>
      <c r="J168" s="567"/>
      <c r="K168" s="446"/>
      <c r="L168" s="567"/>
      <c r="M168" s="446"/>
      <c r="N168" s="380"/>
      <c r="O168" s="282"/>
      <c r="P168" s="282"/>
      <c r="Q168" s="282"/>
      <c r="R168" s="282"/>
    </row>
    <row r="169" spans="1:18" s="55" customFormat="1" ht="25.5" x14ac:dyDescent="0.2">
      <c r="A169" s="761"/>
      <c r="B169" s="283" t="s">
        <v>1476</v>
      </c>
      <c r="C169" s="318"/>
      <c r="D169" s="318"/>
      <c r="E169" s="318"/>
      <c r="F169" s="318"/>
      <c r="G169" s="378"/>
      <c r="H169" s="567"/>
      <c r="I169" s="446"/>
      <c r="J169" s="567"/>
      <c r="K169" s="446"/>
      <c r="L169" s="567"/>
      <c r="M169" s="446"/>
      <c r="N169" s="380"/>
      <c r="O169" s="282"/>
      <c r="P169" s="282"/>
      <c r="Q169" s="282"/>
      <c r="R169" s="282"/>
    </row>
    <row r="170" spans="1:18" s="55" customFormat="1" ht="25.5" x14ac:dyDescent="0.2">
      <c r="A170" s="761"/>
      <c r="B170" s="283" t="s">
        <v>1480</v>
      </c>
      <c r="C170" s="318"/>
      <c r="D170" s="318"/>
      <c r="E170" s="318"/>
      <c r="F170" s="318"/>
      <c r="G170" s="378"/>
      <c r="H170" s="567"/>
      <c r="I170" s="446"/>
      <c r="J170" s="567"/>
      <c r="K170" s="446"/>
      <c r="L170" s="567"/>
      <c r="M170" s="446"/>
      <c r="N170" s="380"/>
      <c r="O170" s="282"/>
      <c r="P170" s="282"/>
      <c r="Q170" s="282"/>
      <c r="R170" s="282"/>
    </row>
    <row r="171" spans="1:18" s="55" customFormat="1" ht="25.5" x14ac:dyDescent="0.2">
      <c r="A171" s="761"/>
      <c r="B171" s="283" t="s">
        <v>1467</v>
      </c>
      <c r="C171" s="318"/>
      <c r="D171" s="318"/>
      <c r="E171" s="318"/>
      <c r="F171" s="318"/>
      <c r="G171" s="378"/>
      <c r="H171" s="567"/>
      <c r="I171" s="446"/>
      <c r="J171" s="567"/>
      <c r="K171" s="446"/>
      <c r="L171" s="567"/>
      <c r="M171" s="446"/>
      <c r="N171" s="380"/>
      <c r="O171" s="282"/>
      <c r="P171" s="282"/>
      <c r="Q171" s="282"/>
      <c r="R171" s="282"/>
    </row>
    <row r="172" spans="1:18" s="55" customFormat="1" ht="25.5" x14ac:dyDescent="0.2">
      <c r="A172" s="761"/>
      <c r="B172" s="283" t="s">
        <v>1471</v>
      </c>
      <c r="C172" s="318"/>
      <c r="D172" s="318"/>
      <c r="E172" s="318"/>
      <c r="F172" s="318"/>
      <c r="G172" s="378"/>
      <c r="H172" s="567"/>
      <c r="I172" s="446"/>
      <c r="J172" s="567"/>
      <c r="K172" s="446"/>
      <c r="L172" s="567"/>
      <c r="M172" s="446"/>
      <c r="N172" s="380"/>
      <c r="O172" s="282"/>
      <c r="P172" s="282"/>
      <c r="Q172" s="282"/>
      <c r="R172" s="282"/>
    </row>
    <row r="173" spans="1:18" s="55" customFormat="1" ht="25.5" x14ac:dyDescent="0.2">
      <c r="A173" s="761"/>
      <c r="B173" s="283" t="s">
        <v>1475</v>
      </c>
      <c r="C173" s="318"/>
      <c r="D173" s="318"/>
      <c r="E173" s="318"/>
      <c r="F173" s="318"/>
      <c r="G173" s="378"/>
      <c r="H173" s="567"/>
      <c r="I173" s="446"/>
      <c r="J173" s="567"/>
      <c r="K173" s="446"/>
      <c r="L173" s="567"/>
      <c r="M173" s="446"/>
      <c r="N173" s="380"/>
      <c r="O173" s="282"/>
      <c r="P173" s="282"/>
      <c r="Q173" s="282"/>
      <c r="R173" s="282"/>
    </row>
    <row r="174" spans="1:18" s="55" customFormat="1" ht="25.5" x14ac:dyDescent="0.2">
      <c r="A174" s="761"/>
      <c r="B174" s="283" t="s">
        <v>1479</v>
      </c>
      <c r="C174" s="318"/>
      <c r="D174" s="318"/>
      <c r="E174" s="318"/>
      <c r="F174" s="318"/>
      <c r="G174" s="378"/>
      <c r="H174" s="567"/>
      <c r="I174" s="446"/>
      <c r="J174" s="567"/>
      <c r="K174" s="446"/>
      <c r="L174" s="567"/>
      <c r="M174" s="446"/>
      <c r="N174" s="380"/>
      <c r="O174" s="282"/>
      <c r="P174" s="282"/>
      <c r="Q174" s="282"/>
      <c r="R174" s="282"/>
    </row>
    <row r="175" spans="1:18" s="55" customFormat="1" ht="12.75" x14ac:dyDescent="0.2">
      <c r="A175" s="761"/>
      <c r="B175" s="283" t="s">
        <v>664</v>
      </c>
      <c r="C175" s="318"/>
      <c r="D175" s="318"/>
      <c r="E175" s="318"/>
      <c r="F175" s="318"/>
      <c r="G175" s="378"/>
      <c r="H175" s="567"/>
      <c r="I175" s="446"/>
      <c r="J175" s="567"/>
      <c r="K175" s="446"/>
      <c r="L175" s="567"/>
      <c r="M175" s="446"/>
      <c r="N175" s="380"/>
      <c r="O175" s="282"/>
      <c r="P175" s="282"/>
      <c r="Q175" s="282"/>
      <c r="R175" s="282"/>
    </row>
    <row r="176" spans="1:18" s="55" customFormat="1" ht="12.75" x14ac:dyDescent="0.2">
      <c r="A176" s="761"/>
      <c r="B176" s="283" t="s">
        <v>3</v>
      </c>
      <c r="C176" s="318"/>
      <c r="D176" s="318"/>
      <c r="E176" s="318"/>
      <c r="F176" s="318"/>
      <c r="G176" s="378"/>
      <c r="H176" s="567"/>
      <c r="I176" s="446"/>
      <c r="J176" s="567"/>
      <c r="K176" s="446"/>
      <c r="L176" s="567"/>
      <c r="M176" s="446"/>
      <c r="N176" s="380"/>
      <c r="O176" s="282"/>
      <c r="P176" s="282"/>
      <c r="Q176" s="282"/>
      <c r="R176" s="282"/>
    </row>
    <row r="177" spans="1:18" s="55" customFormat="1" ht="25.5" x14ac:dyDescent="0.2">
      <c r="A177" s="761"/>
      <c r="B177" s="283" t="s">
        <v>2</v>
      </c>
      <c r="C177" s="318"/>
      <c r="D177" s="318"/>
      <c r="E177" s="318"/>
      <c r="F177" s="318"/>
      <c r="G177" s="378"/>
      <c r="H177" s="567"/>
      <c r="I177" s="446"/>
      <c r="J177" s="567"/>
      <c r="K177" s="446"/>
      <c r="L177" s="567"/>
      <c r="M177" s="446"/>
      <c r="N177" s="380"/>
      <c r="O177" s="282"/>
      <c r="P177" s="282"/>
      <c r="Q177" s="282"/>
      <c r="R177" s="282"/>
    </row>
    <row r="178" spans="1:18" s="55" customFormat="1" ht="12.75" x14ac:dyDescent="0.2">
      <c r="A178" s="761"/>
      <c r="B178" s="283" t="s">
        <v>2074</v>
      </c>
      <c r="C178" s="318"/>
      <c r="D178" s="318"/>
      <c r="E178" s="318"/>
      <c r="F178" s="318"/>
      <c r="G178" s="378"/>
      <c r="H178" s="567"/>
      <c r="I178" s="446"/>
      <c r="J178" s="567"/>
      <c r="K178" s="446"/>
      <c r="L178" s="567"/>
      <c r="M178" s="446"/>
      <c r="N178" s="380"/>
      <c r="O178" s="282"/>
      <c r="P178" s="282"/>
      <c r="Q178" s="282"/>
      <c r="R178" s="282"/>
    </row>
    <row r="179" spans="1:18" s="55" customFormat="1" ht="12.75" x14ac:dyDescent="0.2">
      <c r="A179" s="761"/>
      <c r="B179" s="283" t="s">
        <v>2599</v>
      </c>
      <c r="C179" s="318"/>
      <c r="D179" s="318"/>
      <c r="E179" s="318"/>
      <c r="F179" s="318"/>
      <c r="G179" s="378"/>
      <c r="H179" s="567"/>
      <c r="I179" s="446"/>
      <c r="J179" s="567"/>
      <c r="K179" s="446"/>
      <c r="L179" s="567"/>
      <c r="M179" s="446"/>
      <c r="N179" s="380"/>
      <c r="O179" s="282"/>
      <c r="P179" s="282"/>
      <c r="Q179" s="282"/>
      <c r="R179" s="282"/>
    </row>
    <row r="180" spans="1:18" s="55" customFormat="1" ht="12.75" x14ac:dyDescent="0.2">
      <c r="A180" s="761"/>
      <c r="B180" s="451"/>
      <c r="C180" s="318"/>
      <c r="D180" s="318"/>
      <c r="E180" s="318"/>
      <c r="F180" s="318"/>
      <c r="G180" s="378"/>
      <c r="H180" s="567"/>
      <c r="I180" s="446"/>
      <c r="J180" s="567"/>
      <c r="K180" s="446"/>
      <c r="L180" s="567"/>
      <c r="M180" s="446"/>
      <c r="N180" s="380"/>
      <c r="O180" s="282"/>
      <c r="P180" s="282"/>
      <c r="Q180" s="282"/>
      <c r="R180" s="282"/>
    </row>
    <row r="181" spans="1:18" s="55" customFormat="1" ht="12.75" x14ac:dyDescent="0.2">
      <c r="A181" s="761"/>
      <c r="B181" s="451"/>
      <c r="C181" s="318"/>
      <c r="D181" s="318"/>
      <c r="E181" s="318"/>
      <c r="F181" s="318"/>
      <c r="G181" s="378"/>
      <c r="H181" s="567"/>
      <c r="I181" s="446"/>
      <c r="J181" s="567"/>
      <c r="K181" s="446"/>
      <c r="L181" s="567"/>
      <c r="M181" s="446"/>
      <c r="N181" s="380"/>
      <c r="O181" s="282"/>
      <c r="P181" s="282"/>
      <c r="Q181" s="282"/>
      <c r="R181" s="282"/>
    </row>
    <row r="182" spans="1:18" s="55" customFormat="1" ht="12.75" x14ac:dyDescent="0.2">
      <c r="A182" s="761"/>
      <c r="B182" s="451"/>
      <c r="C182" s="318"/>
      <c r="D182" s="318"/>
      <c r="E182" s="318"/>
      <c r="F182" s="318"/>
      <c r="G182" s="378"/>
      <c r="H182" s="567"/>
      <c r="I182" s="446"/>
      <c r="J182" s="567"/>
      <c r="K182" s="446"/>
      <c r="L182" s="567"/>
      <c r="M182" s="446"/>
      <c r="N182" s="380"/>
      <c r="O182" s="282"/>
      <c r="P182" s="282"/>
      <c r="Q182" s="282"/>
      <c r="R182" s="282"/>
    </row>
    <row r="183" spans="1:18" s="55" customFormat="1" ht="12.75" x14ac:dyDescent="0.2">
      <c r="A183" s="761"/>
      <c r="B183" s="451"/>
      <c r="C183" s="318"/>
      <c r="D183" s="318"/>
      <c r="E183" s="318"/>
      <c r="F183" s="318"/>
      <c r="G183" s="378"/>
      <c r="H183" s="567"/>
      <c r="I183" s="446"/>
      <c r="J183" s="567"/>
      <c r="K183" s="446"/>
      <c r="L183" s="567"/>
      <c r="M183" s="446"/>
      <c r="N183" s="380"/>
      <c r="O183" s="282"/>
      <c r="P183" s="282"/>
      <c r="Q183" s="282"/>
      <c r="R183" s="282"/>
    </row>
    <row r="184" spans="1:18" s="55" customFormat="1" ht="12.75" x14ac:dyDescent="0.2">
      <c r="A184" s="761"/>
      <c r="B184" s="451"/>
      <c r="C184" s="318"/>
      <c r="D184" s="318"/>
      <c r="E184" s="318"/>
      <c r="F184" s="318"/>
      <c r="G184" s="378"/>
      <c r="H184" s="567"/>
      <c r="I184" s="446"/>
      <c r="J184" s="567"/>
      <c r="K184" s="446"/>
      <c r="L184" s="567"/>
      <c r="M184" s="446"/>
      <c r="N184" s="380"/>
      <c r="O184" s="282"/>
      <c r="P184" s="282"/>
      <c r="Q184" s="282"/>
      <c r="R184" s="282"/>
    </row>
    <row r="185" spans="1:18" s="55" customFormat="1" ht="12.75" x14ac:dyDescent="0.2">
      <c r="A185" s="761"/>
      <c r="B185" s="451"/>
      <c r="C185" s="318"/>
      <c r="D185" s="318"/>
      <c r="E185" s="318"/>
      <c r="F185" s="318"/>
      <c r="G185" s="378"/>
      <c r="H185" s="567"/>
      <c r="I185" s="446"/>
      <c r="J185" s="567"/>
      <c r="K185" s="446"/>
      <c r="L185" s="567"/>
      <c r="M185" s="446"/>
      <c r="N185" s="380"/>
      <c r="O185" s="282"/>
      <c r="P185" s="282"/>
      <c r="Q185" s="282"/>
      <c r="R185" s="282"/>
    </row>
    <row r="186" spans="1:18" s="55" customFormat="1" ht="12.75" x14ac:dyDescent="0.2">
      <c r="A186" s="762"/>
      <c r="B186" s="451"/>
      <c r="C186" s="318"/>
      <c r="D186" s="318"/>
      <c r="E186" s="318"/>
      <c r="F186" s="318"/>
      <c r="G186" s="378"/>
      <c r="H186" s="567"/>
      <c r="I186" s="446"/>
      <c r="J186" s="567"/>
      <c r="K186" s="446"/>
      <c r="L186" s="567"/>
      <c r="M186" s="446"/>
      <c r="N186" s="380"/>
      <c r="O186" s="282"/>
      <c r="P186" s="282"/>
      <c r="Q186" s="282"/>
      <c r="R186" s="282"/>
    </row>
    <row r="187" spans="1:18" s="55" customFormat="1" ht="12.75" x14ac:dyDescent="0.2">
      <c r="A187" s="760" t="s">
        <v>30</v>
      </c>
      <c r="B187" s="283" t="s">
        <v>867</v>
      </c>
      <c r="C187" s="318"/>
      <c r="D187" s="318"/>
      <c r="E187" s="318" t="s">
        <v>1633</v>
      </c>
      <c r="F187" s="318" t="s">
        <v>1632</v>
      </c>
      <c r="G187" s="378"/>
      <c r="H187" s="567"/>
      <c r="I187" s="446"/>
      <c r="J187" s="567"/>
      <c r="K187" s="446"/>
      <c r="L187" s="567"/>
      <c r="M187" s="446"/>
      <c r="N187" s="380"/>
      <c r="O187" s="282"/>
      <c r="P187" s="282"/>
      <c r="Q187" s="282"/>
      <c r="R187" s="282"/>
    </row>
    <row r="188" spans="1:18" s="55" customFormat="1" ht="12.75" x14ac:dyDescent="0.2">
      <c r="A188" s="761"/>
      <c r="B188" s="283" t="s">
        <v>1693</v>
      </c>
      <c r="C188" s="318"/>
      <c r="D188" s="318"/>
      <c r="E188" s="318"/>
      <c r="F188" s="318"/>
      <c r="G188" s="378"/>
      <c r="H188" s="567"/>
      <c r="I188" s="446"/>
      <c r="J188" s="567"/>
      <c r="K188" s="446"/>
      <c r="L188" s="567"/>
      <c r="M188" s="446"/>
      <c r="N188" s="380"/>
      <c r="O188" s="282"/>
      <c r="P188" s="282"/>
      <c r="Q188" s="282"/>
      <c r="R188" s="282"/>
    </row>
    <row r="189" spans="1:18" s="55" customFormat="1" ht="12.75" x14ac:dyDescent="0.2">
      <c r="A189" s="761"/>
      <c r="B189" s="283" t="s">
        <v>1694</v>
      </c>
      <c r="C189" s="318"/>
      <c r="D189" s="318"/>
      <c r="E189" s="318"/>
      <c r="F189" s="318"/>
      <c r="G189" s="378"/>
      <c r="H189" s="567"/>
      <c r="I189" s="446"/>
      <c r="J189" s="567"/>
      <c r="K189" s="446"/>
      <c r="L189" s="567"/>
      <c r="M189" s="446"/>
      <c r="N189" s="380"/>
      <c r="O189" s="282"/>
      <c r="P189" s="282"/>
      <c r="Q189" s="282"/>
      <c r="R189" s="282"/>
    </row>
    <row r="190" spans="1:18" s="55" customFormat="1" ht="12.75" x14ac:dyDescent="0.2">
      <c r="A190" s="761"/>
      <c r="B190" s="283" t="s">
        <v>1507</v>
      </c>
      <c r="C190" s="318"/>
      <c r="D190" s="318"/>
      <c r="E190" s="318"/>
      <c r="F190" s="318"/>
      <c r="G190" s="378"/>
      <c r="H190" s="567"/>
      <c r="I190" s="446"/>
      <c r="J190" s="567"/>
      <c r="K190" s="446"/>
      <c r="L190" s="567"/>
      <c r="M190" s="446"/>
      <c r="N190" s="380"/>
      <c r="O190" s="282"/>
      <c r="P190" s="282"/>
      <c r="Q190" s="282"/>
      <c r="R190" s="282"/>
    </row>
    <row r="191" spans="1:18" s="55" customFormat="1" ht="12.75" x14ac:dyDescent="0.2">
      <c r="A191" s="761"/>
      <c r="B191" s="283" t="s">
        <v>1695</v>
      </c>
      <c r="C191" s="318"/>
      <c r="D191" s="318"/>
      <c r="E191" s="318"/>
      <c r="F191" s="318"/>
      <c r="G191" s="378"/>
      <c r="H191" s="567"/>
      <c r="I191" s="446"/>
      <c r="J191" s="567"/>
      <c r="K191" s="446"/>
      <c r="L191" s="567"/>
      <c r="M191" s="446"/>
      <c r="N191" s="380"/>
      <c r="O191" s="282"/>
      <c r="P191" s="282"/>
      <c r="Q191" s="282"/>
      <c r="R191" s="282"/>
    </row>
    <row r="192" spans="1:18" s="55" customFormat="1" ht="12.75" x14ac:dyDescent="0.2">
      <c r="A192" s="761"/>
      <c r="B192" s="283" t="s">
        <v>1696</v>
      </c>
      <c r="C192" s="318"/>
      <c r="D192" s="318"/>
      <c r="E192" s="318"/>
      <c r="F192" s="318"/>
      <c r="G192" s="378"/>
      <c r="H192" s="567"/>
      <c r="I192" s="446"/>
      <c r="J192" s="567"/>
      <c r="K192" s="446"/>
      <c r="L192" s="567"/>
      <c r="M192" s="446"/>
      <c r="N192" s="380"/>
      <c r="O192" s="282"/>
      <c r="P192" s="282"/>
      <c r="Q192" s="282"/>
      <c r="R192" s="282"/>
    </row>
    <row r="193" spans="1:18" s="55" customFormat="1" ht="12.75" x14ac:dyDescent="0.2">
      <c r="A193" s="761"/>
      <c r="B193" s="283" t="s">
        <v>1457</v>
      </c>
      <c r="C193" s="318"/>
      <c r="D193" s="318"/>
      <c r="E193" s="318"/>
      <c r="F193" s="318"/>
      <c r="G193" s="378"/>
      <c r="H193" s="567"/>
      <c r="I193" s="446"/>
      <c r="J193" s="567"/>
      <c r="K193" s="446"/>
      <c r="L193" s="567"/>
      <c r="M193" s="446"/>
      <c r="N193" s="380"/>
      <c r="O193" s="282"/>
      <c r="P193" s="282"/>
      <c r="Q193" s="282"/>
      <c r="R193" s="282"/>
    </row>
    <row r="194" spans="1:18" s="55" customFormat="1" ht="12.75" x14ac:dyDescent="0.2">
      <c r="A194" s="761"/>
      <c r="B194" s="283" t="s">
        <v>560</v>
      </c>
      <c r="C194" s="318"/>
      <c r="D194" s="318"/>
      <c r="E194" s="318"/>
      <c r="F194" s="318"/>
      <c r="G194" s="378"/>
      <c r="H194" s="567"/>
      <c r="I194" s="446"/>
      <c r="J194" s="567"/>
      <c r="K194" s="446"/>
      <c r="L194" s="567"/>
      <c r="M194" s="446"/>
      <c r="N194" s="380"/>
      <c r="O194" s="282"/>
      <c r="P194" s="282"/>
      <c r="Q194" s="282"/>
      <c r="R194" s="282"/>
    </row>
    <row r="195" spans="1:18" s="55" customFormat="1" ht="12.75" x14ac:dyDescent="0.2">
      <c r="A195" s="761"/>
      <c r="B195" s="283" t="s">
        <v>562</v>
      </c>
      <c r="C195" s="318"/>
      <c r="D195" s="318"/>
      <c r="E195" s="318"/>
      <c r="F195" s="318"/>
      <c r="G195" s="378"/>
      <c r="H195" s="567"/>
      <c r="I195" s="446"/>
      <c r="J195" s="567"/>
      <c r="K195" s="446"/>
      <c r="L195" s="567"/>
      <c r="M195" s="446"/>
      <c r="N195" s="380"/>
      <c r="O195" s="282"/>
      <c r="P195" s="282"/>
      <c r="Q195" s="282"/>
      <c r="R195" s="282"/>
    </row>
    <row r="196" spans="1:18" s="55" customFormat="1" ht="12.75" x14ac:dyDescent="0.2">
      <c r="A196" s="761"/>
      <c r="B196" s="283" t="s">
        <v>1508</v>
      </c>
      <c r="C196" s="318"/>
      <c r="D196" s="318"/>
      <c r="E196" s="318"/>
      <c r="F196" s="318"/>
      <c r="G196" s="378"/>
      <c r="H196" s="567"/>
      <c r="I196" s="446"/>
      <c r="J196" s="567"/>
      <c r="K196" s="446"/>
      <c r="L196" s="567"/>
      <c r="M196" s="446"/>
      <c r="N196" s="380"/>
      <c r="O196" s="282"/>
      <c r="P196" s="282"/>
      <c r="Q196" s="282"/>
      <c r="R196" s="282"/>
    </row>
    <row r="197" spans="1:18" s="55" customFormat="1" ht="12.75" x14ac:dyDescent="0.2">
      <c r="A197" s="761"/>
      <c r="B197" s="283" t="s">
        <v>797</v>
      </c>
      <c r="C197" s="318"/>
      <c r="D197" s="318"/>
      <c r="E197" s="318"/>
      <c r="F197" s="318"/>
      <c r="G197" s="378"/>
      <c r="H197" s="567"/>
      <c r="I197" s="446"/>
      <c r="J197" s="567"/>
      <c r="K197" s="446"/>
      <c r="L197" s="567"/>
      <c r="M197" s="446"/>
      <c r="N197" s="380"/>
      <c r="O197" s="282"/>
      <c r="P197" s="282"/>
      <c r="Q197" s="282"/>
      <c r="R197" s="282"/>
    </row>
    <row r="198" spans="1:18" s="55" customFormat="1" ht="12.75" x14ac:dyDescent="0.2">
      <c r="A198" s="761"/>
      <c r="B198" s="283" t="s">
        <v>1729</v>
      </c>
      <c r="C198" s="318"/>
      <c r="D198" s="318"/>
      <c r="E198" s="318"/>
      <c r="F198" s="318"/>
      <c r="G198" s="378"/>
      <c r="H198" s="567"/>
      <c r="I198" s="446"/>
      <c r="J198" s="567"/>
      <c r="K198" s="446"/>
      <c r="L198" s="567"/>
      <c r="M198" s="446"/>
      <c r="N198" s="380"/>
      <c r="O198" s="282"/>
      <c r="P198" s="282"/>
      <c r="Q198" s="282"/>
      <c r="R198" s="282"/>
    </row>
    <row r="199" spans="1:18" s="3" customFormat="1" x14ac:dyDescent="0.25">
      <c r="A199" s="761"/>
      <c r="B199" s="283" t="s">
        <v>796</v>
      </c>
      <c r="C199" s="318"/>
      <c r="D199" s="318"/>
      <c r="E199" s="318"/>
      <c r="F199" s="318"/>
      <c r="G199" s="378"/>
      <c r="H199" s="567"/>
      <c r="I199" s="446"/>
      <c r="J199" s="567"/>
      <c r="K199" s="446"/>
      <c r="L199" s="567"/>
      <c r="M199" s="446"/>
      <c r="N199" s="380"/>
      <c r="O199" s="271"/>
      <c r="P199" s="271"/>
      <c r="Q199" s="271"/>
      <c r="R199" s="271"/>
    </row>
    <row r="200" spans="1:18" s="55" customFormat="1" ht="25.5" x14ac:dyDescent="0.2">
      <c r="A200" s="761"/>
      <c r="B200" s="283" t="s">
        <v>1648</v>
      </c>
      <c r="C200" s="318"/>
      <c r="D200" s="318"/>
      <c r="E200" s="318"/>
      <c r="F200" s="318"/>
      <c r="G200" s="378"/>
      <c r="H200" s="567"/>
      <c r="I200" s="446"/>
      <c r="J200" s="567"/>
      <c r="K200" s="446"/>
      <c r="L200" s="567"/>
      <c r="M200" s="446"/>
      <c r="N200" s="380"/>
      <c r="O200" s="282"/>
      <c r="P200" s="282"/>
      <c r="Q200" s="282"/>
      <c r="R200" s="282"/>
    </row>
    <row r="201" spans="1:18" s="55" customFormat="1" ht="12.75" x14ac:dyDescent="0.2">
      <c r="A201" s="761"/>
      <c r="B201" s="283" t="s">
        <v>559</v>
      </c>
      <c r="C201" s="318"/>
      <c r="D201" s="318"/>
      <c r="E201" s="318"/>
      <c r="F201" s="318"/>
      <c r="G201" s="378"/>
      <c r="H201" s="567"/>
      <c r="I201" s="446"/>
      <c r="J201" s="567"/>
      <c r="K201" s="446"/>
      <c r="L201" s="567"/>
      <c r="M201" s="446"/>
      <c r="N201" s="380"/>
      <c r="O201" s="282"/>
      <c r="P201" s="282"/>
      <c r="Q201" s="282"/>
      <c r="R201" s="282"/>
    </row>
    <row r="202" spans="1:18" s="55" customFormat="1" ht="12.75" x14ac:dyDescent="0.2">
      <c r="A202" s="761"/>
      <c r="B202" s="283" t="s">
        <v>1416</v>
      </c>
      <c r="C202" s="318"/>
      <c r="D202" s="318"/>
      <c r="E202" s="318"/>
      <c r="F202" s="318"/>
      <c r="G202" s="378"/>
      <c r="H202" s="567"/>
      <c r="I202" s="446"/>
      <c r="J202" s="567"/>
      <c r="K202" s="446"/>
      <c r="L202" s="567"/>
      <c r="M202" s="446"/>
      <c r="N202" s="380"/>
      <c r="O202" s="282"/>
      <c r="P202" s="282"/>
      <c r="Q202" s="282"/>
      <c r="R202" s="282"/>
    </row>
    <row r="203" spans="1:18" s="55" customFormat="1" ht="12.75" x14ac:dyDescent="0.2">
      <c r="A203" s="761"/>
      <c r="B203" s="283" t="s">
        <v>1417</v>
      </c>
      <c r="C203" s="318"/>
      <c r="D203" s="318"/>
      <c r="E203" s="318"/>
      <c r="F203" s="318"/>
      <c r="G203" s="378"/>
      <c r="H203" s="567"/>
      <c r="I203" s="446"/>
      <c r="J203" s="567"/>
      <c r="K203" s="446"/>
      <c r="L203" s="567"/>
      <c r="M203" s="446"/>
      <c r="N203" s="380"/>
      <c r="O203" s="282"/>
      <c r="P203" s="282"/>
      <c r="Q203" s="282"/>
      <c r="R203" s="282"/>
    </row>
    <row r="204" spans="1:18" s="55" customFormat="1" ht="12.75" x14ac:dyDescent="0.2">
      <c r="A204" s="761"/>
      <c r="B204" s="283" t="s">
        <v>1627</v>
      </c>
      <c r="C204" s="318"/>
      <c r="D204" s="318"/>
      <c r="E204" s="318"/>
      <c r="F204" s="318"/>
      <c r="G204" s="378"/>
      <c r="H204" s="567"/>
      <c r="I204" s="446"/>
      <c r="J204" s="567"/>
      <c r="K204" s="446"/>
      <c r="L204" s="567"/>
      <c r="M204" s="446"/>
      <c r="N204" s="380"/>
      <c r="O204" s="282"/>
      <c r="P204" s="282"/>
      <c r="Q204" s="282"/>
      <c r="R204" s="282"/>
    </row>
    <row r="205" spans="1:18" s="55" customFormat="1" ht="12.75" x14ac:dyDescent="0.2">
      <c r="A205" s="761"/>
      <c r="B205" s="283" t="s">
        <v>1626</v>
      </c>
      <c r="C205" s="318"/>
      <c r="D205" s="318"/>
      <c r="E205" s="318"/>
      <c r="F205" s="318"/>
      <c r="G205" s="378"/>
      <c r="H205" s="567"/>
      <c r="I205" s="446"/>
      <c r="J205" s="567"/>
      <c r="K205" s="446"/>
      <c r="L205" s="567"/>
      <c r="M205" s="446"/>
      <c r="N205" s="380"/>
      <c r="O205" s="282"/>
      <c r="P205" s="282"/>
      <c r="Q205" s="282"/>
      <c r="R205" s="282"/>
    </row>
    <row r="206" spans="1:18" s="55" customFormat="1" ht="12.75" x14ac:dyDescent="0.2">
      <c r="A206" s="761"/>
      <c r="B206" s="283" t="s">
        <v>651</v>
      </c>
      <c r="C206" s="318"/>
      <c r="D206" s="318"/>
      <c r="E206" s="318"/>
      <c r="F206" s="318"/>
      <c r="G206" s="378"/>
      <c r="H206" s="567"/>
      <c r="I206" s="446"/>
      <c r="J206" s="567"/>
      <c r="K206" s="446"/>
      <c r="L206" s="567"/>
      <c r="M206" s="446"/>
      <c r="N206" s="380"/>
      <c r="O206" s="282"/>
      <c r="P206" s="282"/>
      <c r="Q206" s="282"/>
      <c r="R206" s="282"/>
    </row>
    <row r="207" spans="1:18" s="55" customFormat="1" ht="12.75" x14ac:dyDescent="0.2">
      <c r="A207" s="761"/>
      <c r="B207" s="283" t="s">
        <v>1631</v>
      </c>
      <c r="C207" s="318"/>
      <c r="D207" s="318"/>
      <c r="E207" s="318"/>
      <c r="F207" s="318"/>
      <c r="G207" s="378"/>
      <c r="H207" s="567"/>
      <c r="I207" s="446"/>
      <c r="J207" s="567"/>
      <c r="K207" s="446"/>
      <c r="L207" s="567"/>
      <c r="M207" s="446"/>
      <c r="N207" s="380"/>
      <c r="O207" s="282"/>
      <c r="P207" s="282"/>
      <c r="Q207" s="282"/>
      <c r="R207" s="282"/>
    </row>
    <row r="208" spans="1:18" s="55" customFormat="1" ht="25.5" x14ac:dyDescent="0.2">
      <c r="A208" s="761"/>
      <c r="B208" s="283" t="s">
        <v>2143</v>
      </c>
      <c r="C208" s="318"/>
      <c r="D208" s="318"/>
      <c r="E208" s="318"/>
      <c r="F208" s="318"/>
      <c r="G208" s="378"/>
      <c r="H208" s="567"/>
      <c r="I208" s="446"/>
      <c r="J208" s="567"/>
      <c r="K208" s="446"/>
      <c r="L208" s="567"/>
      <c r="M208" s="446"/>
      <c r="N208" s="380"/>
      <c r="O208" s="282"/>
      <c r="P208" s="282"/>
      <c r="Q208" s="282"/>
      <c r="R208" s="282"/>
    </row>
    <row r="209" spans="1:18" s="55" customFormat="1" ht="12.75" x14ac:dyDescent="0.2">
      <c r="A209" s="761"/>
      <c r="B209" s="283" t="s">
        <v>1422</v>
      </c>
      <c r="C209" s="318"/>
      <c r="D209" s="318"/>
      <c r="E209" s="318"/>
      <c r="F209" s="318"/>
      <c r="G209" s="378"/>
      <c r="H209" s="567"/>
      <c r="I209" s="446"/>
      <c r="J209" s="567"/>
      <c r="K209" s="446"/>
      <c r="L209" s="567"/>
      <c r="M209" s="446"/>
      <c r="N209" s="380"/>
      <c r="O209" s="282"/>
      <c r="P209" s="282"/>
      <c r="Q209" s="282"/>
      <c r="R209" s="282"/>
    </row>
    <row r="210" spans="1:18" s="55" customFormat="1" ht="12.75" x14ac:dyDescent="0.2">
      <c r="A210" s="761"/>
      <c r="B210" s="283" t="s">
        <v>1423</v>
      </c>
      <c r="C210" s="318"/>
      <c r="D210" s="318"/>
      <c r="E210" s="318"/>
      <c r="F210" s="318"/>
      <c r="G210" s="378"/>
      <c r="H210" s="567"/>
      <c r="I210" s="446"/>
      <c r="J210" s="567"/>
      <c r="K210" s="446"/>
      <c r="L210" s="567"/>
      <c r="M210" s="446"/>
      <c r="N210" s="380"/>
      <c r="O210" s="282"/>
      <c r="P210" s="282"/>
      <c r="Q210" s="282"/>
      <c r="R210" s="282"/>
    </row>
    <row r="211" spans="1:18" s="55" customFormat="1" ht="12.75" x14ac:dyDescent="0.2">
      <c r="A211" s="761"/>
      <c r="B211" s="283" t="s">
        <v>1424</v>
      </c>
      <c r="C211" s="318"/>
      <c r="D211" s="318"/>
      <c r="E211" s="318"/>
      <c r="F211" s="318"/>
      <c r="G211" s="378"/>
      <c r="H211" s="567"/>
      <c r="I211" s="446"/>
      <c r="J211" s="567"/>
      <c r="K211" s="446"/>
      <c r="L211" s="567"/>
      <c r="M211" s="446"/>
      <c r="N211" s="380"/>
      <c r="O211" s="282"/>
      <c r="P211" s="282"/>
      <c r="Q211" s="282"/>
      <c r="R211" s="282"/>
    </row>
    <row r="212" spans="1:18" s="55" customFormat="1" ht="12.75" x14ac:dyDescent="0.2">
      <c r="A212" s="761"/>
      <c r="B212" s="283" t="s">
        <v>1447</v>
      </c>
      <c r="C212" s="318"/>
      <c r="D212" s="318"/>
      <c r="E212" s="318"/>
      <c r="F212" s="318"/>
      <c r="G212" s="378"/>
      <c r="H212" s="567"/>
      <c r="I212" s="446"/>
      <c r="J212" s="567"/>
      <c r="K212" s="446"/>
      <c r="L212" s="567"/>
      <c r="M212" s="446"/>
      <c r="N212" s="380"/>
      <c r="O212" s="282"/>
      <c r="P212" s="282"/>
      <c r="Q212" s="282"/>
      <c r="R212" s="282"/>
    </row>
    <row r="213" spans="1:18" s="55" customFormat="1" ht="12.75" x14ac:dyDescent="0.2">
      <c r="A213" s="761"/>
      <c r="B213" s="283" t="s">
        <v>1446</v>
      </c>
      <c r="C213" s="318"/>
      <c r="D213" s="318"/>
      <c r="E213" s="318"/>
      <c r="F213" s="318"/>
      <c r="G213" s="378"/>
      <c r="H213" s="567"/>
      <c r="I213" s="446"/>
      <c r="J213" s="567"/>
      <c r="K213" s="446"/>
      <c r="L213" s="567"/>
      <c r="M213" s="446"/>
      <c r="N213" s="380"/>
      <c r="O213" s="282"/>
      <c r="P213" s="282"/>
      <c r="Q213" s="282"/>
      <c r="R213" s="282"/>
    </row>
    <row r="214" spans="1:18" s="55" customFormat="1" ht="12.75" x14ac:dyDescent="0.2">
      <c r="A214" s="761"/>
      <c r="B214" s="283" t="s">
        <v>1448</v>
      </c>
      <c r="C214" s="318"/>
      <c r="D214" s="318"/>
      <c r="E214" s="318"/>
      <c r="F214" s="318"/>
      <c r="G214" s="378"/>
      <c r="H214" s="567"/>
      <c r="I214" s="446"/>
      <c r="J214" s="567"/>
      <c r="K214" s="446"/>
      <c r="L214" s="567"/>
      <c r="M214" s="446"/>
      <c r="N214" s="380"/>
      <c r="O214" s="282"/>
      <c r="P214" s="282"/>
      <c r="Q214" s="282"/>
      <c r="R214" s="282"/>
    </row>
    <row r="215" spans="1:18" s="55" customFormat="1" ht="12.75" x14ac:dyDescent="0.2">
      <c r="A215" s="761"/>
      <c r="B215" s="283" t="s">
        <v>1742</v>
      </c>
      <c r="C215" s="318"/>
      <c r="D215" s="318"/>
      <c r="E215" s="318"/>
      <c r="F215" s="318"/>
      <c r="G215" s="378"/>
      <c r="H215" s="567"/>
      <c r="I215" s="446"/>
      <c r="J215" s="567"/>
      <c r="K215" s="446"/>
      <c r="L215" s="567"/>
      <c r="M215" s="446"/>
      <c r="N215" s="380"/>
      <c r="O215" s="282"/>
      <c r="P215" s="282"/>
      <c r="Q215" s="282"/>
      <c r="R215" s="282"/>
    </row>
    <row r="216" spans="1:18" s="55" customFormat="1" ht="12.75" x14ac:dyDescent="0.2">
      <c r="A216" s="761"/>
      <c r="B216" s="283" t="s">
        <v>1449</v>
      </c>
      <c r="C216" s="318"/>
      <c r="D216" s="318"/>
      <c r="E216" s="318"/>
      <c r="F216" s="318"/>
      <c r="G216" s="378"/>
      <c r="H216" s="567"/>
      <c r="I216" s="446"/>
      <c r="J216" s="567"/>
      <c r="K216" s="446"/>
      <c r="L216" s="567"/>
      <c r="M216" s="446"/>
      <c r="N216" s="380"/>
      <c r="O216" s="282"/>
      <c r="P216" s="282"/>
      <c r="Q216" s="282"/>
      <c r="R216" s="282"/>
    </row>
    <row r="217" spans="1:18" s="55" customFormat="1" ht="12.75" x14ac:dyDescent="0.2">
      <c r="A217" s="761"/>
      <c r="B217" s="283" t="s">
        <v>1450</v>
      </c>
      <c r="C217" s="318"/>
      <c r="D217" s="318"/>
      <c r="E217" s="318"/>
      <c r="F217" s="318"/>
      <c r="G217" s="378"/>
      <c r="H217" s="567"/>
      <c r="I217" s="446"/>
      <c r="J217" s="567"/>
      <c r="K217" s="446"/>
      <c r="L217" s="567"/>
      <c r="M217" s="446"/>
      <c r="N217" s="380"/>
      <c r="O217" s="282"/>
      <c r="P217" s="282"/>
      <c r="Q217" s="282"/>
      <c r="R217" s="282"/>
    </row>
    <row r="218" spans="1:18" s="55" customFormat="1" ht="12.75" x14ac:dyDescent="0.2">
      <c r="A218" s="761"/>
      <c r="B218" s="283" t="s">
        <v>1451</v>
      </c>
      <c r="C218" s="318"/>
      <c r="D218" s="318"/>
      <c r="E218" s="318"/>
      <c r="F218" s="318"/>
      <c r="G218" s="378"/>
      <c r="H218" s="567"/>
      <c r="I218" s="446"/>
      <c r="J218" s="567"/>
      <c r="K218" s="446"/>
      <c r="L218" s="567"/>
      <c r="M218" s="446"/>
      <c r="N218" s="380"/>
      <c r="O218" s="282"/>
      <c r="P218" s="282"/>
      <c r="Q218" s="282"/>
      <c r="R218" s="282"/>
    </row>
    <row r="219" spans="1:18" s="55" customFormat="1" ht="12.75" x14ac:dyDescent="0.2">
      <c r="A219" s="761"/>
      <c r="B219" s="283" t="s">
        <v>1613</v>
      </c>
      <c r="C219" s="318"/>
      <c r="D219" s="318"/>
      <c r="E219" s="318"/>
      <c r="F219" s="318"/>
      <c r="G219" s="378"/>
      <c r="H219" s="567"/>
      <c r="I219" s="446"/>
      <c r="J219" s="567"/>
      <c r="K219" s="446"/>
      <c r="L219" s="567"/>
      <c r="M219" s="446"/>
      <c r="N219" s="380"/>
      <c r="O219" s="282"/>
      <c r="P219" s="282"/>
      <c r="Q219" s="282"/>
      <c r="R219" s="282"/>
    </row>
    <row r="220" spans="1:18" s="55" customFormat="1" ht="12.75" x14ac:dyDescent="0.2">
      <c r="A220" s="761"/>
      <c r="B220" s="452" t="s">
        <v>2474</v>
      </c>
      <c r="C220" s="318"/>
      <c r="D220" s="318"/>
      <c r="E220" s="318"/>
      <c r="F220" s="318"/>
      <c r="G220" s="378"/>
      <c r="H220" s="567"/>
      <c r="I220" s="446"/>
      <c r="J220" s="567"/>
      <c r="K220" s="446"/>
      <c r="L220" s="567"/>
      <c r="M220" s="446"/>
      <c r="N220" s="380"/>
      <c r="O220" s="282"/>
      <c r="P220" s="282"/>
      <c r="Q220" s="282"/>
      <c r="R220" s="282"/>
    </row>
    <row r="221" spans="1:18" s="55" customFormat="1" ht="12.75" x14ac:dyDescent="0.2">
      <c r="A221" s="761"/>
      <c r="B221" s="452" t="s">
        <v>2475</v>
      </c>
      <c r="C221" s="318"/>
      <c r="D221" s="318"/>
      <c r="E221" s="318"/>
      <c r="F221" s="318"/>
      <c r="G221" s="378"/>
      <c r="H221" s="567"/>
      <c r="I221" s="446"/>
      <c r="J221" s="567"/>
      <c r="K221" s="446"/>
      <c r="L221" s="567"/>
      <c r="M221" s="446"/>
      <c r="N221" s="380"/>
      <c r="O221" s="282"/>
      <c r="P221" s="282"/>
      <c r="Q221" s="282"/>
      <c r="R221" s="282"/>
    </row>
    <row r="222" spans="1:18" s="55" customFormat="1" ht="12.75" x14ac:dyDescent="0.2">
      <c r="A222" s="761"/>
      <c r="B222" s="283" t="s">
        <v>1617</v>
      </c>
      <c r="C222" s="318"/>
      <c r="D222" s="318"/>
      <c r="E222" s="318"/>
      <c r="F222" s="318"/>
      <c r="G222" s="378"/>
      <c r="H222" s="567"/>
      <c r="I222" s="446"/>
      <c r="J222" s="567"/>
      <c r="K222" s="446"/>
      <c r="L222" s="567"/>
      <c r="M222" s="446"/>
      <c r="N222" s="380"/>
      <c r="O222" s="282"/>
      <c r="P222" s="282"/>
      <c r="Q222" s="282"/>
      <c r="R222" s="282"/>
    </row>
    <row r="223" spans="1:18" s="55" customFormat="1" ht="12.75" x14ac:dyDescent="0.2">
      <c r="A223" s="761"/>
      <c r="B223" s="283" t="s">
        <v>1616</v>
      </c>
      <c r="C223" s="318"/>
      <c r="D223" s="318"/>
      <c r="E223" s="318"/>
      <c r="F223" s="318"/>
      <c r="G223" s="378"/>
      <c r="H223" s="567"/>
      <c r="I223" s="446"/>
      <c r="J223" s="567"/>
      <c r="K223" s="446"/>
      <c r="L223" s="567"/>
      <c r="M223" s="446"/>
      <c r="N223" s="380"/>
      <c r="O223" s="282"/>
      <c r="P223" s="282"/>
      <c r="Q223" s="282"/>
      <c r="R223" s="282"/>
    </row>
    <row r="224" spans="1:18" s="55" customFormat="1" ht="12.75" x14ac:dyDescent="0.2">
      <c r="A224" s="761"/>
      <c r="B224" s="283" t="s">
        <v>868</v>
      </c>
      <c r="C224" s="318"/>
      <c r="D224" s="318"/>
      <c r="E224" s="318"/>
      <c r="F224" s="318"/>
      <c r="G224" s="378"/>
      <c r="H224" s="567"/>
      <c r="I224" s="446"/>
      <c r="J224" s="567"/>
      <c r="K224" s="446"/>
      <c r="L224" s="567"/>
      <c r="M224" s="446"/>
      <c r="N224" s="380"/>
      <c r="O224" s="282"/>
      <c r="P224" s="282"/>
      <c r="Q224" s="282"/>
      <c r="R224" s="282"/>
    </row>
    <row r="225" spans="1:18" s="55" customFormat="1" ht="12.75" x14ac:dyDescent="0.2">
      <c r="A225" s="761"/>
      <c r="B225" s="283" t="s">
        <v>1614</v>
      </c>
      <c r="C225" s="318"/>
      <c r="D225" s="318"/>
      <c r="E225" s="318"/>
      <c r="F225" s="318"/>
      <c r="G225" s="378"/>
      <c r="H225" s="567"/>
      <c r="I225" s="446"/>
      <c r="J225" s="567"/>
      <c r="K225" s="446"/>
      <c r="L225" s="567"/>
      <c r="M225" s="446"/>
      <c r="N225" s="380"/>
      <c r="O225" s="282"/>
      <c r="P225" s="282"/>
      <c r="Q225" s="282"/>
      <c r="R225" s="282"/>
    </row>
    <row r="226" spans="1:18" s="55" customFormat="1" ht="12.75" x14ac:dyDescent="0.2">
      <c r="A226" s="761"/>
      <c r="B226" s="283" t="s">
        <v>1615</v>
      </c>
      <c r="C226" s="318"/>
      <c r="D226" s="318"/>
      <c r="E226" s="318"/>
      <c r="F226" s="318"/>
      <c r="G226" s="378"/>
      <c r="H226" s="567"/>
      <c r="I226" s="446"/>
      <c r="J226" s="567"/>
      <c r="K226" s="446"/>
      <c r="L226" s="567"/>
      <c r="M226" s="446"/>
      <c r="N226" s="380"/>
      <c r="O226" s="282"/>
      <c r="P226" s="282"/>
      <c r="Q226" s="282"/>
      <c r="R226" s="282"/>
    </row>
    <row r="227" spans="1:18" s="55" customFormat="1" ht="12.75" x14ac:dyDescent="0.2">
      <c r="A227" s="761"/>
      <c r="B227" s="283" t="s">
        <v>1723</v>
      </c>
      <c r="C227" s="318"/>
      <c r="D227" s="318"/>
      <c r="E227" s="318"/>
      <c r="F227" s="318"/>
      <c r="G227" s="378"/>
      <c r="H227" s="567"/>
      <c r="I227" s="446"/>
      <c r="J227" s="567"/>
      <c r="K227" s="446"/>
      <c r="L227" s="567"/>
      <c r="M227" s="446"/>
      <c r="N227" s="380"/>
      <c r="O227" s="282"/>
      <c r="P227" s="282"/>
      <c r="Q227" s="282"/>
      <c r="R227" s="282"/>
    </row>
    <row r="228" spans="1:18" s="55" customFormat="1" ht="12.75" x14ac:dyDescent="0.2">
      <c r="A228" s="761"/>
      <c r="B228" s="283" t="s">
        <v>624</v>
      </c>
      <c r="C228" s="318"/>
      <c r="D228" s="318"/>
      <c r="E228" s="318"/>
      <c r="F228" s="318"/>
      <c r="G228" s="378"/>
      <c r="H228" s="567"/>
      <c r="I228" s="446"/>
      <c r="J228" s="567"/>
      <c r="K228" s="446"/>
      <c r="L228" s="567"/>
      <c r="M228" s="446"/>
      <c r="N228" s="380"/>
      <c r="O228" s="282"/>
      <c r="P228" s="282"/>
      <c r="Q228" s="282"/>
      <c r="R228" s="282"/>
    </row>
    <row r="229" spans="1:18" s="55" customFormat="1" ht="12.75" x14ac:dyDescent="0.2">
      <c r="A229" s="761"/>
      <c r="B229" s="283" t="s">
        <v>1630</v>
      </c>
      <c r="C229" s="318"/>
      <c r="D229" s="318"/>
      <c r="E229" s="318"/>
      <c r="F229" s="318"/>
      <c r="G229" s="378"/>
      <c r="H229" s="567"/>
      <c r="I229" s="446"/>
      <c r="J229" s="567"/>
      <c r="K229" s="446"/>
      <c r="L229" s="567"/>
      <c r="M229" s="446"/>
      <c r="N229" s="380"/>
      <c r="O229" s="282"/>
      <c r="P229" s="282"/>
      <c r="Q229" s="282"/>
      <c r="R229" s="282"/>
    </row>
    <row r="230" spans="1:18" s="55" customFormat="1" ht="12.75" x14ac:dyDescent="0.2">
      <c r="A230" s="761"/>
      <c r="B230" s="283" t="s">
        <v>43</v>
      </c>
      <c r="C230" s="318"/>
      <c r="D230" s="318"/>
      <c r="E230" s="318"/>
      <c r="F230" s="318"/>
      <c r="G230" s="378"/>
      <c r="H230" s="567"/>
      <c r="I230" s="446"/>
      <c r="J230" s="567"/>
      <c r="K230" s="446"/>
      <c r="L230" s="567"/>
      <c r="M230" s="446"/>
      <c r="N230" s="380"/>
      <c r="O230" s="282"/>
      <c r="P230" s="282"/>
      <c r="Q230" s="282"/>
      <c r="R230" s="282"/>
    </row>
    <row r="231" spans="1:18" s="55" customFormat="1" ht="12.75" x14ac:dyDescent="0.2">
      <c r="A231" s="761"/>
      <c r="B231" s="283" t="s">
        <v>563</v>
      </c>
      <c r="C231" s="318"/>
      <c r="D231" s="318"/>
      <c r="E231" s="318"/>
      <c r="F231" s="318"/>
      <c r="G231" s="378"/>
      <c r="H231" s="567"/>
      <c r="I231" s="446"/>
      <c r="J231" s="567"/>
      <c r="K231" s="446"/>
      <c r="L231" s="567"/>
      <c r="M231" s="446"/>
      <c r="N231" s="380"/>
      <c r="O231" s="282"/>
      <c r="P231" s="282"/>
      <c r="Q231" s="282"/>
      <c r="R231" s="282"/>
    </row>
    <row r="232" spans="1:18" s="55" customFormat="1" ht="12.75" x14ac:dyDescent="0.2">
      <c r="A232" s="761"/>
      <c r="B232" s="283" t="s">
        <v>685</v>
      </c>
      <c r="C232" s="318"/>
      <c r="D232" s="318"/>
      <c r="E232" s="318"/>
      <c r="F232" s="318"/>
      <c r="G232" s="378"/>
      <c r="H232" s="567"/>
      <c r="I232" s="446"/>
      <c r="J232" s="567"/>
      <c r="K232" s="446"/>
      <c r="L232" s="567"/>
      <c r="M232" s="446"/>
      <c r="N232" s="380"/>
      <c r="O232" s="282"/>
      <c r="P232" s="282"/>
      <c r="Q232" s="282"/>
      <c r="R232" s="282"/>
    </row>
    <row r="233" spans="1:18" s="55" customFormat="1" ht="12.75" x14ac:dyDescent="0.2">
      <c r="A233" s="761"/>
      <c r="B233" s="283" t="s">
        <v>586</v>
      </c>
      <c r="C233" s="318"/>
      <c r="D233" s="318"/>
      <c r="E233" s="318"/>
      <c r="F233" s="318"/>
      <c r="G233" s="378"/>
      <c r="H233" s="567"/>
      <c r="I233" s="446"/>
      <c r="J233" s="567"/>
      <c r="K233" s="446"/>
      <c r="L233" s="567"/>
      <c r="M233" s="446"/>
      <c r="N233" s="380"/>
      <c r="O233" s="282"/>
      <c r="P233" s="282"/>
      <c r="Q233" s="282"/>
      <c r="R233" s="282"/>
    </row>
    <row r="234" spans="1:18" s="55" customFormat="1" ht="12.75" x14ac:dyDescent="0.2">
      <c r="A234" s="761"/>
      <c r="B234" s="283" t="s">
        <v>623</v>
      </c>
      <c r="C234" s="318"/>
      <c r="D234" s="318"/>
      <c r="E234" s="318"/>
      <c r="F234" s="318"/>
      <c r="G234" s="378"/>
      <c r="H234" s="567"/>
      <c r="I234" s="446"/>
      <c r="J234" s="567"/>
      <c r="K234" s="446"/>
      <c r="L234" s="567"/>
      <c r="M234" s="446"/>
      <c r="N234" s="380"/>
      <c r="O234" s="282"/>
      <c r="P234" s="282"/>
      <c r="Q234" s="282"/>
      <c r="R234" s="282"/>
    </row>
    <row r="235" spans="1:18" s="55" customFormat="1" ht="25.5" x14ac:dyDescent="0.2">
      <c r="A235" s="761"/>
      <c r="B235" s="283" t="s">
        <v>11</v>
      </c>
      <c r="C235" s="318"/>
      <c r="D235" s="318"/>
      <c r="E235" s="318"/>
      <c r="F235" s="318"/>
      <c r="G235" s="378"/>
      <c r="H235" s="567"/>
      <c r="I235" s="446"/>
      <c r="J235" s="567"/>
      <c r="K235" s="446"/>
      <c r="L235" s="567"/>
      <c r="M235" s="446"/>
      <c r="N235" s="380"/>
      <c r="O235" s="282"/>
      <c r="P235" s="282"/>
      <c r="Q235" s="282"/>
      <c r="R235" s="282"/>
    </row>
    <row r="236" spans="1:18" s="55" customFormat="1" ht="12.75" x14ac:dyDescent="0.2">
      <c r="A236" s="761"/>
      <c r="B236" s="283" t="s">
        <v>2144</v>
      </c>
      <c r="C236" s="318"/>
      <c r="D236" s="318"/>
      <c r="E236" s="318"/>
      <c r="F236" s="318"/>
      <c r="G236" s="378"/>
      <c r="H236" s="567"/>
      <c r="I236" s="446"/>
      <c r="J236" s="567"/>
      <c r="K236" s="446"/>
      <c r="L236" s="567"/>
      <c r="M236" s="446"/>
      <c r="N236" s="380"/>
      <c r="O236" s="282"/>
      <c r="P236" s="282"/>
      <c r="Q236" s="282"/>
      <c r="R236" s="282"/>
    </row>
    <row r="237" spans="1:18" s="55" customFormat="1" ht="12.75" x14ac:dyDescent="0.2">
      <c r="A237" s="761"/>
      <c r="B237" s="283" t="s">
        <v>1461</v>
      </c>
      <c r="C237" s="318"/>
      <c r="D237" s="318"/>
      <c r="E237" s="318"/>
      <c r="F237" s="318"/>
      <c r="G237" s="378"/>
      <c r="H237" s="567"/>
      <c r="I237" s="446"/>
      <c r="J237" s="567"/>
      <c r="K237" s="446"/>
      <c r="L237" s="567"/>
      <c r="M237" s="446"/>
      <c r="N237" s="380"/>
      <c r="O237" s="282"/>
      <c r="P237" s="282"/>
      <c r="Q237" s="282"/>
      <c r="R237" s="282"/>
    </row>
    <row r="238" spans="1:18" s="55" customFormat="1" ht="12.75" x14ac:dyDescent="0.2">
      <c r="A238" s="761"/>
      <c r="B238" s="283" t="s">
        <v>31</v>
      </c>
      <c r="C238" s="318"/>
      <c r="D238" s="318"/>
      <c r="E238" s="318"/>
      <c r="F238" s="318"/>
      <c r="G238" s="378"/>
      <c r="H238" s="567"/>
      <c r="I238" s="446"/>
      <c r="J238" s="567"/>
      <c r="K238" s="446"/>
      <c r="L238" s="567"/>
      <c r="M238" s="446"/>
      <c r="N238" s="380"/>
      <c r="O238" s="282"/>
      <c r="P238" s="282"/>
      <c r="Q238" s="282"/>
      <c r="R238" s="282"/>
    </row>
    <row r="239" spans="1:18" s="55" customFormat="1" ht="12.75" x14ac:dyDescent="0.2">
      <c r="A239" s="761"/>
      <c r="B239" s="283" t="s">
        <v>32</v>
      </c>
      <c r="C239" s="318"/>
      <c r="D239" s="318"/>
      <c r="E239" s="318"/>
      <c r="F239" s="318"/>
      <c r="G239" s="378"/>
      <c r="H239" s="567"/>
      <c r="I239" s="446"/>
      <c r="J239" s="567"/>
      <c r="K239" s="446"/>
      <c r="L239" s="567"/>
      <c r="M239" s="446"/>
      <c r="N239" s="380"/>
      <c r="O239" s="282"/>
      <c r="P239" s="282"/>
      <c r="Q239" s="282"/>
      <c r="R239" s="282"/>
    </row>
    <row r="240" spans="1:18" s="55" customFormat="1" ht="12.75" x14ac:dyDescent="0.2">
      <c r="A240" s="761"/>
      <c r="B240" s="283" t="s">
        <v>811</v>
      </c>
      <c r="C240" s="318"/>
      <c r="D240" s="318"/>
      <c r="E240" s="318"/>
      <c r="F240" s="318"/>
      <c r="G240" s="378"/>
      <c r="H240" s="567"/>
      <c r="I240" s="446"/>
      <c r="J240" s="567"/>
      <c r="K240" s="446"/>
      <c r="L240" s="567"/>
      <c r="M240" s="446"/>
      <c r="N240" s="380"/>
      <c r="O240" s="282"/>
      <c r="P240" s="282"/>
      <c r="Q240" s="282"/>
      <c r="R240" s="282"/>
    </row>
    <row r="241" spans="1:18" s="55" customFormat="1" ht="12.75" x14ac:dyDescent="0.2">
      <c r="A241" s="761"/>
      <c r="B241" s="283" t="s">
        <v>810</v>
      </c>
      <c r="C241" s="318"/>
      <c r="D241" s="318"/>
      <c r="E241" s="318"/>
      <c r="F241" s="318"/>
      <c r="G241" s="378"/>
      <c r="H241" s="567"/>
      <c r="I241" s="446"/>
      <c r="J241" s="567"/>
      <c r="K241" s="446"/>
      <c r="L241" s="567"/>
      <c r="M241" s="446"/>
      <c r="N241" s="380"/>
      <c r="O241" s="282"/>
      <c r="P241" s="282"/>
      <c r="Q241" s="282"/>
      <c r="R241" s="282"/>
    </row>
    <row r="242" spans="1:18" s="55" customFormat="1" ht="12.75" x14ac:dyDescent="0.2">
      <c r="A242" s="761"/>
      <c r="B242" s="283" t="s">
        <v>33</v>
      </c>
      <c r="C242" s="318"/>
      <c r="D242" s="318"/>
      <c r="E242" s="318"/>
      <c r="F242" s="318"/>
      <c r="G242" s="378"/>
      <c r="H242" s="567"/>
      <c r="I242" s="446"/>
      <c r="J242" s="567"/>
      <c r="K242" s="446"/>
      <c r="L242" s="567"/>
      <c r="M242" s="446"/>
      <c r="N242" s="380"/>
      <c r="O242" s="282"/>
      <c r="P242" s="282"/>
      <c r="Q242" s="282"/>
      <c r="R242" s="282"/>
    </row>
    <row r="243" spans="1:18" s="55" customFormat="1" ht="12.75" x14ac:dyDescent="0.2">
      <c r="A243" s="761"/>
      <c r="B243" s="283" t="s">
        <v>34</v>
      </c>
      <c r="C243" s="318"/>
      <c r="D243" s="318"/>
      <c r="E243" s="318"/>
      <c r="F243" s="318"/>
      <c r="G243" s="378"/>
      <c r="H243" s="567"/>
      <c r="I243" s="446"/>
      <c r="J243" s="567"/>
      <c r="K243" s="446"/>
      <c r="L243" s="567"/>
      <c r="M243" s="446"/>
      <c r="N243" s="380"/>
      <c r="O243" s="282"/>
      <c r="P243" s="282"/>
      <c r="Q243" s="282"/>
      <c r="R243" s="282"/>
    </row>
    <row r="244" spans="1:18" s="55" customFormat="1" ht="12.75" x14ac:dyDescent="0.2">
      <c r="A244" s="761"/>
      <c r="B244" s="283" t="s">
        <v>1638</v>
      </c>
      <c r="C244" s="318"/>
      <c r="D244" s="318"/>
      <c r="E244" s="318"/>
      <c r="F244" s="318"/>
      <c r="G244" s="378"/>
      <c r="H244" s="567"/>
      <c r="I244" s="446"/>
      <c r="J244" s="567"/>
      <c r="K244" s="446"/>
      <c r="L244" s="567"/>
      <c r="M244" s="446"/>
      <c r="N244" s="380"/>
      <c r="O244" s="282"/>
      <c r="P244" s="282"/>
      <c r="Q244" s="282"/>
      <c r="R244" s="282"/>
    </row>
    <row r="245" spans="1:18" s="55" customFormat="1" ht="25.5" x14ac:dyDescent="0.2">
      <c r="A245" s="761"/>
      <c r="B245" s="283" t="s">
        <v>1649</v>
      </c>
      <c r="C245" s="318"/>
      <c r="D245" s="318"/>
      <c r="E245" s="318"/>
      <c r="F245" s="318"/>
      <c r="G245" s="378"/>
      <c r="H245" s="567"/>
      <c r="I245" s="446"/>
      <c r="J245" s="567"/>
      <c r="K245" s="446"/>
      <c r="L245" s="567"/>
      <c r="M245" s="446"/>
      <c r="N245" s="380"/>
      <c r="O245" s="282"/>
      <c r="P245" s="282"/>
      <c r="Q245" s="282"/>
      <c r="R245" s="282"/>
    </row>
    <row r="246" spans="1:18" s="55" customFormat="1" ht="12.75" x14ac:dyDescent="0.2">
      <c r="A246" s="761"/>
      <c r="B246" s="283" t="s">
        <v>93</v>
      </c>
      <c r="C246" s="318"/>
      <c r="D246" s="318"/>
      <c r="E246" s="318"/>
      <c r="F246" s="318"/>
      <c r="G246" s="378"/>
      <c r="H246" s="567"/>
      <c r="I246" s="446"/>
      <c r="J246" s="567"/>
      <c r="K246" s="446"/>
      <c r="L246" s="567"/>
      <c r="M246" s="446"/>
      <c r="N246" s="380"/>
      <c r="O246" s="282"/>
      <c r="P246" s="282"/>
      <c r="Q246" s="282"/>
      <c r="R246" s="282"/>
    </row>
    <row r="247" spans="1:18" s="55" customFormat="1" ht="25.5" x14ac:dyDescent="0.2">
      <c r="A247" s="761"/>
      <c r="B247" s="283" t="s">
        <v>670</v>
      </c>
      <c r="C247" s="318"/>
      <c r="D247" s="318"/>
      <c r="E247" s="318"/>
      <c r="F247" s="318"/>
      <c r="G247" s="378"/>
      <c r="H247" s="567"/>
      <c r="I247" s="446"/>
      <c r="J247" s="567"/>
      <c r="K247" s="446"/>
      <c r="L247" s="567"/>
      <c r="M247" s="446"/>
      <c r="N247" s="380"/>
      <c r="O247" s="282"/>
      <c r="P247" s="282"/>
      <c r="Q247" s="282"/>
      <c r="R247" s="282"/>
    </row>
    <row r="248" spans="1:18" s="55" customFormat="1" ht="12.75" x14ac:dyDescent="0.2">
      <c r="A248" s="761"/>
      <c r="B248" s="283" t="s">
        <v>6</v>
      </c>
      <c r="C248" s="318"/>
      <c r="D248" s="318"/>
      <c r="E248" s="318"/>
      <c r="F248" s="318"/>
      <c r="G248" s="378"/>
      <c r="H248" s="567"/>
      <c r="I248" s="446"/>
      <c r="J248" s="567"/>
      <c r="K248" s="446"/>
      <c r="L248" s="567"/>
      <c r="M248" s="446"/>
      <c r="N248" s="380"/>
      <c r="O248" s="282"/>
      <c r="P248" s="282"/>
      <c r="Q248" s="282"/>
      <c r="R248" s="282"/>
    </row>
    <row r="249" spans="1:18" s="55" customFormat="1" ht="12.75" x14ac:dyDescent="0.2">
      <c r="A249" s="761"/>
      <c r="B249" s="283" t="s">
        <v>2145</v>
      </c>
      <c r="C249" s="318"/>
      <c r="D249" s="318"/>
      <c r="E249" s="318"/>
      <c r="F249" s="318"/>
      <c r="G249" s="378"/>
      <c r="H249" s="567"/>
      <c r="I249" s="446"/>
      <c r="J249" s="567"/>
      <c r="K249" s="446"/>
      <c r="L249" s="567"/>
      <c r="M249" s="446"/>
      <c r="N249" s="380"/>
      <c r="O249" s="282"/>
      <c r="P249" s="282"/>
      <c r="Q249" s="282"/>
      <c r="R249" s="282"/>
    </row>
    <row r="250" spans="1:18" s="55" customFormat="1" ht="12.75" x14ac:dyDescent="0.2">
      <c r="A250" s="761"/>
      <c r="B250" s="283" t="s">
        <v>7</v>
      </c>
      <c r="C250" s="318"/>
      <c r="D250" s="318"/>
      <c r="E250" s="318"/>
      <c r="F250" s="318"/>
      <c r="G250" s="378"/>
      <c r="H250" s="567"/>
      <c r="I250" s="446"/>
      <c r="J250" s="567"/>
      <c r="K250" s="446"/>
      <c r="L250" s="567"/>
      <c r="M250" s="446"/>
      <c r="N250" s="380"/>
      <c r="O250" s="282"/>
      <c r="P250" s="282"/>
      <c r="Q250" s="282"/>
      <c r="R250" s="282"/>
    </row>
    <row r="251" spans="1:18" s="55" customFormat="1" ht="12.75" x14ac:dyDescent="0.2">
      <c r="A251" s="761"/>
      <c r="B251" s="283" t="s">
        <v>1640</v>
      </c>
      <c r="C251" s="318"/>
      <c r="D251" s="318"/>
      <c r="E251" s="318"/>
      <c r="F251" s="318"/>
      <c r="G251" s="378"/>
      <c r="H251" s="567"/>
      <c r="I251" s="446"/>
      <c r="J251" s="567"/>
      <c r="K251" s="446"/>
      <c r="L251" s="567"/>
      <c r="M251" s="446"/>
      <c r="N251" s="380"/>
      <c r="O251" s="282"/>
      <c r="P251" s="282"/>
      <c r="Q251" s="282"/>
      <c r="R251" s="282"/>
    </row>
    <row r="252" spans="1:18" s="55" customFormat="1" ht="12.75" x14ac:dyDescent="0.2">
      <c r="A252" s="761"/>
      <c r="B252" s="283" t="s">
        <v>1641</v>
      </c>
      <c r="C252" s="318"/>
      <c r="D252" s="318"/>
      <c r="E252" s="318"/>
      <c r="F252" s="318"/>
      <c r="G252" s="378"/>
      <c r="H252" s="567"/>
      <c r="I252" s="446"/>
      <c r="J252" s="567"/>
      <c r="K252" s="446"/>
      <c r="L252" s="567"/>
      <c r="M252" s="446"/>
      <c r="N252" s="380"/>
      <c r="O252" s="282"/>
      <c r="P252" s="282"/>
      <c r="Q252" s="282"/>
      <c r="R252" s="282"/>
    </row>
    <row r="253" spans="1:18" s="55" customFormat="1" ht="12.75" x14ac:dyDescent="0.2">
      <c r="A253" s="761"/>
      <c r="B253" s="283" t="s">
        <v>1639</v>
      </c>
      <c r="C253" s="318"/>
      <c r="D253" s="318"/>
      <c r="E253" s="318"/>
      <c r="F253" s="318"/>
      <c r="G253" s="378"/>
      <c r="H253" s="567"/>
      <c r="I253" s="446"/>
      <c r="J253" s="567"/>
      <c r="K253" s="446"/>
      <c r="L253" s="567"/>
      <c r="M253" s="446"/>
      <c r="N253" s="380"/>
      <c r="O253" s="282"/>
      <c r="P253" s="282"/>
      <c r="Q253" s="282"/>
      <c r="R253" s="282"/>
    </row>
    <row r="254" spans="1:18" s="55" customFormat="1" ht="12.75" x14ac:dyDescent="0.2">
      <c r="A254" s="761"/>
      <c r="B254" s="283" t="s">
        <v>156</v>
      </c>
      <c r="C254" s="318"/>
      <c r="D254" s="318"/>
      <c r="E254" s="318"/>
      <c r="F254" s="318"/>
      <c r="G254" s="378"/>
      <c r="H254" s="567"/>
      <c r="I254" s="446"/>
      <c r="J254" s="567"/>
      <c r="K254" s="446"/>
      <c r="L254" s="567"/>
      <c r="M254" s="446"/>
      <c r="N254" s="380"/>
      <c r="O254" s="282"/>
      <c r="P254" s="282"/>
      <c r="Q254" s="282"/>
      <c r="R254" s="282"/>
    </row>
    <row r="255" spans="1:18" s="55" customFormat="1" ht="12.75" x14ac:dyDescent="0.2">
      <c r="A255" s="761"/>
      <c r="B255" s="283" t="s">
        <v>154</v>
      </c>
      <c r="C255" s="318"/>
      <c r="D255" s="318"/>
      <c r="E255" s="318"/>
      <c r="F255" s="318"/>
      <c r="G255" s="378"/>
      <c r="H255" s="567"/>
      <c r="I255" s="446"/>
      <c r="J255" s="567"/>
      <c r="K255" s="446"/>
      <c r="L255" s="567"/>
      <c r="M255" s="446"/>
      <c r="N255" s="380"/>
      <c r="O255" s="282"/>
      <c r="P255" s="282"/>
      <c r="Q255" s="282"/>
      <c r="R255" s="282"/>
    </row>
    <row r="256" spans="1:18" s="55" customFormat="1" ht="12.75" x14ac:dyDescent="0.2">
      <c r="A256" s="761"/>
      <c r="B256" s="283" t="s">
        <v>155</v>
      </c>
      <c r="C256" s="318"/>
      <c r="D256" s="318"/>
      <c r="E256" s="318"/>
      <c r="F256" s="318"/>
      <c r="G256" s="378"/>
      <c r="H256" s="567"/>
      <c r="I256" s="446"/>
      <c r="J256" s="567"/>
      <c r="K256" s="446"/>
      <c r="L256" s="567"/>
      <c r="M256" s="446"/>
      <c r="N256" s="380"/>
      <c r="O256" s="282"/>
      <c r="P256" s="282"/>
      <c r="Q256" s="282"/>
      <c r="R256" s="282"/>
    </row>
    <row r="257" spans="1:18" s="55" customFormat="1" ht="12.75" x14ac:dyDescent="0.2">
      <c r="A257" s="761"/>
      <c r="B257" s="312" t="s">
        <v>39</v>
      </c>
      <c r="C257" s="318"/>
      <c r="D257" s="318"/>
      <c r="E257" s="318"/>
      <c r="F257" s="318"/>
      <c r="G257" s="378"/>
      <c r="H257" s="567"/>
      <c r="I257" s="446"/>
      <c r="J257" s="567"/>
      <c r="K257" s="446"/>
      <c r="L257" s="567"/>
      <c r="M257" s="446"/>
      <c r="N257" s="380"/>
      <c r="O257" s="282"/>
      <c r="P257" s="282"/>
      <c r="Q257" s="282"/>
      <c r="R257" s="282"/>
    </row>
    <row r="258" spans="1:18" s="55" customFormat="1" ht="12.75" x14ac:dyDescent="0.2">
      <c r="A258" s="761"/>
      <c r="B258" s="452" t="s">
        <v>2476</v>
      </c>
      <c r="C258" s="318"/>
      <c r="D258" s="318"/>
      <c r="E258" s="318"/>
      <c r="F258" s="318"/>
      <c r="G258" s="378"/>
      <c r="H258" s="567"/>
      <c r="I258" s="446"/>
      <c r="J258" s="567"/>
      <c r="K258" s="446"/>
      <c r="L258" s="567"/>
      <c r="M258" s="446"/>
      <c r="N258" s="380"/>
      <c r="O258" s="282"/>
      <c r="P258" s="282"/>
      <c r="Q258" s="282"/>
      <c r="R258" s="282"/>
    </row>
    <row r="259" spans="1:18" s="55" customFormat="1" ht="12.75" x14ac:dyDescent="0.2">
      <c r="A259" s="761"/>
      <c r="B259" s="283" t="s">
        <v>561</v>
      </c>
      <c r="C259" s="318"/>
      <c r="D259" s="318"/>
      <c r="E259" s="318"/>
      <c r="F259" s="318"/>
      <c r="G259" s="378"/>
      <c r="H259" s="567"/>
      <c r="I259" s="446"/>
      <c r="J259" s="567"/>
      <c r="K259" s="446"/>
      <c r="L259" s="567"/>
      <c r="M259" s="446"/>
      <c r="N259" s="380"/>
      <c r="O259" s="282"/>
      <c r="P259" s="282"/>
      <c r="Q259" s="282"/>
      <c r="R259" s="282"/>
    </row>
    <row r="260" spans="1:18" s="55" customFormat="1" ht="12.75" x14ac:dyDescent="0.2">
      <c r="A260" s="761"/>
      <c r="B260" s="283" t="s">
        <v>1610</v>
      </c>
      <c r="C260" s="318"/>
      <c r="D260" s="318"/>
      <c r="E260" s="318"/>
      <c r="F260" s="318"/>
      <c r="G260" s="378"/>
      <c r="H260" s="567"/>
      <c r="I260" s="446"/>
      <c r="J260" s="567"/>
      <c r="K260" s="446"/>
      <c r="L260" s="567"/>
      <c r="M260" s="446"/>
      <c r="N260" s="380"/>
      <c r="O260" s="282"/>
      <c r="P260" s="282"/>
      <c r="Q260" s="282"/>
      <c r="R260" s="282"/>
    </row>
    <row r="261" spans="1:18" s="55" customFormat="1" ht="12.75" x14ac:dyDescent="0.2">
      <c r="A261" s="761"/>
      <c r="B261" s="283" t="s">
        <v>1611</v>
      </c>
      <c r="C261" s="318"/>
      <c r="D261" s="318"/>
      <c r="E261" s="318"/>
      <c r="F261" s="318"/>
      <c r="G261" s="378"/>
      <c r="H261" s="567"/>
      <c r="I261" s="446"/>
      <c r="J261" s="567"/>
      <c r="K261" s="446"/>
      <c r="L261" s="567"/>
      <c r="M261" s="446"/>
      <c r="N261" s="380"/>
      <c r="O261" s="282"/>
      <c r="P261" s="282"/>
      <c r="Q261" s="282"/>
      <c r="R261" s="282"/>
    </row>
    <row r="262" spans="1:18" s="55" customFormat="1" ht="25.5" x14ac:dyDescent="0.2">
      <c r="A262" s="761"/>
      <c r="B262" s="283" t="s">
        <v>88</v>
      </c>
      <c r="C262" s="318"/>
      <c r="D262" s="318"/>
      <c r="E262" s="318" t="s">
        <v>1633</v>
      </c>
      <c r="F262" s="318" t="s">
        <v>1629</v>
      </c>
      <c r="G262" s="378"/>
      <c r="H262" s="567"/>
      <c r="I262" s="446"/>
      <c r="J262" s="567"/>
      <c r="K262" s="446"/>
      <c r="L262" s="567"/>
      <c r="M262" s="446"/>
      <c r="N262" s="380"/>
      <c r="O262" s="282"/>
      <c r="P262" s="282"/>
      <c r="Q262" s="282"/>
      <c r="R262" s="282"/>
    </row>
    <row r="263" spans="1:18" s="55" customFormat="1" ht="12.75" x14ac:dyDescent="0.2">
      <c r="A263" s="761"/>
      <c r="B263" s="283" t="s">
        <v>1418</v>
      </c>
      <c r="C263" s="318"/>
      <c r="D263" s="318"/>
      <c r="E263" s="318"/>
      <c r="F263" s="318"/>
      <c r="G263" s="378"/>
      <c r="H263" s="567"/>
      <c r="I263" s="446"/>
      <c r="J263" s="567"/>
      <c r="K263" s="446"/>
      <c r="L263" s="567"/>
      <c r="M263" s="446"/>
      <c r="N263" s="380"/>
      <c r="O263" s="282"/>
      <c r="P263" s="282"/>
      <c r="Q263" s="282"/>
      <c r="R263" s="282"/>
    </row>
    <row r="264" spans="1:18" s="55" customFormat="1" ht="12.75" x14ac:dyDescent="0.2">
      <c r="A264" s="761"/>
      <c r="B264" s="283" t="s">
        <v>1419</v>
      </c>
      <c r="C264" s="318"/>
      <c r="D264" s="318"/>
      <c r="E264" s="318"/>
      <c r="F264" s="318"/>
      <c r="G264" s="378"/>
      <c r="H264" s="567"/>
      <c r="I264" s="446"/>
      <c r="J264" s="567"/>
      <c r="K264" s="446"/>
      <c r="L264" s="567"/>
      <c r="M264" s="446"/>
      <c r="N264" s="380"/>
      <c r="O264" s="282"/>
      <c r="P264" s="282"/>
      <c r="Q264" s="282"/>
      <c r="R264" s="282"/>
    </row>
    <row r="265" spans="1:18" s="55" customFormat="1" ht="12.75" x14ac:dyDescent="0.2">
      <c r="A265" s="761"/>
      <c r="B265" s="283" t="s">
        <v>1420</v>
      </c>
      <c r="C265" s="318"/>
      <c r="D265" s="318"/>
      <c r="E265" s="318"/>
      <c r="F265" s="318"/>
      <c r="G265" s="378"/>
      <c r="H265" s="567"/>
      <c r="I265" s="446"/>
      <c r="J265" s="567"/>
      <c r="K265" s="446"/>
      <c r="L265" s="567"/>
      <c r="M265" s="446"/>
      <c r="N265" s="380"/>
      <c r="O265" s="282"/>
      <c r="P265" s="282"/>
      <c r="Q265" s="282"/>
      <c r="R265" s="282"/>
    </row>
    <row r="266" spans="1:18" s="55" customFormat="1" ht="12.75" x14ac:dyDescent="0.2">
      <c r="A266" s="761"/>
      <c r="B266" s="283" t="s">
        <v>1421</v>
      </c>
      <c r="C266" s="318"/>
      <c r="D266" s="318"/>
      <c r="E266" s="318"/>
      <c r="F266" s="318"/>
      <c r="G266" s="378"/>
      <c r="H266" s="567"/>
      <c r="I266" s="446"/>
      <c r="J266" s="567"/>
      <c r="K266" s="446"/>
      <c r="L266" s="567"/>
      <c r="M266" s="446"/>
      <c r="N266" s="380"/>
      <c r="O266" s="282"/>
      <c r="P266" s="282"/>
      <c r="Q266" s="282"/>
      <c r="R266" s="282"/>
    </row>
    <row r="267" spans="1:18" s="55" customFormat="1" ht="12.75" x14ac:dyDescent="0.2">
      <c r="A267" s="761"/>
      <c r="B267" s="283" t="s">
        <v>2477</v>
      </c>
      <c r="C267" s="318"/>
      <c r="D267" s="318"/>
      <c r="E267" s="318"/>
      <c r="F267" s="318"/>
      <c r="G267" s="378"/>
      <c r="H267" s="567"/>
      <c r="I267" s="446"/>
      <c r="J267" s="567"/>
      <c r="K267" s="446"/>
      <c r="L267" s="567"/>
      <c r="M267" s="446"/>
      <c r="N267" s="380"/>
      <c r="O267" s="282"/>
      <c r="P267" s="282"/>
      <c r="Q267" s="282"/>
      <c r="R267" s="282"/>
    </row>
    <row r="268" spans="1:18" s="55" customFormat="1" ht="12.75" x14ac:dyDescent="0.2">
      <c r="A268" s="761"/>
      <c r="B268" s="283" t="s">
        <v>149</v>
      </c>
      <c r="C268" s="318"/>
      <c r="D268" s="318"/>
      <c r="E268" s="318"/>
      <c r="F268" s="318"/>
      <c r="G268" s="378"/>
      <c r="H268" s="567"/>
      <c r="I268" s="446"/>
      <c r="J268" s="567"/>
      <c r="K268" s="446"/>
      <c r="L268" s="567"/>
      <c r="M268" s="446"/>
      <c r="N268" s="380"/>
      <c r="O268" s="282"/>
      <c r="P268" s="282"/>
      <c r="Q268" s="282"/>
      <c r="R268" s="282"/>
    </row>
    <row r="269" spans="1:18" s="55" customFormat="1" ht="12.75" x14ac:dyDescent="0.2">
      <c r="A269" s="761"/>
      <c r="B269" s="283" t="s">
        <v>150</v>
      </c>
      <c r="C269" s="318"/>
      <c r="D269" s="318"/>
      <c r="E269" s="318"/>
      <c r="F269" s="318"/>
      <c r="G269" s="378"/>
      <c r="H269" s="567"/>
      <c r="I269" s="446"/>
      <c r="J269" s="567"/>
      <c r="K269" s="446"/>
      <c r="L269" s="567"/>
      <c r="M269" s="446"/>
      <c r="N269" s="380"/>
      <c r="O269" s="282"/>
      <c r="P269" s="282"/>
      <c r="Q269" s="282"/>
      <c r="R269" s="282"/>
    </row>
    <row r="270" spans="1:18" s="55" customFormat="1" ht="12.75" x14ac:dyDescent="0.2">
      <c r="A270" s="761"/>
      <c r="B270" s="283" t="s">
        <v>1458</v>
      </c>
      <c r="C270" s="318"/>
      <c r="D270" s="318"/>
      <c r="E270" s="318"/>
      <c r="F270" s="318"/>
      <c r="G270" s="378"/>
      <c r="H270" s="567"/>
      <c r="I270" s="446"/>
      <c r="J270" s="567"/>
      <c r="K270" s="446"/>
      <c r="L270" s="567"/>
      <c r="M270" s="446"/>
      <c r="N270" s="380"/>
      <c r="O270" s="282"/>
      <c r="P270" s="282"/>
      <c r="Q270" s="282"/>
      <c r="R270" s="282"/>
    </row>
    <row r="271" spans="1:18" s="55" customFormat="1" ht="12.75" x14ac:dyDescent="0.2">
      <c r="A271" s="761"/>
      <c r="B271" s="283" t="s">
        <v>1414</v>
      </c>
      <c r="C271" s="318"/>
      <c r="D271" s="318"/>
      <c r="E271" s="318"/>
      <c r="F271" s="318"/>
      <c r="G271" s="378"/>
      <c r="H271" s="567"/>
      <c r="I271" s="446"/>
      <c r="J271" s="567"/>
      <c r="K271" s="446"/>
      <c r="L271" s="567"/>
      <c r="M271" s="446"/>
      <c r="N271" s="380"/>
      <c r="O271" s="282"/>
      <c r="P271" s="282"/>
      <c r="Q271" s="282"/>
      <c r="R271" s="282"/>
    </row>
    <row r="272" spans="1:18" s="55" customFormat="1" ht="12.75" x14ac:dyDescent="0.2">
      <c r="A272" s="761"/>
      <c r="B272" s="283" t="s">
        <v>1415</v>
      </c>
      <c r="C272" s="318"/>
      <c r="D272" s="318"/>
      <c r="E272" s="318"/>
      <c r="F272" s="318"/>
      <c r="G272" s="378"/>
      <c r="H272" s="567"/>
      <c r="I272" s="446"/>
      <c r="J272" s="567"/>
      <c r="K272" s="446"/>
      <c r="L272" s="567"/>
      <c r="M272" s="446"/>
      <c r="N272" s="380"/>
      <c r="O272" s="282"/>
      <c r="P272" s="282"/>
      <c r="Q272" s="282"/>
      <c r="R272" s="282"/>
    </row>
    <row r="273" spans="1:18" s="55" customFormat="1" ht="12.75" x14ac:dyDescent="0.2">
      <c r="A273" s="761"/>
      <c r="B273" s="283" t="s">
        <v>81</v>
      </c>
      <c r="C273" s="318"/>
      <c r="D273" s="318"/>
      <c r="E273" s="318"/>
      <c r="F273" s="318"/>
      <c r="G273" s="378"/>
      <c r="H273" s="567"/>
      <c r="I273" s="446"/>
      <c r="J273" s="567"/>
      <c r="K273" s="446"/>
      <c r="L273" s="567"/>
      <c r="M273" s="446"/>
      <c r="N273" s="380"/>
      <c r="O273" s="282"/>
      <c r="P273" s="282"/>
      <c r="Q273" s="282"/>
      <c r="R273" s="282"/>
    </row>
    <row r="274" spans="1:18" s="55" customFormat="1" ht="12.75" x14ac:dyDescent="0.2">
      <c r="A274" s="761"/>
      <c r="B274" s="283" t="s">
        <v>669</v>
      </c>
      <c r="C274" s="318"/>
      <c r="D274" s="318"/>
      <c r="E274" s="318"/>
      <c r="F274" s="318"/>
      <c r="G274" s="378"/>
      <c r="H274" s="567"/>
      <c r="I274" s="446"/>
      <c r="J274" s="567"/>
      <c r="K274" s="446"/>
      <c r="L274" s="567"/>
      <c r="M274" s="446"/>
      <c r="N274" s="380"/>
      <c r="O274" s="282"/>
      <c r="P274" s="282"/>
      <c r="Q274" s="282"/>
      <c r="R274" s="282"/>
    </row>
    <row r="275" spans="1:18" s="55" customFormat="1" ht="12.75" x14ac:dyDescent="0.2">
      <c r="A275" s="761"/>
      <c r="B275" s="283" t="s">
        <v>671</v>
      </c>
      <c r="C275" s="318"/>
      <c r="D275" s="318"/>
      <c r="E275" s="318"/>
      <c r="F275" s="318"/>
      <c r="G275" s="378"/>
      <c r="H275" s="567"/>
      <c r="I275" s="446"/>
      <c r="J275" s="567"/>
      <c r="K275" s="446"/>
      <c r="L275" s="567"/>
      <c r="M275" s="446"/>
      <c r="N275" s="380"/>
      <c r="O275" s="282"/>
      <c r="P275" s="282"/>
      <c r="Q275" s="282"/>
      <c r="R275" s="282"/>
    </row>
    <row r="276" spans="1:18" s="55" customFormat="1" ht="12.75" x14ac:dyDescent="0.2">
      <c r="A276" s="761"/>
      <c r="B276" s="283" t="s">
        <v>672</v>
      </c>
      <c r="C276" s="318"/>
      <c r="D276" s="318"/>
      <c r="E276" s="318"/>
      <c r="F276" s="318"/>
      <c r="G276" s="378"/>
      <c r="H276" s="567"/>
      <c r="I276" s="446"/>
      <c r="J276" s="567"/>
      <c r="K276" s="446"/>
      <c r="L276" s="567"/>
      <c r="M276" s="446"/>
      <c r="N276" s="380"/>
      <c r="O276" s="282"/>
      <c r="P276" s="282"/>
      <c r="Q276" s="282"/>
      <c r="R276" s="282"/>
    </row>
    <row r="277" spans="1:18" s="55" customFormat="1" ht="12.75" x14ac:dyDescent="0.2">
      <c r="A277" s="761"/>
      <c r="B277" s="283" t="s">
        <v>1636</v>
      </c>
      <c r="C277" s="318"/>
      <c r="D277" s="318"/>
      <c r="E277" s="318"/>
      <c r="F277" s="318"/>
      <c r="G277" s="378"/>
      <c r="H277" s="567"/>
      <c r="I277" s="446"/>
      <c r="J277" s="567"/>
      <c r="K277" s="446"/>
      <c r="L277" s="567"/>
      <c r="M277" s="446"/>
      <c r="N277" s="380"/>
      <c r="O277" s="282"/>
      <c r="P277" s="282"/>
      <c r="Q277" s="282"/>
      <c r="R277" s="282"/>
    </row>
    <row r="278" spans="1:18" s="55" customFormat="1" ht="12.75" x14ac:dyDescent="0.2">
      <c r="A278" s="761"/>
      <c r="B278" s="283" t="s">
        <v>2146</v>
      </c>
      <c r="C278" s="318"/>
      <c r="D278" s="318"/>
      <c r="E278" s="318"/>
      <c r="F278" s="318"/>
      <c r="G278" s="378"/>
      <c r="H278" s="567"/>
      <c r="I278" s="446"/>
      <c r="J278" s="567"/>
      <c r="K278" s="446"/>
      <c r="L278" s="567"/>
      <c r="M278" s="446"/>
      <c r="N278" s="380"/>
      <c r="O278" s="282"/>
      <c r="P278" s="282"/>
      <c r="Q278" s="282"/>
      <c r="R278" s="282"/>
    </row>
    <row r="279" spans="1:18" s="55" customFormat="1" ht="12.75" x14ac:dyDescent="0.2">
      <c r="A279" s="761"/>
      <c r="B279" s="283" t="s">
        <v>2147</v>
      </c>
      <c r="C279" s="318"/>
      <c r="D279" s="318"/>
      <c r="E279" s="318"/>
      <c r="F279" s="318"/>
      <c r="G279" s="378"/>
      <c r="H279" s="567"/>
      <c r="I279" s="446"/>
      <c r="J279" s="567"/>
      <c r="K279" s="446"/>
      <c r="L279" s="567"/>
      <c r="M279" s="446"/>
      <c r="N279" s="380"/>
      <c r="O279" s="282"/>
      <c r="P279" s="282"/>
      <c r="Q279" s="282"/>
      <c r="R279" s="282"/>
    </row>
    <row r="280" spans="1:18" s="55" customFormat="1" ht="12.75" x14ac:dyDescent="0.2">
      <c r="A280" s="761"/>
      <c r="B280" s="349" t="s">
        <v>2148</v>
      </c>
      <c r="C280" s="318"/>
      <c r="D280" s="318"/>
      <c r="E280" s="318"/>
      <c r="F280" s="318"/>
      <c r="G280" s="378"/>
      <c r="H280" s="567"/>
      <c r="I280" s="446"/>
      <c r="J280" s="567"/>
      <c r="K280" s="446"/>
      <c r="L280" s="567"/>
      <c r="M280" s="446"/>
      <c r="N280" s="380"/>
      <c r="O280" s="282"/>
      <c r="P280" s="282"/>
      <c r="Q280" s="282"/>
      <c r="R280" s="282"/>
    </row>
    <row r="281" spans="1:18" s="55" customFormat="1" ht="12.75" x14ac:dyDescent="0.2">
      <c r="A281" s="761"/>
      <c r="B281" s="349" t="s">
        <v>2149</v>
      </c>
      <c r="C281" s="318"/>
      <c r="D281" s="318"/>
      <c r="E281" s="318"/>
      <c r="F281" s="318"/>
      <c r="G281" s="378"/>
      <c r="H281" s="567"/>
      <c r="I281" s="446"/>
      <c r="J281" s="567"/>
      <c r="K281" s="446"/>
      <c r="L281" s="567"/>
      <c r="M281" s="446"/>
      <c r="N281" s="380"/>
      <c r="O281" s="282"/>
      <c r="P281" s="282"/>
      <c r="Q281" s="282"/>
      <c r="R281" s="282"/>
    </row>
    <row r="282" spans="1:18" s="55" customFormat="1" ht="12.75" x14ac:dyDescent="0.2">
      <c r="A282" s="761"/>
      <c r="B282" s="283" t="s">
        <v>2150</v>
      </c>
      <c r="C282" s="318"/>
      <c r="D282" s="318"/>
      <c r="E282" s="318"/>
      <c r="F282" s="318"/>
      <c r="G282" s="378"/>
      <c r="H282" s="567"/>
      <c r="I282" s="446"/>
      <c r="J282" s="567"/>
      <c r="K282" s="446"/>
      <c r="L282" s="567"/>
      <c r="M282" s="446"/>
      <c r="N282" s="380"/>
      <c r="O282" s="282"/>
      <c r="P282" s="282"/>
      <c r="Q282" s="282"/>
      <c r="R282" s="282"/>
    </row>
    <row r="283" spans="1:18" s="55" customFormat="1" ht="25.5" x14ac:dyDescent="0.2">
      <c r="A283" s="761"/>
      <c r="B283" s="283" t="s">
        <v>1637</v>
      </c>
      <c r="C283" s="318"/>
      <c r="D283" s="318"/>
      <c r="E283" s="318"/>
      <c r="F283" s="318"/>
      <c r="G283" s="378"/>
      <c r="H283" s="567"/>
      <c r="I283" s="446"/>
      <c r="J283" s="567"/>
      <c r="K283" s="446"/>
      <c r="L283" s="567"/>
      <c r="M283" s="446"/>
      <c r="N283" s="380"/>
      <c r="O283" s="282"/>
      <c r="P283" s="282"/>
      <c r="Q283" s="282"/>
      <c r="R283" s="282"/>
    </row>
    <row r="284" spans="1:18" s="55" customFormat="1" ht="12.75" x14ac:dyDescent="0.2">
      <c r="A284" s="761"/>
      <c r="B284" s="283" t="s">
        <v>2151</v>
      </c>
      <c r="C284" s="318"/>
      <c r="D284" s="318"/>
      <c r="E284" s="318"/>
      <c r="F284" s="318"/>
      <c r="G284" s="378"/>
      <c r="H284" s="567"/>
      <c r="I284" s="446"/>
      <c r="J284" s="567"/>
      <c r="K284" s="446"/>
      <c r="L284" s="567"/>
      <c r="M284" s="446"/>
      <c r="N284" s="380"/>
      <c r="O284" s="282"/>
      <c r="P284" s="282"/>
      <c r="Q284" s="282"/>
      <c r="R284" s="282"/>
    </row>
    <row r="285" spans="1:18" s="55" customFormat="1" ht="12.75" x14ac:dyDescent="0.2">
      <c r="A285" s="761"/>
      <c r="B285" s="283" t="s">
        <v>1635</v>
      </c>
      <c r="C285" s="318"/>
      <c r="D285" s="318"/>
      <c r="E285" s="318"/>
      <c r="F285" s="318"/>
      <c r="G285" s="378"/>
      <c r="H285" s="567"/>
      <c r="I285" s="446"/>
      <c r="J285" s="567"/>
      <c r="K285" s="446"/>
      <c r="L285" s="567"/>
      <c r="M285" s="446"/>
      <c r="N285" s="380"/>
      <c r="O285" s="282"/>
      <c r="P285" s="282"/>
      <c r="Q285" s="282"/>
      <c r="R285" s="282"/>
    </row>
    <row r="286" spans="1:18" s="55" customFormat="1" ht="12.75" x14ac:dyDescent="0.2">
      <c r="A286" s="761"/>
      <c r="B286" s="283" t="s">
        <v>40</v>
      </c>
      <c r="C286" s="318"/>
      <c r="D286" s="318"/>
      <c r="E286" s="318"/>
      <c r="F286" s="318"/>
      <c r="G286" s="378"/>
      <c r="H286" s="567"/>
      <c r="I286" s="446"/>
      <c r="J286" s="567"/>
      <c r="K286" s="446"/>
      <c r="L286" s="567"/>
      <c r="M286" s="446"/>
      <c r="N286" s="380"/>
      <c r="O286" s="282"/>
      <c r="P286" s="282"/>
      <c r="Q286" s="282"/>
      <c r="R286" s="282"/>
    </row>
    <row r="287" spans="1:18" s="55" customFormat="1" ht="12.75" x14ac:dyDescent="0.2">
      <c r="A287" s="761"/>
      <c r="B287" s="283" t="s">
        <v>1628</v>
      </c>
      <c r="C287" s="318"/>
      <c r="D287" s="318"/>
      <c r="E287" s="318"/>
      <c r="F287" s="318"/>
      <c r="G287" s="378"/>
      <c r="H287" s="567"/>
      <c r="I287" s="446"/>
      <c r="J287" s="567"/>
      <c r="K287" s="446"/>
      <c r="L287" s="567"/>
      <c r="M287" s="446"/>
      <c r="N287" s="380"/>
      <c r="O287" s="282"/>
      <c r="P287" s="282"/>
      <c r="Q287" s="282"/>
      <c r="R287" s="282"/>
    </row>
    <row r="288" spans="1:18" s="55" customFormat="1" ht="12.75" x14ac:dyDescent="0.2">
      <c r="A288" s="761"/>
      <c r="B288" s="283" t="s">
        <v>815</v>
      </c>
      <c r="C288" s="318"/>
      <c r="D288" s="318"/>
      <c r="E288" s="318"/>
      <c r="F288" s="318"/>
      <c r="G288" s="378"/>
      <c r="H288" s="567"/>
      <c r="I288" s="446"/>
      <c r="J288" s="567"/>
      <c r="K288" s="446"/>
      <c r="L288" s="567"/>
      <c r="M288" s="446"/>
      <c r="N288" s="380"/>
      <c r="O288" s="282"/>
      <c r="P288" s="282"/>
      <c r="Q288" s="282"/>
      <c r="R288" s="282"/>
    </row>
    <row r="289" spans="1:18" s="55" customFormat="1" ht="12.75" x14ac:dyDescent="0.2">
      <c r="A289" s="761"/>
      <c r="B289" s="283" t="s">
        <v>1506</v>
      </c>
      <c r="C289" s="318"/>
      <c r="D289" s="318"/>
      <c r="E289" s="318"/>
      <c r="F289" s="318"/>
      <c r="G289" s="378"/>
      <c r="H289" s="567"/>
      <c r="I289" s="446"/>
      <c r="J289" s="567"/>
      <c r="K289" s="446"/>
      <c r="L289" s="567"/>
      <c r="M289" s="446"/>
      <c r="N289" s="380"/>
      <c r="O289" s="282"/>
      <c r="P289" s="282"/>
      <c r="Q289" s="282"/>
      <c r="R289" s="282"/>
    </row>
    <row r="290" spans="1:18" s="55" customFormat="1" ht="12.75" x14ac:dyDescent="0.2">
      <c r="A290" s="761"/>
      <c r="B290" s="283" t="s">
        <v>1509</v>
      </c>
      <c r="C290" s="318"/>
      <c r="D290" s="318"/>
      <c r="E290" s="318"/>
      <c r="F290" s="318"/>
      <c r="G290" s="378"/>
      <c r="H290" s="567"/>
      <c r="I290" s="446"/>
      <c r="J290" s="567"/>
      <c r="K290" s="446"/>
      <c r="L290" s="567"/>
      <c r="M290" s="446"/>
      <c r="N290" s="380"/>
      <c r="O290" s="282"/>
      <c r="P290" s="282"/>
      <c r="Q290" s="282"/>
      <c r="R290" s="282"/>
    </row>
    <row r="291" spans="1:18" s="55" customFormat="1" ht="12.75" x14ac:dyDescent="0.2">
      <c r="A291" s="761"/>
      <c r="B291" s="283" t="s">
        <v>1510</v>
      </c>
      <c r="C291" s="318"/>
      <c r="D291" s="318"/>
      <c r="E291" s="318"/>
      <c r="F291" s="318"/>
      <c r="G291" s="378"/>
      <c r="H291" s="567"/>
      <c r="I291" s="446"/>
      <c r="J291" s="567"/>
      <c r="K291" s="446"/>
      <c r="L291" s="567"/>
      <c r="M291" s="446"/>
      <c r="N291" s="380"/>
      <c r="O291" s="282"/>
      <c r="P291" s="282"/>
      <c r="Q291" s="282"/>
      <c r="R291" s="282"/>
    </row>
    <row r="292" spans="1:18" s="55" customFormat="1" ht="12.75" x14ac:dyDescent="0.2">
      <c r="A292" s="761"/>
      <c r="B292" s="283" t="s">
        <v>1511</v>
      </c>
      <c r="C292" s="318"/>
      <c r="D292" s="318"/>
      <c r="E292" s="318"/>
      <c r="F292" s="318"/>
      <c r="G292" s="378"/>
      <c r="H292" s="567"/>
      <c r="I292" s="446"/>
      <c r="J292" s="567"/>
      <c r="K292" s="446"/>
      <c r="L292" s="567"/>
      <c r="M292" s="446"/>
      <c r="N292" s="380"/>
      <c r="O292" s="282"/>
      <c r="P292" s="282"/>
      <c r="Q292" s="282"/>
      <c r="R292" s="282"/>
    </row>
    <row r="293" spans="1:18" s="55" customFormat="1" ht="12.75" x14ac:dyDescent="0.2">
      <c r="A293" s="761"/>
      <c r="B293" s="283" t="s">
        <v>1612</v>
      </c>
      <c r="C293" s="318"/>
      <c r="D293" s="318"/>
      <c r="E293" s="318"/>
      <c r="F293" s="318"/>
      <c r="G293" s="378"/>
      <c r="H293" s="567"/>
      <c r="I293" s="446"/>
      <c r="J293" s="567"/>
      <c r="K293" s="446"/>
      <c r="L293" s="567"/>
      <c r="M293" s="446"/>
      <c r="N293" s="380"/>
      <c r="O293" s="282"/>
      <c r="P293" s="282"/>
      <c r="Q293" s="282"/>
      <c r="R293" s="282"/>
    </row>
    <row r="294" spans="1:18" s="55" customFormat="1" ht="12.75" x14ac:dyDescent="0.2">
      <c r="A294" s="761"/>
      <c r="B294" s="283" t="s">
        <v>103</v>
      </c>
      <c r="C294" s="318"/>
      <c r="D294" s="318"/>
      <c r="E294" s="318"/>
      <c r="F294" s="318"/>
      <c r="G294" s="378"/>
      <c r="H294" s="567"/>
      <c r="I294" s="446"/>
      <c r="J294" s="567"/>
      <c r="K294" s="446"/>
      <c r="L294" s="567"/>
      <c r="M294" s="446"/>
      <c r="N294" s="380"/>
      <c r="O294" s="282"/>
      <c r="P294" s="282"/>
      <c r="Q294" s="282"/>
      <c r="R294" s="282"/>
    </row>
    <row r="295" spans="1:18" s="55" customFormat="1" ht="12.75" x14ac:dyDescent="0.2">
      <c r="A295" s="761"/>
      <c r="B295" s="283" t="s">
        <v>104</v>
      </c>
      <c r="C295" s="318"/>
      <c r="D295" s="318"/>
      <c r="E295" s="318"/>
      <c r="F295" s="318"/>
      <c r="G295" s="378"/>
      <c r="H295" s="567"/>
      <c r="I295" s="446"/>
      <c r="J295" s="567"/>
      <c r="K295" s="446"/>
      <c r="L295" s="567"/>
      <c r="M295" s="446"/>
      <c r="N295" s="380"/>
      <c r="O295" s="282"/>
      <c r="P295" s="282"/>
      <c r="Q295" s="282"/>
      <c r="R295" s="282"/>
    </row>
    <row r="296" spans="1:18" s="55" customFormat="1" ht="12.75" x14ac:dyDescent="0.2">
      <c r="A296" s="761"/>
      <c r="B296" s="283" t="s">
        <v>85</v>
      </c>
      <c r="C296" s="318"/>
      <c r="D296" s="318"/>
      <c r="E296" s="318"/>
      <c r="F296" s="318"/>
      <c r="G296" s="378"/>
      <c r="H296" s="567"/>
      <c r="I296" s="446"/>
      <c r="J296" s="567"/>
      <c r="K296" s="446"/>
      <c r="L296" s="567"/>
      <c r="M296" s="446"/>
      <c r="N296" s="380"/>
      <c r="O296" s="282"/>
      <c r="P296" s="282"/>
      <c r="Q296" s="282"/>
      <c r="R296" s="282"/>
    </row>
    <row r="297" spans="1:18" s="55" customFormat="1" ht="12.75" x14ac:dyDescent="0.2">
      <c r="A297" s="761"/>
      <c r="B297" s="283" t="s">
        <v>1587</v>
      </c>
      <c r="C297" s="318"/>
      <c r="D297" s="318"/>
      <c r="E297" s="318"/>
      <c r="F297" s="318"/>
      <c r="G297" s="378"/>
      <c r="H297" s="567"/>
      <c r="I297" s="446"/>
      <c r="J297" s="567"/>
      <c r="K297" s="446"/>
      <c r="L297" s="567"/>
      <c r="M297" s="446"/>
      <c r="N297" s="380"/>
      <c r="O297" s="282"/>
      <c r="P297" s="282"/>
      <c r="Q297" s="282"/>
      <c r="R297" s="282"/>
    </row>
    <row r="298" spans="1:18" s="55" customFormat="1" ht="12.75" x14ac:dyDescent="0.2">
      <c r="A298" s="761"/>
      <c r="B298" s="283" t="s">
        <v>1586</v>
      </c>
      <c r="C298" s="318"/>
      <c r="D298" s="318"/>
      <c r="E298" s="318"/>
      <c r="F298" s="318"/>
      <c r="G298" s="378"/>
      <c r="H298" s="567"/>
      <c r="I298" s="446"/>
      <c r="J298" s="567"/>
      <c r="K298" s="446"/>
      <c r="L298" s="567"/>
      <c r="M298" s="446"/>
      <c r="N298" s="380"/>
      <c r="O298" s="282"/>
      <c r="P298" s="282"/>
      <c r="Q298" s="282"/>
      <c r="R298" s="282"/>
    </row>
    <row r="299" spans="1:18" s="55" customFormat="1" ht="12.75" x14ac:dyDescent="0.2">
      <c r="A299" s="761"/>
      <c r="B299" s="283" t="s">
        <v>1588</v>
      </c>
      <c r="C299" s="318"/>
      <c r="D299" s="318"/>
      <c r="E299" s="318"/>
      <c r="F299" s="318"/>
      <c r="G299" s="378"/>
      <c r="H299" s="567"/>
      <c r="I299" s="446"/>
      <c r="J299" s="567"/>
      <c r="K299" s="446"/>
      <c r="L299" s="567"/>
      <c r="M299" s="446"/>
      <c r="N299" s="380"/>
      <c r="O299" s="282"/>
      <c r="P299" s="282"/>
      <c r="Q299" s="282"/>
      <c r="R299" s="282"/>
    </row>
    <row r="300" spans="1:18" s="55" customFormat="1" ht="12.75" x14ac:dyDescent="0.2">
      <c r="A300" s="761"/>
      <c r="B300" s="283" t="s">
        <v>1462</v>
      </c>
      <c r="C300" s="318"/>
      <c r="D300" s="318"/>
      <c r="E300" s="318"/>
      <c r="F300" s="318"/>
      <c r="G300" s="378"/>
      <c r="H300" s="567"/>
      <c r="I300" s="446"/>
      <c r="J300" s="567"/>
      <c r="K300" s="446"/>
      <c r="L300" s="567"/>
      <c r="M300" s="446"/>
      <c r="N300" s="380"/>
      <c r="O300" s="282"/>
      <c r="P300" s="282"/>
      <c r="Q300" s="282"/>
      <c r="R300" s="282"/>
    </row>
    <row r="301" spans="1:18" s="55" customFormat="1" ht="12.75" x14ac:dyDescent="0.2">
      <c r="A301" s="761"/>
      <c r="B301" s="283" t="s">
        <v>2152</v>
      </c>
      <c r="C301" s="318"/>
      <c r="D301" s="318"/>
      <c r="E301" s="318"/>
      <c r="F301" s="318"/>
      <c r="G301" s="378"/>
      <c r="H301" s="567"/>
      <c r="I301" s="446"/>
      <c r="J301" s="567"/>
      <c r="K301" s="446"/>
      <c r="L301" s="567"/>
      <c r="M301" s="446"/>
      <c r="N301" s="380"/>
      <c r="O301" s="282"/>
      <c r="P301" s="282"/>
      <c r="Q301" s="282"/>
      <c r="R301" s="282"/>
    </row>
    <row r="302" spans="1:18" s="55" customFormat="1" ht="12.75" x14ac:dyDescent="0.2">
      <c r="A302" s="761"/>
      <c r="B302" s="283" t="s">
        <v>258</v>
      </c>
      <c r="C302" s="318"/>
      <c r="D302" s="318"/>
      <c r="E302" s="318"/>
      <c r="F302" s="318"/>
      <c r="G302" s="378"/>
      <c r="H302" s="567"/>
      <c r="I302" s="446"/>
      <c r="J302" s="567"/>
      <c r="K302" s="446"/>
      <c r="L302" s="567"/>
      <c r="M302" s="446"/>
      <c r="N302" s="380"/>
      <c r="O302" s="282"/>
      <c r="P302" s="282"/>
      <c r="Q302" s="282"/>
      <c r="R302" s="282"/>
    </row>
    <row r="303" spans="1:18" s="55" customFormat="1" ht="12.75" x14ac:dyDescent="0.2">
      <c r="A303" s="761"/>
      <c r="B303" s="279" t="s">
        <v>2478</v>
      </c>
      <c r="C303" s="318"/>
      <c r="D303" s="318"/>
      <c r="E303" s="318"/>
      <c r="F303" s="318"/>
      <c r="G303" s="378"/>
      <c r="H303" s="567"/>
      <c r="I303" s="446"/>
      <c r="J303" s="567"/>
      <c r="K303" s="446"/>
      <c r="L303" s="567"/>
      <c r="M303" s="446"/>
      <c r="N303" s="380"/>
      <c r="O303" s="282"/>
      <c r="P303" s="282"/>
      <c r="Q303" s="282"/>
      <c r="R303" s="282"/>
    </row>
    <row r="304" spans="1:18" s="55" customFormat="1" ht="12.75" x14ac:dyDescent="0.2">
      <c r="A304" s="761"/>
      <c r="B304" s="451"/>
      <c r="C304" s="318"/>
      <c r="D304" s="318"/>
      <c r="E304" s="318"/>
      <c r="F304" s="318"/>
      <c r="G304" s="378"/>
      <c r="H304" s="567"/>
      <c r="I304" s="446"/>
      <c r="J304" s="567"/>
      <c r="K304" s="446"/>
      <c r="L304" s="567"/>
      <c r="M304" s="446"/>
      <c r="N304" s="380"/>
      <c r="O304" s="282"/>
      <c r="P304" s="282"/>
      <c r="Q304" s="282"/>
      <c r="R304" s="282"/>
    </row>
    <row r="305" spans="1:18" s="55" customFormat="1" ht="12.75" x14ac:dyDescent="0.2">
      <c r="A305" s="761"/>
      <c r="B305" s="451"/>
      <c r="C305" s="318"/>
      <c r="D305" s="318"/>
      <c r="E305" s="318"/>
      <c r="F305" s="318"/>
      <c r="G305" s="378"/>
      <c r="H305" s="567"/>
      <c r="I305" s="446"/>
      <c r="J305" s="567"/>
      <c r="K305" s="446"/>
      <c r="L305" s="567"/>
      <c r="M305" s="446"/>
      <c r="N305" s="380"/>
      <c r="O305" s="282"/>
      <c r="P305" s="282"/>
      <c r="Q305" s="282"/>
      <c r="R305" s="282"/>
    </row>
    <row r="306" spans="1:18" s="55" customFormat="1" ht="12.75" x14ac:dyDescent="0.2">
      <c r="A306" s="761"/>
      <c r="B306" s="451"/>
      <c r="C306" s="318"/>
      <c r="D306" s="318"/>
      <c r="E306" s="318"/>
      <c r="F306" s="318"/>
      <c r="G306" s="378"/>
      <c r="H306" s="567"/>
      <c r="I306" s="446"/>
      <c r="J306" s="567"/>
      <c r="K306" s="446"/>
      <c r="L306" s="567"/>
      <c r="M306" s="446"/>
      <c r="N306" s="380"/>
      <c r="O306" s="282"/>
      <c r="P306" s="282"/>
      <c r="Q306" s="282"/>
      <c r="R306" s="282"/>
    </row>
    <row r="307" spans="1:18" s="55" customFormat="1" ht="12.75" x14ac:dyDescent="0.2">
      <c r="A307" s="761"/>
      <c r="B307" s="451"/>
      <c r="C307" s="318"/>
      <c r="D307" s="318"/>
      <c r="E307" s="318"/>
      <c r="F307" s="318"/>
      <c r="G307" s="378"/>
      <c r="H307" s="567"/>
      <c r="I307" s="446"/>
      <c r="J307" s="567"/>
      <c r="K307" s="446"/>
      <c r="L307" s="567"/>
      <c r="M307" s="446"/>
      <c r="N307" s="380"/>
      <c r="O307" s="282"/>
      <c r="P307" s="282"/>
      <c r="Q307" s="282"/>
      <c r="R307" s="282"/>
    </row>
    <row r="308" spans="1:18" s="55" customFormat="1" ht="12.75" x14ac:dyDescent="0.2">
      <c r="A308" s="761"/>
      <c r="B308" s="451"/>
      <c r="C308" s="318"/>
      <c r="D308" s="318"/>
      <c r="E308" s="318"/>
      <c r="F308" s="318"/>
      <c r="G308" s="378"/>
      <c r="H308" s="567"/>
      <c r="I308" s="446"/>
      <c r="J308" s="567"/>
      <c r="K308" s="446"/>
      <c r="L308" s="567"/>
      <c r="M308" s="446"/>
      <c r="N308" s="380"/>
      <c r="O308" s="282"/>
      <c r="P308" s="282"/>
      <c r="Q308" s="282"/>
      <c r="R308" s="282"/>
    </row>
    <row r="309" spans="1:18" s="55" customFormat="1" ht="12.75" x14ac:dyDescent="0.2">
      <c r="A309" s="761"/>
      <c r="B309" s="451"/>
      <c r="C309" s="318"/>
      <c r="D309" s="318"/>
      <c r="E309" s="318"/>
      <c r="F309" s="318"/>
      <c r="G309" s="378"/>
      <c r="H309" s="567"/>
      <c r="I309" s="446"/>
      <c r="J309" s="567"/>
      <c r="K309" s="446"/>
      <c r="L309" s="567"/>
      <c r="M309" s="446"/>
      <c r="N309" s="380"/>
      <c r="O309" s="282"/>
      <c r="P309" s="282"/>
      <c r="Q309" s="282"/>
      <c r="R309" s="282"/>
    </row>
    <row r="310" spans="1:18" s="55" customFormat="1" ht="12.75" x14ac:dyDescent="0.2">
      <c r="A310" s="761"/>
      <c r="B310" s="451"/>
      <c r="C310" s="318"/>
      <c r="D310" s="318"/>
      <c r="E310" s="318"/>
      <c r="F310" s="318"/>
      <c r="G310" s="378"/>
      <c r="H310" s="567"/>
      <c r="I310" s="446"/>
      <c r="J310" s="567"/>
      <c r="K310" s="446"/>
      <c r="L310" s="567"/>
      <c r="M310" s="446"/>
      <c r="N310" s="380"/>
      <c r="O310" s="282"/>
      <c r="P310" s="282"/>
      <c r="Q310" s="282"/>
      <c r="R310" s="282"/>
    </row>
    <row r="311" spans="1:18" s="55" customFormat="1" ht="12.75" x14ac:dyDescent="0.2">
      <c r="A311" s="761"/>
      <c r="B311" s="451"/>
      <c r="C311" s="318"/>
      <c r="D311" s="318"/>
      <c r="E311" s="318"/>
      <c r="F311" s="318"/>
      <c r="G311" s="378"/>
      <c r="H311" s="567"/>
      <c r="I311" s="446"/>
      <c r="J311" s="567"/>
      <c r="K311" s="446"/>
      <c r="L311" s="567"/>
      <c r="M311" s="446"/>
      <c r="N311" s="380"/>
      <c r="O311" s="282"/>
      <c r="P311" s="282"/>
      <c r="Q311" s="282"/>
      <c r="R311" s="282"/>
    </row>
    <row r="312" spans="1:18" s="55" customFormat="1" ht="12.75" x14ac:dyDescent="0.2">
      <c r="A312" s="761"/>
      <c r="B312" s="451"/>
      <c r="C312" s="318"/>
      <c r="D312" s="318"/>
      <c r="E312" s="318"/>
      <c r="F312" s="318"/>
      <c r="G312" s="378"/>
      <c r="H312" s="567"/>
      <c r="I312" s="446"/>
      <c r="J312" s="567"/>
      <c r="K312" s="446"/>
      <c r="L312" s="567"/>
      <c r="M312" s="446"/>
      <c r="N312" s="380"/>
      <c r="O312" s="282"/>
      <c r="P312" s="282"/>
      <c r="Q312" s="282"/>
      <c r="R312" s="282"/>
    </row>
    <row r="313" spans="1:18" s="55" customFormat="1" ht="12.75" x14ac:dyDescent="0.2">
      <c r="A313" s="761" t="s">
        <v>2645</v>
      </c>
      <c r="B313" s="283" t="s">
        <v>784</v>
      </c>
      <c r="C313" s="318"/>
      <c r="D313" s="318"/>
      <c r="E313" s="318"/>
      <c r="F313" s="318"/>
      <c r="G313" s="378"/>
      <c r="H313" s="567"/>
      <c r="I313" s="446"/>
      <c r="J313" s="567"/>
      <c r="K313" s="446"/>
      <c r="L313" s="567"/>
      <c r="M313" s="446"/>
      <c r="N313" s="380"/>
      <c r="O313" s="282"/>
      <c r="P313" s="282"/>
      <c r="Q313" s="282"/>
      <c r="R313" s="282"/>
    </row>
    <row r="314" spans="1:18" s="55" customFormat="1" ht="12.75" x14ac:dyDescent="0.2">
      <c r="A314" s="761"/>
      <c r="B314" s="283" t="s">
        <v>1777</v>
      </c>
      <c r="C314" s="318"/>
      <c r="D314" s="318"/>
      <c r="E314" s="318"/>
      <c r="F314" s="318"/>
      <c r="G314" s="378"/>
      <c r="H314" s="567"/>
      <c r="I314" s="446"/>
      <c r="J314" s="567"/>
      <c r="K314" s="446"/>
      <c r="L314" s="567"/>
      <c r="M314" s="446"/>
      <c r="N314" s="380"/>
      <c r="O314" s="282"/>
      <c r="P314" s="282"/>
      <c r="Q314" s="282"/>
      <c r="R314" s="282"/>
    </row>
    <row r="315" spans="1:18" s="55" customFormat="1" ht="12.75" x14ac:dyDescent="0.2">
      <c r="A315" s="761"/>
      <c r="B315" s="283" t="s">
        <v>1779</v>
      </c>
      <c r="C315" s="318"/>
      <c r="D315" s="318"/>
      <c r="E315" s="318"/>
      <c r="F315" s="318"/>
      <c r="G315" s="378"/>
      <c r="H315" s="567"/>
      <c r="I315" s="446"/>
      <c r="J315" s="567"/>
      <c r="K315" s="446"/>
      <c r="L315" s="567"/>
      <c r="M315" s="446"/>
      <c r="N315" s="380"/>
      <c r="O315" s="282"/>
      <c r="P315" s="282"/>
      <c r="Q315" s="282"/>
      <c r="R315" s="282"/>
    </row>
    <row r="316" spans="1:18" s="55" customFormat="1" ht="12.75" x14ac:dyDescent="0.2">
      <c r="A316" s="761"/>
      <c r="B316" s="283" t="s">
        <v>783</v>
      </c>
      <c r="C316" s="318"/>
      <c r="D316" s="318"/>
      <c r="E316" s="318"/>
      <c r="F316" s="318"/>
      <c r="G316" s="378"/>
      <c r="H316" s="567"/>
      <c r="I316" s="446"/>
      <c r="J316" s="567"/>
      <c r="K316" s="446"/>
      <c r="L316" s="567"/>
      <c r="M316" s="446"/>
      <c r="N316" s="380"/>
      <c r="O316" s="282"/>
      <c r="P316" s="282"/>
      <c r="Q316" s="282"/>
      <c r="R316" s="282"/>
    </row>
    <row r="317" spans="1:18" s="55" customFormat="1" ht="12.75" x14ac:dyDescent="0.2">
      <c r="A317" s="761"/>
      <c r="B317" s="283" t="s">
        <v>1778</v>
      </c>
      <c r="C317" s="318"/>
      <c r="D317" s="318"/>
      <c r="E317" s="318"/>
      <c r="F317" s="318"/>
      <c r="G317" s="378"/>
      <c r="H317" s="567"/>
      <c r="I317" s="446"/>
      <c r="J317" s="567"/>
      <c r="K317" s="446"/>
      <c r="L317" s="567"/>
      <c r="M317" s="446"/>
      <c r="N317" s="380"/>
      <c r="O317" s="282"/>
      <c r="P317" s="282"/>
      <c r="Q317" s="282"/>
      <c r="R317" s="282"/>
    </row>
    <row r="318" spans="1:18" s="55" customFormat="1" ht="25.5" x14ac:dyDescent="0.2">
      <c r="A318" s="761"/>
      <c r="B318" s="283" t="s">
        <v>1783</v>
      </c>
      <c r="C318" s="318"/>
      <c r="D318" s="318"/>
      <c r="E318" s="318"/>
      <c r="F318" s="318"/>
      <c r="G318" s="378"/>
      <c r="H318" s="567"/>
      <c r="I318" s="446"/>
      <c r="J318" s="567"/>
      <c r="K318" s="446"/>
      <c r="L318" s="567"/>
      <c r="M318" s="446"/>
      <c r="N318" s="380"/>
      <c r="O318" s="282"/>
      <c r="P318" s="282"/>
      <c r="Q318" s="282"/>
      <c r="R318" s="282"/>
    </row>
    <row r="319" spans="1:18" s="55" customFormat="1" ht="25.5" x14ac:dyDescent="0.2">
      <c r="A319" s="761"/>
      <c r="B319" s="283" t="s">
        <v>1780</v>
      </c>
      <c r="C319" s="318"/>
      <c r="D319" s="318"/>
      <c r="E319" s="318"/>
      <c r="F319" s="318"/>
      <c r="G319" s="378"/>
      <c r="H319" s="567"/>
      <c r="I319" s="446"/>
      <c r="J319" s="567"/>
      <c r="K319" s="446"/>
      <c r="L319" s="567"/>
      <c r="M319" s="446"/>
      <c r="N319" s="380"/>
      <c r="O319" s="282"/>
      <c r="P319" s="282"/>
      <c r="Q319" s="282"/>
      <c r="R319" s="282"/>
    </row>
    <row r="320" spans="1:18" s="55" customFormat="1" ht="25.5" x14ac:dyDescent="0.2">
      <c r="A320" s="761"/>
      <c r="B320" s="283" t="s">
        <v>1784</v>
      </c>
      <c r="C320" s="318"/>
      <c r="D320" s="318"/>
      <c r="E320" s="318"/>
      <c r="F320" s="318"/>
      <c r="G320" s="378"/>
      <c r="H320" s="567"/>
      <c r="I320" s="446"/>
      <c r="J320" s="567"/>
      <c r="K320" s="446"/>
      <c r="L320" s="567"/>
      <c r="M320" s="446"/>
      <c r="N320" s="380"/>
      <c r="O320" s="282"/>
      <c r="P320" s="282"/>
      <c r="Q320" s="282"/>
      <c r="R320" s="282"/>
    </row>
    <row r="321" spans="1:18" s="55" customFormat="1" ht="25.5" x14ac:dyDescent="0.2">
      <c r="A321" s="761"/>
      <c r="B321" s="283" t="s">
        <v>1781</v>
      </c>
      <c r="C321" s="318"/>
      <c r="D321" s="318"/>
      <c r="E321" s="318"/>
      <c r="F321" s="318"/>
      <c r="G321" s="378"/>
      <c r="H321" s="567"/>
      <c r="I321" s="446"/>
      <c r="J321" s="567"/>
      <c r="K321" s="446"/>
      <c r="L321" s="567"/>
      <c r="M321" s="446"/>
      <c r="N321" s="380"/>
      <c r="O321" s="282"/>
      <c r="P321" s="282"/>
      <c r="Q321" s="282"/>
      <c r="R321" s="282"/>
    </row>
    <row r="322" spans="1:18" s="55" customFormat="1" ht="25.5" x14ac:dyDescent="0.2">
      <c r="A322" s="761"/>
      <c r="B322" s="283" t="s">
        <v>1782</v>
      </c>
      <c r="C322" s="318"/>
      <c r="D322" s="318"/>
      <c r="E322" s="318"/>
      <c r="F322" s="318"/>
      <c r="G322" s="378"/>
      <c r="H322" s="567"/>
      <c r="I322" s="446"/>
      <c r="J322" s="567"/>
      <c r="K322" s="446"/>
      <c r="L322" s="567"/>
      <c r="M322" s="446"/>
      <c r="N322" s="380"/>
      <c r="O322" s="282"/>
      <c r="P322" s="282"/>
      <c r="Q322" s="282"/>
      <c r="R322" s="282"/>
    </row>
    <row r="323" spans="1:18" s="55" customFormat="1" x14ac:dyDescent="0.2">
      <c r="A323" s="761"/>
      <c r="B323" s="350" t="s">
        <v>2153</v>
      </c>
      <c r="C323" s="318"/>
      <c r="D323" s="318"/>
      <c r="E323" s="318"/>
      <c r="F323" s="318"/>
      <c r="G323" s="378"/>
      <c r="H323" s="567"/>
      <c r="I323" s="446"/>
      <c r="J323" s="567"/>
      <c r="K323" s="446"/>
      <c r="L323" s="567"/>
      <c r="M323" s="446"/>
      <c r="N323" s="380"/>
      <c r="O323" s="282"/>
      <c r="P323" s="282"/>
      <c r="Q323" s="282"/>
      <c r="R323" s="282"/>
    </row>
    <row r="324" spans="1:18" s="55" customFormat="1" ht="12.75" x14ac:dyDescent="0.2">
      <c r="A324" s="761"/>
      <c r="B324" s="351" t="s">
        <v>2154</v>
      </c>
      <c r="C324" s="318"/>
      <c r="D324" s="318"/>
      <c r="E324" s="318"/>
      <c r="F324" s="318"/>
      <c r="G324" s="378"/>
      <c r="H324" s="567"/>
      <c r="I324" s="446"/>
      <c r="J324" s="567"/>
      <c r="K324" s="446"/>
      <c r="L324" s="567"/>
      <c r="M324" s="446"/>
      <c r="N324" s="380"/>
      <c r="O324" s="282"/>
      <c r="P324" s="282"/>
      <c r="Q324" s="282"/>
      <c r="R324" s="282"/>
    </row>
    <row r="325" spans="1:18" s="55" customFormat="1" ht="12.75" x14ac:dyDescent="0.2">
      <c r="A325" s="761"/>
      <c r="B325" s="351" t="s">
        <v>2155</v>
      </c>
      <c r="C325" s="318"/>
      <c r="D325" s="318"/>
      <c r="E325" s="318"/>
      <c r="F325" s="318"/>
      <c r="G325" s="378"/>
      <c r="H325" s="567"/>
      <c r="I325" s="446"/>
      <c r="J325" s="567"/>
      <c r="K325" s="446"/>
      <c r="L325" s="567"/>
      <c r="M325" s="446"/>
      <c r="N325" s="380"/>
      <c r="O325" s="282"/>
      <c r="P325" s="282"/>
      <c r="Q325" s="282"/>
      <c r="R325" s="282"/>
    </row>
    <row r="326" spans="1:18" s="55" customFormat="1" ht="12.75" x14ac:dyDescent="0.2">
      <c r="A326" s="761"/>
      <c r="B326" s="351" t="s">
        <v>2156</v>
      </c>
      <c r="C326" s="318"/>
      <c r="D326" s="318"/>
      <c r="E326" s="318"/>
      <c r="F326" s="318"/>
      <c r="G326" s="378"/>
      <c r="H326" s="567"/>
      <c r="I326" s="446"/>
      <c r="J326" s="567"/>
      <c r="K326" s="446"/>
      <c r="L326" s="567"/>
      <c r="M326" s="446"/>
      <c r="N326" s="380"/>
      <c r="O326" s="282"/>
      <c r="P326" s="282"/>
      <c r="Q326" s="282"/>
      <c r="R326" s="282"/>
    </row>
    <row r="327" spans="1:18" s="55" customFormat="1" ht="12.75" x14ac:dyDescent="0.2">
      <c r="A327" s="761"/>
      <c r="B327" s="351" t="s">
        <v>2157</v>
      </c>
      <c r="C327" s="318"/>
      <c r="D327" s="318"/>
      <c r="E327" s="318"/>
      <c r="F327" s="318"/>
      <c r="G327" s="378"/>
      <c r="H327" s="567"/>
      <c r="I327" s="446"/>
      <c r="J327" s="567"/>
      <c r="K327" s="446"/>
      <c r="L327" s="567"/>
      <c r="M327" s="446"/>
      <c r="N327" s="380"/>
      <c r="O327" s="282"/>
      <c r="P327" s="282"/>
      <c r="Q327" s="282"/>
      <c r="R327" s="282"/>
    </row>
    <row r="328" spans="1:18" s="55" customFormat="1" ht="12.75" x14ac:dyDescent="0.2">
      <c r="A328" s="761"/>
      <c r="B328" s="283" t="s">
        <v>1425</v>
      </c>
      <c r="C328" s="318"/>
      <c r="D328" s="318"/>
      <c r="E328" s="318"/>
      <c r="F328" s="318"/>
      <c r="G328" s="378"/>
      <c r="H328" s="567"/>
      <c r="I328" s="446"/>
      <c r="J328" s="567"/>
      <c r="K328" s="446"/>
      <c r="L328" s="567"/>
      <c r="M328" s="446"/>
      <c r="N328" s="380"/>
      <c r="O328" s="282"/>
      <c r="P328" s="282"/>
      <c r="Q328" s="282"/>
      <c r="R328" s="282"/>
    </row>
    <row r="329" spans="1:18" s="55" customFormat="1" ht="12.75" x14ac:dyDescent="0.2">
      <c r="A329" s="761"/>
      <c r="B329" s="283" t="s">
        <v>1427</v>
      </c>
      <c r="C329" s="318"/>
      <c r="D329" s="318"/>
      <c r="E329" s="318"/>
      <c r="F329" s="318"/>
      <c r="G329" s="378"/>
      <c r="H329" s="567"/>
      <c r="I329" s="446"/>
      <c r="J329" s="567"/>
      <c r="K329" s="446"/>
      <c r="L329" s="567"/>
      <c r="M329" s="446"/>
      <c r="N329" s="380"/>
      <c r="O329" s="282"/>
      <c r="P329" s="282"/>
      <c r="Q329" s="282"/>
      <c r="R329" s="282"/>
    </row>
    <row r="330" spans="1:18" s="55" customFormat="1" ht="12.75" x14ac:dyDescent="0.2">
      <c r="A330" s="761"/>
      <c r="B330" s="283" t="s">
        <v>1428</v>
      </c>
      <c r="C330" s="318"/>
      <c r="D330" s="318"/>
      <c r="E330" s="318"/>
      <c r="F330" s="318"/>
      <c r="G330" s="378"/>
      <c r="H330" s="567"/>
      <c r="I330" s="446"/>
      <c r="J330" s="567"/>
      <c r="K330" s="446"/>
      <c r="L330" s="567"/>
      <c r="M330" s="446"/>
      <c r="N330" s="380"/>
      <c r="O330" s="282"/>
      <c r="P330" s="282"/>
      <c r="Q330" s="282"/>
      <c r="R330" s="282"/>
    </row>
    <row r="331" spans="1:18" s="55" customFormat="1" ht="12.75" x14ac:dyDescent="0.2">
      <c r="A331" s="761"/>
      <c r="B331" s="283" t="s">
        <v>1429</v>
      </c>
      <c r="C331" s="318"/>
      <c r="D331" s="318"/>
      <c r="E331" s="318"/>
      <c r="F331" s="318"/>
      <c r="G331" s="378"/>
      <c r="H331" s="567"/>
      <c r="I331" s="446"/>
      <c r="J331" s="567"/>
      <c r="K331" s="446"/>
      <c r="L331" s="567"/>
      <c r="M331" s="446"/>
      <c r="N331" s="380"/>
      <c r="O331" s="282"/>
      <c r="P331" s="282"/>
      <c r="Q331" s="282"/>
      <c r="R331" s="282"/>
    </row>
    <row r="332" spans="1:18" s="55" customFormat="1" ht="12.75" x14ac:dyDescent="0.2">
      <c r="A332" s="761"/>
      <c r="B332" s="283" t="s">
        <v>1430</v>
      </c>
      <c r="C332" s="318"/>
      <c r="D332" s="318"/>
      <c r="E332" s="318"/>
      <c r="F332" s="318"/>
      <c r="G332" s="378"/>
      <c r="H332" s="567"/>
      <c r="I332" s="446"/>
      <c r="J332" s="567"/>
      <c r="K332" s="446"/>
      <c r="L332" s="567"/>
      <c r="M332" s="446"/>
      <c r="N332" s="380"/>
      <c r="O332" s="282"/>
      <c r="P332" s="282"/>
      <c r="Q332" s="282"/>
      <c r="R332" s="282"/>
    </row>
    <row r="333" spans="1:18" s="55" customFormat="1" ht="12.75" x14ac:dyDescent="0.2">
      <c r="A333" s="761"/>
      <c r="B333" s="352" t="s">
        <v>2158</v>
      </c>
      <c r="C333" s="318"/>
      <c r="D333" s="318"/>
      <c r="E333" s="318"/>
      <c r="F333" s="318"/>
      <c r="G333" s="378"/>
      <c r="H333" s="567"/>
      <c r="I333" s="446"/>
      <c r="J333" s="567"/>
      <c r="K333" s="446"/>
      <c r="L333" s="567"/>
      <c r="M333" s="446"/>
      <c r="N333" s="380"/>
      <c r="O333" s="282"/>
      <c r="P333" s="282"/>
      <c r="Q333" s="282"/>
      <c r="R333" s="282"/>
    </row>
    <row r="334" spans="1:18" s="55" customFormat="1" ht="25.5" x14ac:dyDescent="0.2">
      <c r="A334" s="761"/>
      <c r="B334" s="351" t="s">
        <v>2159</v>
      </c>
      <c r="C334" s="318"/>
      <c r="D334" s="318"/>
      <c r="E334" s="318"/>
      <c r="F334" s="318"/>
      <c r="G334" s="378"/>
      <c r="H334" s="567"/>
      <c r="I334" s="446"/>
      <c r="J334" s="567"/>
      <c r="K334" s="446"/>
      <c r="L334" s="567"/>
      <c r="M334" s="446"/>
      <c r="N334" s="380"/>
      <c r="O334" s="282"/>
      <c r="P334" s="282"/>
      <c r="Q334" s="282"/>
      <c r="R334" s="282"/>
    </row>
    <row r="335" spans="1:18" s="55" customFormat="1" ht="12.75" x14ac:dyDescent="0.2">
      <c r="A335" s="761"/>
      <c r="B335" s="312" t="s">
        <v>1751</v>
      </c>
      <c r="C335" s="318"/>
      <c r="D335" s="318"/>
      <c r="E335" s="318"/>
      <c r="F335" s="318"/>
      <c r="G335" s="378"/>
      <c r="H335" s="567"/>
      <c r="I335" s="446"/>
      <c r="J335" s="567"/>
      <c r="K335" s="446"/>
      <c r="L335" s="567"/>
      <c r="M335" s="446"/>
      <c r="N335" s="380"/>
      <c r="O335" s="282"/>
      <c r="P335" s="282"/>
      <c r="Q335" s="282"/>
      <c r="R335" s="282"/>
    </row>
    <row r="336" spans="1:18" s="55" customFormat="1" ht="12.75" x14ac:dyDescent="0.2">
      <c r="A336" s="761"/>
      <c r="B336" s="283" t="s">
        <v>1754</v>
      </c>
      <c r="C336" s="318"/>
      <c r="D336" s="318"/>
      <c r="E336" s="318"/>
      <c r="F336" s="318"/>
      <c r="G336" s="378"/>
      <c r="H336" s="567"/>
      <c r="I336" s="446"/>
      <c r="J336" s="567"/>
      <c r="K336" s="446"/>
      <c r="L336" s="567"/>
      <c r="M336" s="446"/>
      <c r="N336" s="380"/>
      <c r="O336" s="282"/>
      <c r="P336" s="282"/>
      <c r="Q336" s="282"/>
      <c r="R336" s="282"/>
    </row>
    <row r="337" spans="1:18" s="55" customFormat="1" ht="12.75" x14ac:dyDescent="0.2">
      <c r="A337" s="761"/>
      <c r="B337" s="283" t="s">
        <v>1750</v>
      </c>
      <c r="C337" s="318"/>
      <c r="D337" s="318"/>
      <c r="E337" s="318"/>
      <c r="F337" s="318"/>
      <c r="G337" s="378"/>
      <c r="H337" s="567"/>
      <c r="I337" s="446"/>
      <c r="J337" s="567"/>
      <c r="K337" s="446"/>
      <c r="L337" s="567"/>
      <c r="M337" s="446"/>
      <c r="N337" s="380"/>
      <c r="O337" s="282"/>
      <c r="P337" s="282"/>
      <c r="Q337" s="282"/>
      <c r="R337" s="282"/>
    </row>
    <row r="338" spans="1:18" s="55" customFormat="1" ht="12.75" x14ac:dyDescent="0.2">
      <c r="A338" s="761"/>
      <c r="B338" s="283" t="s">
        <v>1753</v>
      </c>
      <c r="C338" s="318"/>
      <c r="D338" s="318"/>
      <c r="E338" s="318"/>
      <c r="F338" s="318"/>
      <c r="G338" s="378"/>
      <c r="H338" s="567"/>
      <c r="I338" s="446"/>
      <c r="J338" s="567"/>
      <c r="K338" s="446"/>
      <c r="L338" s="567"/>
      <c r="M338" s="446"/>
      <c r="N338" s="380"/>
      <c r="O338" s="282"/>
      <c r="P338" s="282"/>
      <c r="Q338" s="282"/>
      <c r="R338" s="282"/>
    </row>
    <row r="339" spans="1:18" s="55" customFormat="1" ht="12.75" x14ac:dyDescent="0.2">
      <c r="A339" s="761"/>
      <c r="B339" s="283" t="s">
        <v>1752</v>
      </c>
      <c r="C339" s="318"/>
      <c r="D339" s="318"/>
      <c r="E339" s="318"/>
      <c r="F339" s="318"/>
      <c r="G339" s="378"/>
      <c r="H339" s="567"/>
      <c r="I339" s="446"/>
      <c r="J339" s="567"/>
      <c r="K339" s="446"/>
      <c r="L339" s="567"/>
      <c r="M339" s="446"/>
      <c r="N339" s="380"/>
      <c r="O339" s="282"/>
      <c r="P339" s="282"/>
      <c r="Q339" s="282"/>
      <c r="R339" s="282"/>
    </row>
    <row r="340" spans="1:18" s="55" customFormat="1" ht="12.75" x14ac:dyDescent="0.2">
      <c r="A340" s="761"/>
      <c r="B340" s="283" t="s">
        <v>1755</v>
      </c>
      <c r="C340" s="318"/>
      <c r="D340" s="318"/>
      <c r="E340" s="318"/>
      <c r="F340" s="318"/>
      <c r="G340" s="378"/>
      <c r="H340" s="567"/>
      <c r="I340" s="446"/>
      <c r="J340" s="567"/>
      <c r="K340" s="446"/>
      <c r="L340" s="567"/>
      <c r="M340" s="446"/>
      <c r="N340" s="380"/>
      <c r="O340" s="282"/>
      <c r="P340" s="282"/>
      <c r="Q340" s="282"/>
      <c r="R340" s="282"/>
    </row>
    <row r="341" spans="1:18" s="55" customFormat="1" ht="25.5" x14ac:dyDescent="0.2">
      <c r="A341" s="761"/>
      <c r="B341" s="283" t="s">
        <v>1747</v>
      </c>
      <c r="C341" s="318"/>
      <c r="D341" s="318"/>
      <c r="E341" s="318"/>
      <c r="F341" s="318"/>
      <c r="G341" s="378"/>
      <c r="H341" s="567"/>
      <c r="I341" s="446"/>
      <c r="J341" s="567"/>
      <c r="K341" s="446"/>
      <c r="L341" s="567"/>
      <c r="M341" s="446"/>
      <c r="N341" s="380"/>
      <c r="O341" s="282"/>
      <c r="P341" s="282"/>
      <c r="Q341" s="282"/>
      <c r="R341" s="282"/>
    </row>
    <row r="342" spans="1:18" s="55" customFormat="1" ht="25.5" x14ac:dyDescent="0.2">
      <c r="A342" s="761"/>
      <c r="B342" s="283" t="s">
        <v>1748</v>
      </c>
      <c r="C342" s="318"/>
      <c r="D342" s="318"/>
      <c r="E342" s="318"/>
      <c r="F342" s="318"/>
      <c r="G342" s="378"/>
      <c r="H342" s="567"/>
      <c r="I342" s="446"/>
      <c r="J342" s="567"/>
      <c r="K342" s="446"/>
      <c r="L342" s="567"/>
      <c r="M342" s="446"/>
      <c r="N342" s="380"/>
      <c r="O342" s="282"/>
      <c r="P342" s="282"/>
      <c r="Q342" s="282"/>
      <c r="R342" s="282"/>
    </row>
    <row r="343" spans="1:18" s="55" customFormat="1" ht="12.75" x14ac:dyDescent="0.2">
      <c r="A343" s="761"/>
      <c r="B343" s="283" t="s">
        <v>1767</v>
      </c>
      <c r="C343" s="318"/>
      <c r="D343" s="318"/>
      <c r="E343" s="318"/>
      <c r="F343" s="318"/>
      <c r="G343" s="378"/>
      <c r="H343" s="567"/>
      <c r="I343" s="446"/>
      <c r="J343" s="567"/>
      <c r="K343" s="446"/>
      <c r="L343" s="567"/>
      <c r="M343" s="446"/>
      <c r="N343" s="380"/>
      <c r="O343" s="282"/>
      <c r="P343" s="282"/>
      <c r="Q343" s="282"/>
      <c r="R343" s="282"/>
    </row>
    <row r="344" spans="1:18" s="55" customFormat="1" ht="12.75" x14ac:dyDescent="0.2">
      <c r="A344" s="761"/>
      <c r="B344" s="283" t="s">
        <v>1766</v>
      </c>
      <c r="C344" s="318"/>
      <c r="D344" s="318"/>
      <c r="E344" s="318"/>
      <c r="F344" s="318"/>
      <c r="G344" s="378"/>
      <c r="H344" s="567"/>
      <c r="I344" s="446"/>
      <c r="J344" s="567"/>
      <c r="K344" s="446"/>
      <c r="L344" s="567"/>
      <c r="M344" s="446"/>
      <c r="N344" s="380"/>
      <c r="O344" s="282"/>
      <c r="P344" s="282"/>
      <c r="Q344" s="282"/>
      <c r="R344" s="282"/>
    </row>
    <row r="345" spans="1:18" s="55" customFormat="1" ht="12.75" x14ac:dyDescent="0.2">
      <c r="A345" s="761"/>
      <c r="B345" s="283" t="s">
        <v>1765</v>
      </c>
      <c r="C345" s="318"/>
      <c r="D345" s="318"/>
      <c r="E345" s="318"/>
      <c r="F345" s="318"/>
      <c r="G345" s="378"/>
      <c r="H345" s="567"/>
      <c r="I345" s="446"/>
      <c r="J345" s="567"/>
      <c r="K345" s="446"/>
      <c r="L345" s="567"/>
      <c r="M345" s="446"/>
      <c r="N345" s="380"/>
      <c r="O345" s="282"/>
      <c r="P345" s="282"/>
      <c r="Q345" s="282"/>
      <c r="R345" s="282"/>
    </row>
    <row r="346" spans="1:18" s="55" customFormat="1" ht="12.75" x14ac:dyDescent="0.2">
      <c r="A346" s="761"/>
      <c r="B346" s="283" t="s">
        <v>1768</v>
      </c>
      <c r="C346" s="318"/>
      <c r="D346" s="318"/>
      <c r="E346" s="318"/>
      <c r="F346" s="318"/>
      <c r="G346" s="378"/>
      <c r="H346" s="567"/>
      <c r="I346" s="446"/>
      <c r="J346" s="567"/>
      <c r="K346" s="446"/>
      <c r="L346" s="567"/>
      <c r="M346" s="446"/>
      <c r="N346" s="380"/>
      <c r="O346" s="282"/>
      <c r="P346" s="282"/>
      <c r="Q346" s="282"/>
      <c r="R346" s="282"/>
    </row>
    <row r="347" spans="1:18" s="55" customFormat="1" ht="12.75" x14ac:dyDescent="0.2">
      <c r="A347" s="761"/>
      <c r="B347" s="351" t="s">
        <v>2160</v>
      </c>
      <c r="C347" s="318"/>
      <c r="D347" s="318"/>
      <c r="E347" s="318"/>
      <c r="F347" s="318"/>
      <c r="G347" s="378"/>
      <c r="H347" s="567"/>
      <c r="I347" s="446"/>
      <c r="J347" s="567"/>
      <c r="K347" s="446"/>
      <c r="L347" s="567"/>
      <c r="M347" s="446"/>
      <c r="N347" s="380"/>
      <c r="O347" s="282"/>
      <c r="P347" s="282"/>
      <c r="Q347" s="282"/>
      <c r="R347" s="282"/>
    </row>
    <row r="348" spans="1:18" s="55" customFormat="1" ht="12.75" x14ac:dyDescent="0.2">
      <c r="A348" s="761"/>
      <c r="B348" s="351" t="s">
        <v>2161</v>
      </c>
      <c r="C348" s="318"/>
      <c r="D348" s="318"/>
      <c r="E348" s="318"/>
      <c r="F348" s="318"/>
      <c r="G348" s="378"/>
      <c r="H348" s="567"/>
      <c r="I348" s="446"/>
      <c r="J348" s="567"/>
      <c r="K348" s="446"/>
      <c r="L348" s="567"/>
      <c r="M348" s="446"/>
      <c r="N348" s="380"/>
      <c r="O348" s="282"/>
      <c r="P348" s="282"/>
      <c r="Q348" s="282"/>
      <c r="R348" s="282"/>
    </row>
    <row r="349" spans="1:18" s="55" customFormat="1" ht="12.75" x14ac:dyDescent="0.2">
      <c r="A349" s="761"/>
      <c r="B349" s="351" t="s">
        <v>2162</v>
      </c>
      <c r="C349" s="318"/>
      <c r="D349" s="318"/>
      <c r="E349" s="318"/>
      <c r="F349" s="318"/>
      <c r="G349" s="378"/>
      <c r="H349" s="567"/>
      <c r="I349" s="446"/>
      <c r="J349" s="567"/>
      <c r="K349" s="446"/>
      <c r="L349" s="567"/>
      <c r="M349" s="446"/>
      <c r="N349" s="380"/>
      <c r="O349" s="282"/>
      <c r="P349" s="282"/>
      <c r="Q349" s="282"/>
      <c r="R349" s="282"/>
    </row>
    <row r="350" spans="1:18" s="55" customFormat="1" ht="12.75" x14ac:dyDescent="0.2">
      <c r="A350" s="761"/>
      <c r="B350" s="351" t="s">
        <v>2163</v>
      </c>
      <c r="C350" s="318"/>
      <c r="D350" s="318"/>
      <c r="E350" s="318"/>
      <c r="F350" s="318"/>
      <c r="G350" s="378"/>
      <c r="H350" s="567"/>
      <c r="I350" s="446"/>
      <c r="J350" s="567"/>
      <c r="K350" s="446"/>
      <c r="L350" s="567"/>
      <c r="M350" s="446"/>
      <c r="N350" s="380"/>
      <c r="O350" s="282"/>
      <c r="P350" s="282"/>
      <c r="Q350" s="282"/>
      <c r="R350" s="282"/>
    </row>
    <row r="351" spans="1:18" s="55" customFormat="1" ht="12.75" x14ac:dyDescent="0.2">
      <c r="A351" s="761"/>
      <c r="B351" s="351" t="s">
        <v>2164</v>
      </c>
      <c r="C351" s="318"/>
      <c r="D351" s="318"/>
      <c r="E351" s="318"/>
      <c r="F351" s="318"/>
      <c r="G351" s="378"/>
      <c r="H351" s="567"/>
      <c r="I351" s="446"/>
      <c r="J351" s="567"/>
      <c r="K351" s="446"/>
      <c r="L351" s="567"/>
      <c r="M351" s="446"/>
      <c r="N351" s="380"/>
      <c r="O351" s="282"/>
      <c r="P351" s="282"/>
      <c r="Q351" s="282"/>
      <c r="R351" s="282"/>
    </row>
    <row r="352" spans="1:18" s="55" customFormat="1" ht="12.75" x14ac:dyDescent="0.2">
      <c r="A352" s="761"/>
      <c r="B352" s="351" t="s">
        <v>2165</v>
      </c>
      <c r="C352" s="318"/>
      <c r="D352" s="318"/>
      <c r="E352" s="318"/>
      <c r="F352" s="318"/>
      <c r="G352" s="378"/>
      <c r="H352" s="567"/>
      <c r="I352" s="446"/>
      <c r="J352" s="567"/>
      <c r="K352" s="446"/>
      <c r="L352" s="567"/>
      <c r="M352" s="446"/>
      <c r="N352" s="380"/>
      <c r="O352" s="282"/>
      <c r="P352" s="282"/>
      <c r="Q352" s="282"/>
      <c r="R352" s="282"/>
    </row>
    <row r="353" spans="1:18" s="55" customFormat="1" ht="12.75" x14ac:dyDescent="0.2">
      <c r="A353" s="761"/>
      <c r="B353" s="351" t="s">
        <v>2166</v>
      </c>
      <c r="C353" s="318"/>
      <c r="D353" s="318"/>
      <c r="E353" s="318"/>
      <c r="F353" s="318"/>
      <c r="G353" s="378"/>
      <c r="H353" s="567"/>
      <c r="I353" s="446"/>
      <c r="J353" s="567"/>
      <c r="K353" s="446"/>
      <c r="L353" s="567"/>
      <c r="M353" s="446"/>
      <c r="N353" s="380"/>
      <c r="O353" s="282"/>
      <c r="P353" s="282"/>
      <c r="Q353" s="282"/>
      <c r="R353" s="282"/>
    </row>
    <row r="354" spans="1:18" s="55" customFormat="1" ht="12.75" x14ac:dyDescent="0.2">
      <c r="A354" s="761"/>
      <c r="B354" s="351" t="s">
        <v>2167</v>
      </c>
      <c r="C354" s="318"/>
      <c r="D354" s="318"/>
      <c r="E354" s="318"/>
      <c r="F354" s="318"/>
      <c r="G354" s="378"/>
      <c r="H354" s="567"/>
      <c r="I354" s="446"/>
      <c r="J354" s="567"/>
      <c r="K354" s="446"/>
      <c r="L354" s="567"/>
      <c r="M354" s="446"/>
      <c r="N354" s="380"/>
      <c r="O354" s="282"/>
      <c r="P354" s="282"/>
      <c r="Q354" s="282"/>
      <c r="R354" s="282"/>
    </row>
    <row r="355" spans="1:18" s="55" customFormat="1" ht="12.75" x14ac:dyDescent="0.2">
      <c r="A355" s="761"/>
      <c r="B355" s="351" t="s">
        <v>2168</v>
      </c>
      <c r="C355" s="318"/>
      <c r="D355" s="318"/>
      <c r="E355" s="318"/>
      <c r="F355" s="318"/>
      <c r="G355" s="378"/>
      <c r="H355" s="567"/>
      <c r="I355" s="446"/>
      <c r="J355" s="567"/>
      <c r="K355" s="446"/>
      <c r="L355" s="567"/>
      <c r="M355" s="446"/>
      <c r="N355" s="380"/>
      <c r="O355" s="282"/>
      <c r="P355" s="282"/>
      <c r="Q355" s="282"/>
      <c r="R355" s="282"/>
    </row>
    <row r="356" spans="1:18" s="55" customFormat="1" x14ac:dyDescent="0.2">
      <c r="A356" s="761"/>
      <c r="B356" s="350" t="s">
        <v>2169</v>
      </c>
      <c r="C356" s="318"/>
      <c r="D356" s="318"/>
      <c r="E356" s="318"/>
      <c r="F356" s="318"/>
      <c r="G356" s="378"/>
      <c r="H356" s="567"/>
      <c r="I356" s="446"/>
      <c r="J356" s="567"/>
      <c r="K356" s="446"/>
      <c r="L356" s="567"/>
      <c r="M356" s="446"/>
      <c r="N356" s="380"/>
      <c r="O356" s="282"/>
      <c r="P356" s="282"/>
      <c r="Q356" s="282"/>
      <c r="R356" s="282"/>
    </row>
    <row r="357" spans="1:18" s="55" customFormat="1" ht="12.75" x14ac:dyDescent="0.2">
      <c r="A357" s="761"/>
      <c r="B357" s="351" t="s">
        <v>2170</v>
      </c>
      <c r="C357" s="318"/>
      <c r="D357" s="318"/>
      <c r="E357" s="318"/>
      <c r="F357" s="318"/>
      <c r="G357" s="378"/>
      <c r="H357" s="567"/>
      <c r="I357" s="446"/>
      <c r="J357" s="567"/>
      <c r="K357" s="446"/>
      <c r="L357" s="567"/>
      <c r="M357" s="446"/>
      <c r="N357" s="380"/>
      <c r="O357" s="282"/>
      <c r="P357" s="282"/>
      <c r="Q357" s="282"/>
      <c r="R357" s="282"/>
    </row>
    <row r="358" spans="1:18" s="55" customFormat="1" ht="25.5" x14ac:dyDescent="0.2">
      <c r="A358" s="761"/>
      <c r="B358" s="351" t="s">
        <v>2171</v>
      </c>
      <c r="C358" s="318"/>
      <c r="D358" s="318"/>
      <c r="E358" s="318"/>
      <c r="F358" s="318"/>
      <c r="G358" s="378"/>
      <c r="H358" s="567"/>
      <c r="I358" s="446"/>
      <c r="J358" s="567"/>
      <c r="K358" s="446"/>
      <c r="L358" s="567"/>
      <c r="M358" s="446"/>
      <c r="N358" s="380"/>
      <c r="O358" s="282"/>
      <c r="P358" s="282"/>
      <c r="Q358" s="282"/>
      <c r="R358" s="282"/>
    </row>
    <row r="359" spans="1:18" s="55" customFormat="1" ht="12.75" x14ac:dyDescent="0.2">
      <c r="A359" s="761"/>
      <c r="B359" s="351" t="s">
        <v>2172</v>
      </c>
      <c r="C359" s="318"/>
      <c r="D359" s="318"/>
      <c r="E359" s="318"/>
      <c r="F359" s="318"/>
      <c r="G359" s="378"/>
      <c r="H359" s="567"/>
      <c r="I359" s="446"/>
      <c r="J359" s="567"/>
      <c r="K359" s="446"/>
      <c r="L359" s="567"/>
      <c r="M359" s="446"/>
      <c r="N359" s="380"/>
      <c r="O359" s="282"/>
      <c r="P359" s="282"/>
      <c r="Q359" s="282"/>
      <c r="R359" s="282"/>
    </row>
    <row r="360" spans="1:18" s="55" customFormat="1" ht="25.5" x14ac:dyDescent="0.2">
      <c r="A360" s="761"/>
      <c r="B360" s="283" t="s">
        <v>1763</v>
      </c>
      <c r="C360" s="318"/>
      <c r="D360" s="318"/>
      <c r="E360" s="318"/>
      <c r="F360" s="318"/>
      <c r="G360" s="378"/>
      <c r="H360" s="567"/>
      <c r="I360" s="446"/>
      <c r="J360" s="567"/>
      <c r="K360" s="446"/>
      <c r="L360" s="567"/>
      <c r="M360" s="446"/>
      <c r="N360" s="380"/>
      <c r="O360" s="282"/>
      <c r="P360" s="282"/>
      <c r="Q360" s="282"/>
      <c r="R360" s="282"/>
    </row>
    <row r="361" spans="1:18" s="55" customFormat="1" ht="25.5" x14ac:dyDescent="0.2">
      <c r="A361" s="761"/>
      <c r="B361" s="283" t="s">
        <v>1760</v>
      </c>
      <c r="C361" s="318"/>
      <c r="D361" s="318"/>
      <c r="E361" s="318"/>
      <c r="F361" s="318"/>
      <c r="G361" s="378"/>
      <c r="H361" s="567"/>
      <c r="I361" s="446"/>
      <c r="J361" s="567"/>
      <c r="K361" s="446"/>
      <c r="L361" s="567"/>
      <c r="M361" s="446"/>
      <c r="N361" s="380"/>
      <c r="O361" s="282"/>
      <c r="P361" s="282"/>
      <c r="Q361" s="282"/>
      <c r="R361" s="282"/>
    </row>
    <row r="362" spans="1:18" s="55" customFormat="1" ht="25.5" x14ac:dyDescent="0.2">
      <c r="A362" s="761"/>
      <c r="B362" s="283" t="s">
        <v>1757</v>
      </c>
      <c r="C362" s="318"/>
      <c r="D362" s="318"/>
      <c r="E362" s="318"/>
      <c r="F362" s="318"/>
      <c r="G362" s="378"/>
      <c r="H362" s="567"/>
      <c r="I362" s="446"/>
      <c r="J362" s="567"/>
      <c r="K362" s="446"/>
      <c r="L362" s="567"/>
      <c r="M362" s="446"/>
      <c r="N362" s="380"/>
      <c r="O362" s="282"/>
      <c r="P362" s="282"/>
      <c r="Q362" s="282"/>
      <c r="R362" s="282"/>
    </row>
    <row r="363" spans="1:18" s="55" customFormat="1" ht="25.5" x14ac:dyDescent="0.2">
      <c r="A363" s="761"/>
      <c r="B363" s="283" t="s">
        <v>786</v>
      </c>
      <c r="C363" s="318"/>
      <c r="D363" s="318"/>
      <c r="E363" s="318"/>
      <c r="F363" s="318"/>
      <c r="G363" s="378"/>
      <c r="H363" s="567"/>
      <c r="I363" s="446"/>
      <c r="J363" s="567"/>
      <c r="K363" s="446"/>
      <c r="L363" s="567"/>
      <c r="M363" s="446"/>
      <c r="N363" s="380"/>
      <c r="O363" s="282"/>
      <c r="P363" s="282"/>
      <c r="Q363" s="282"/>
      <c r="R363" s="282"/>
    </row>
    <row r="364" spans="1:18" s="55" customFormat="1" ht="12.75" x14ac:dyDescent="0.2">
      <c r="A364" s="761"/>
      <c r="B364" s="283" t="s">
        <v>9</v>
      </c>
      <c r="C364" s="318"/>
      <c r="D364" s="318"/>
      <c r="E364" s="318"/>
      <c r="F364" s="318"/>
      <c r="G364" s="378"/>
      <c r="H364" s="567"/>
      <c r="I364" s="446"/>
      <c r="J364" s="567"/>
      <c r="K364" s="446"/>
      <c r="L364" s="567"/>
      <c r="M364" s="446"/>
      <c r="N364" s="380"/>
      <c r="O364" s="282"/>
      <c r="P364" s="282"/>
      <c r="Q364" s="282"/>
      <c r="R364" s="282"/>
    </row>
    <row r="365" spans="1:18" s="55" customFormat="1" ht="30" x14ac:dyDescent="0.25">
      <c r="A365" s="761"/>
      <c r="B365" s="313" t="s">
        <v>1759</v>
      </c>
      <c r="C365" s="318"/>
      <c r="D365" s="318"/>
      <c r="E365" s="318"/>
      <c r="F365" s="318"/>
      <c r="G365" s="378"/>
      <c r="H365" s="567"/>
      <c r="I365" s="446"/>
      <c r="J365" s="567"/>
      <c r="K365" s="446"/>
      <c r="L365" s="567"/>
      <c r="M365" s="446"/>
      <c r="N365" s="380"/>
      <c r="O365" s="282"/>
      <c r="P365" s="282"/>
      <c r="Q365" s="282"/>
      <c r="R365" s="282"/>
    </row>
    <row r="366" spans="1:18" s="55" customFormat="1" ht="25.5" x14ac:dyDescent="0.2">
      <c r="A366" s="761"/>
      <c r="B366" s="283" t="s">
        <v>1762</v>
      </c>
      <c r="C366" s="318"/>
      <c r="D366" s="318"/>
      <c r="E366" s="318"/>
      <c r="F366" s="318"/>
      <c r="G366" s="378"/>
      <c r="H366" s="567"/>
      <c r="I366" s="446"/>
      <c r="J366" s="567"/>
      <c r="K366" s="446"/>
      <c r="L366" s="567"/>
      <c r="M366" s="446"/>
      <c r="N366" s="380"/>
      <c r="O366" s="282"/>
      <c r="P366" s="282"/>
      <c r="Q366" s="282"/>
      <c r="R366" s="282"/>
    </row>
    <row r="367" spans="1:18" s="55" customFormat="1" ht="12.75" x14ac:dyDescent="0.2">
      <c r="A367" s="761"/>
      <c r="B367" s="283" t="s">
        <v>1756</v>
      </c>
      <c r="C367" s="318"/>
      <c r="D367" s="318"/>
      <c r="E367" s="318"/>
      <c r="F367" s="318"/>
      <c r="G367" s="378"/>
      <c r="H367" s="567"/>
      <c r="I367" s="446"/>
      <c r="J367" s="567"/>
      <c r="K367" s="446"/>
      <c r="L367" s="567"/>
      <c r="M367" s="446"/>
      <c r="N367" s="380"/>
      <c r="O367" s="282"/>
      <c r="P367" s="282"/>
      <c r="Q367" s="282"/>
      <c r="R367" s="282"/>
    </row>
    <row r="368" spans="1:18" s="55" customFormat="1" ht="12.75" x14ac:dyDescent="0.2">
      <c r="A368" s="761"/>
      <c r="B368" s="283" t="s">
        <v>10</v>
      </c>
      <c r="C368" s="318"/>
      <c r="D368" s="318"/>
      <c r="E368" s="318"/>
      <c r="F368" s="318"/>
      <c r="G368" s="378"/>
      <c r="H368" s="567"/>
      <c r="I368" s="446"/>
      <c r="J368" s="567"/>
      <c r="K368" s="446"/>
      <c r="L368" s="567"/>
      <c r="M368" s="446"/>
      <c r="N368" s="380"/>
      <c r="O368" s="282"/>
      <c r="P368" s="282"/>
      <c r="Q368" s="282"/>
      <c r="R368" s="282"/>
    </row>
    <row r="369" spans="1:18" s="55" customFormat="1" ht="25.5" x14ac:dyDescent="0.2">
      <c r="A369" s="761"/>
      <c r="B369" s="283" t="s">
        <v>1758</v>
      </c>
      <c r="C369" s="318"/>
      <c r="D369" s="318"/>
      <c r="E369" s="318"/>
      <c r="F369" s="318"/>
      <c r="G369" s="378"/>
      <c r="H369" s="567"/>
      <c r="I369" s="446"/>
      <c r="J369" s="567"/>
      <c r="K369" s="446"/>
      <c r="L369" s="567"/>
      <c r="M369" s="446"/>
      <c r="N369" s="380"/>
      <c r="O369" s="282"/>
      <c r="P369" s="282"/>
      <c r="Q369" s="282"/>
      <c r="R369" s="282"/>
    </row>
    <row r="370" spans="1:18" s="55" customFormat="1" ht="25.5" x14ac:dyDescent="0.2">
      <c r="A370" s="761"/>
      <c r="B370" s="283" t="s">
        <v>1764</v>
      </c>
      <c r="C370" s="318"/>
      <c r="D370" s="318"/>
      <c r="E370" s="318"/>
      <c r="F370" s="318"/>
      <c r="G370" s="378"/>
      <c r="H370" s="567"/>
      <c r="I370" s="446"/>
      <c r="J370" s="567"/>
      <c r="K370" s="446"/>
      <c r="L370" s="567"/>
      <c r="M370" s="446"/>
      <c r="N370" s="380"/>
      <c r="O370" s="282"/>
      <c r="P370" s="282"/>
      <c r="Q370" s="282"/>
      <c r="R370" s="282"/>
    </row>
    <row r="371" spans="1:18" s="55" customFormat="1" ht="25.5" x14ac:dyDescent="0.2">
      <c r="A371" s="761"/>
      <c r="B371" s="279" t="s">
        <v>1761</v>
      </c>
      <c r="C371" s="318"/>
      <c r="D371" s="318"/>
      <c r="E371" s="318"/>
      <c r="F371" s="318"/>
      <c r="G371" s="378"/>
      <c r="H371" s="567"/>
      <c r="I371" s="446"/>
      <c r="J371" s="567"/>
      <c r="K371" s="446"/>
      <c r="L371" s="567"/>
      <c r="M371" s="446"/>
      <c r="N371" s="380"/>
      <c r="O371" s="282"/>
      <c r="P371" s="282"/>
      <c r="Q371" s="282"/>
      <c r="R371" s="282"/>
    </row>
    <row r="372" spans="1:18" s="55" customFormat="1" ht="12.75" x14ac:dyDescent="0.2">
      <c r="A372" s="761"/>
      <c r="B372" s="283" t="s">
        <v>785</v>
      </c>
      <c r="C372" s="318"/>
      <c r="D372" s="318"/>
      <c r="E372" s="318"/>
      <c r="F372" s="318"/>
      <c r="G372" s="378"/>
      <c r="H372" s="567"/>
      <c r="I372" s="446"/>
      <c r="J372" s="567"/>
      <c r="K372" s="446"/>
      <c r="L372" s="567"/>
      <c r="M372" s="446"/>
      <c r="N372" s="380"/>
      <c r="O372" s="282"/>
      <c r="P372" s="282"/>
      <c r="Q372" s="282"/>
      <c r="R372" s="282"/>
    </row>
    <row r="373" spans="1:18" s="55" customFormat="1" ht="12.75" x14ac:dyDescent="0.2">
      <c r="A373" s="761"/>
      <c r="B373" s="351" t="s">
        <v>2173</v>
      </c>
      <c r="C373" s="318"/>
      <c r="D373" s="318"/>
      <c r="E373" s="318"/>
      <c r="F373" s="318"/>
      <c r="G373" s="378"/>
      <c r="H373" s="567"/>
      <c r="I373" s="446"/>
      <c r="J373" s="567"/>
      <c r="K373" s="446"/>
      <c r="L373" s="567"/>
      <c r="M373" s="446"/>
      <c r="N373" s="380"/>
      <c r="O373" s="282"/>
      <c r="P373" s="282"/>
      <c r="Q373" s="282"/>
      <c r="R373" s="282"/>
    </row>
    <row r="374" spans="1:18" s="55" customFormat="1" ht="12.75" x14ac:dyDescent="0.2">
      <c r="A374" s="761"/>
      <c r="B374" s="351" t="s">
        <v>2174</v>
      </c>
      <c r="C374" s="318"/>
      <c r="D374" s="318"/>
      <c r="E374" s="318"/>
      <c r="F374" s="318"/>
      <c r="G374" s="378"/>
      <c r="H374" s="567"/>
      <c r="I374" s="446"/>
      <c r="J374" s="567"/>
      <c r="K374" s="446"/>
      <c r="L374" s="567"/>
      <c r="M374" s="446"/>
      <c r="N374" s="380"/>
      <c r="O374" s="282"/>
      <c r="P374" s="282"/>
      <c r="Q374" s="282"/>
      <c r="R374" s="282"/>
    </row>
    <row r="375" spans="1:18" s="55" customFormat="1" ht="12.75" x14ac:dyDescent="0.2">
      <c r="A375" s="761"/>
      <c r="B375" s="283" t="s">
        <v>1746</v>
      </c>
      <c r="C375" s="318"/>
      <c r="D375" s="318"/>
      <c r="E375" s="318"/>
      <c r="F375" s="318"/>
      <c r="G375" s="378"/>
      <c r="H375" s="567"/>
      <c r="I375" s="446"/>
      <c r="J375" s="567"/>
      <c r="K375" s="446"/>
      <c r="L375" s="567"/>
      <c r="M375" s="446"/>
      <c r="N375" s="380"/>
      <c r="O375" s="282"/>
      <c r="P375" s="282"/>
      <c r="Q375" s="282"/>
      <c r="R375" s="282"/>
    </row>
    <row r="376" spans="1:18" s="55" customFormat="1" ht="12.75" x14ac:dyDescent="0.2">
      <c r="A376" s="761"/>
      <c r="B376" s="283" t="s">
        <v>1743</v>
      </c>
      <c r="C376" s="318"/>
      <c r="D376" s="318"/>
      <c r="E376" s="318"/>
      <c r="F376" s="318"/>
      <c r="G376" s="378"/>
      <c r="H376" s="567"/>
      <c r="I376" s="446"/>
      <c r="J376" s="567"/>
      <c r="K376" s="446"/>
      <c r="L376" s="567"/>
      <c r="M376" s="446"/>
      <c r="N376" s="380"/>
      <c r="O376" s="282"/>
      <c r="P376" s="282"/>
      <c r="Q376" s="282"/>
      <c r="R376" s="282"/>
    </row>
    <row r="377" spans="1:18" s="55" customFormat="1" ht="12.75" x14ac:dyDescent="0.2">
      <c r="A377" s="761"/>
      <c r="B377" s="283" t="s">
        <v>1744</v>
      </c>
      <c r="C377" s="318"/>
      <c r="D377" s="318"/>
      <c r="E377" s="318"/>
      <c r="F377" s="318"/>
      <c r="G377" s="378"/>
      <c r="H377" s="567"/>
      <c r="I377" s="446"/>
      <c r="J377" s="567"/>
      <c r="K377" s="446"/>
      <c r="L377" s="567"/>
      <c r="M377" s="446"/>
      <c r="N377" s="380"/>
      <c r="O377" s="282"/>
      <c r="P377" s="282"/>
      <c r="Q377" s="282"/>
      <c r="R377" s="282"/>
    </row>
    <row r="378" spans="1:18" s="55" customFormat="1" ht="12.75" x14ac:dyDescent="0.2">
      <c r="A378" s="761"/>
      <c r="B378" s="283" t="s">
        <v>1745</v>
      </c>
      <c r="C378" s="318"/>
      <c r="D378" s="318"/>
      <c r="E378" s="318"/>
      <c r="F378" s="318"/>
      <c r="G378" s="378"/>
      <c r="H378" s="567"/>
      <c r="I378" s="446"/>
      <c r="J378" s="567"/>
      <c r="K378" s="446"/>
      <c r="L378" s="567"/>
      <c r="M378" s="446"/>
      <c r="N378" s="380"/>
      <c r="O378" s="282"/>
      <c r="P378" s="282"/>
      <c r="Q378" s="282"/>
      <c r="R378" s="282"/>
    </row>
    <row r="379" spans="1:18" s="55" customFormat="1" ht="25.5" x14ac:dyDescent="0.2">
      <c r="A379" s="761"/>
      <c r="B379" s="283" t="s">
        <v>2664</v>
      </c>
      <c r="C379" s="318"/>
      <c r="D379" s="318"/>
      <c r="E379" s="318"/>
      <c r="F379" s="318"/>
      <c r="G379" s="378"/>
      <c r="H379" s="567"/>
      <c r="I379" s="446"/>
      <c r="J379" s="567"/>
      <c r="K379" s="446"/>
      <c r="L379" s="567"/>
      <c r="M379" s="446"/>
      <c r="N379" s="380"/>
      <c r="O379" s="282"/>
      <c r="P379" s="282"/>
      <c r="Q379" s="282"/>
      <c r="R379" s="282"/>
    </row>
    <row r="380" spans="1:18" s="55" customFormat="1" ht="12.75" x14ac:dyDescent="0.2">
      <c r="A380" s="761"/>
      <c r="B380" s="351" t="s">
        <v>2175</v>
      </c>
      <c r="C380" s="318"/>
      <c r="D380" s="318"/>
      <c r="E380" s="318"/>
      <c r="F380" s="318"/>
      <c r="G380" s="378"/>
      <c r="H380" s="567"/>
      <c r="I380" s="446"/>
      <c r="J380" s="567"/>
      <c r="K380" s="446"/>
      <c r="L380" s="567"/>
      <c r="M380" s="446"/>
      <c r="N380" s="380"/>
      <c r="O380" s="282"/>
      <c r="P380" s="282"/>
      <c r="Q380" s="282"/>
      <c r="R380" s="282"/>
    </row>
    <row r="381" spans="1:18" s="55" customFormat="1" ht="12.75" x14ac:dyDescent="0.2">
      <c r="A381" s="761"/>
      <c r="B381" s="351" t="s">
        <v>2176</v>
      </c>
      <c r="C381" s="318"/>
      <c r="D381" s="318"/>
      <c r="E381" s="318"/>
      <c r="F381" s="318"/>
      <c r="G381" s="378"/>
      <c r="H381" s="567"/>
      <c r="I381" s="446"/>
      <c r="J381" s="567"/>
      <c r="K381" s="446"/>
      <c r="L381" s="567"/>
      <c r="M381" s="446"/>
      <c r="N381" s="380"/>
      <c r="O381" s="282"/>
      <c r="P381" s="282"/>
      <c r="Q381" s="282"/>
      <c r="R381" s="282"/>
    </row>
    <row r="382" spans="1:18" s="55" customFormat="1" ht="12.75" x14ac:dyDescent="0.2">
      <c r="A382" s="761"/>
      <c r="B382" s="351" t="s">
        <v>2177</v>
      </c>
      <c r="C382" s="318"/>
      <c r="D382" s="318"/>
      <c r="E382" s="318"/>
      <c r="F382" s="318"/>
      <c r="G382" s="378"/>
      <c r="H382" s="567"/>
      <c r="I382" s="446"/>
      <c r="J382" s="567"/>
      <c r="K382" s="446"/>
      <c r="L382" s="567"/>
      <c r="M382" s="446"/>
      <c r="N382" s="380"/>
      <c r="O382" s="282"/>
      <c r="P382" s="282"/>
      <c r="Q382" s="282"/>
      <c r="R382" s="282"/>
    </row>
    <row r="383" spans="1:18" s="55" customFormat="1" ht="12.75" x14ac:dyDescent="0.2">
      <c r="A383" s="761"/>
      <c r="B383" s="351" t="s">
        <v>2178</v>
      </c>
      <c r="C383" s="318"/>
      <c r="D383" s="318"/>
      <c r="E383" s="318"/>
      <c r="F383" s="318"/>
      <c r="G383" s="378"/>
      <c r="H383" s="567"/>
      <c r="I383" s="446"/>
      <c r="J383" s="567"/>
      <c r="K383" s="446"/>
      <c r="L383" s="567"/>
      <c r="M383" s="446"/>
      <c r="N383" s="380"/>
      <c r="O383" s="282"/>
      <c r="P383" s="282"/>
      <c r="Q383" s="282"/>
      <c r="R383" s="282"/>
    </row>
    <row r="384" spans="1:18" s="55" customFormat="1" ht="12.75" x14ac:dyDescent="0.2">
      <c r="A384" s="761"/>
      <c r="B384" s="351" t="s">
        <v>2179</v>
      </c>
      <c r="C384" s="318"/>
      <c r="D384" s="318"/>
      <c r="E384" s="318"/>
      <c r="F384" s="318"/>
      <c r="G384" s="378"/>
      <c r="H384" s="567"/>
      <c r="I384" s="446"/>
      <c r="J384" s="567"/>
      <c r="K384" s="446"/>
      <c r="L384" s="567"/>
      <c r="M384" s="446"/>
      <c r="N384" s="380"/>
      <c r="O384" s="282"/>
      <c r="P384" s="282"/>
      <c r="Q384" s="282"/>
      <c r="R384" s="282"/>
    </row>
    <row r="385" spans="1:18" s="55" customFormat="1" ht="12.75" x14ac:dyDescent="0.2">
      <c r="A385" s="761"/>
      <c r="B385" s="283" t="s">
        <v>640</v>
      </c>
      <c r="C385" s="318"/>
      <c r="D385" s="318"/>
      <c r="E385" s="318"/>
      <c r="F385" s="318"/>
      <c r="G385" s="378"/>
      <c r="H385" s="567"/>
      <c r="I385" s="446"/>
      <c r="J385" s="567"/>
      <c r="K385" s="446"/>
      <c r="L385" s="567"/>
      <c r="M385" s="446"/>
      <c r="N385" s="380"/>
      <c r="O385" s="282"/>
      <c r="P385" s="282"/>
      <c r="Q385" s="282"/>
      <c r="R385" s="282"/>
    </row>
    <row r="386" spans="1:18" s="55" customFormat="1" ht="12.75" x14ac:dyDescent="0.2">
      <c r="A386" s="761"/>
      <c r="B386" s="283" t="s">
        <v>1460</v>
      </c>
      <c r="C386" s="318"/>
      <c r="D386" s="318"/>
      <c r="E386" s="318"/>
      <c r="F386" s="318"/>
      <c r="G386" s="378"/>
      <c r="H386" s="567"/>
      <c r="I386" s="446"/>
      <c r="J386" s="567"/>
      <c r="K386" s="446"/>
      <c r="L386" s="567"/>
      <c r="M386" s="446"/>
      <c r="N386" s="380"/>
      <c r="O386" s="282"/>
      <c r="P386" s="282"/>
      <c r="Q386" s="282"/>
      <c r="R386" s="282"/>
    </row>
    <row r="387" spans="1:18" s="55" customFormat="1" ht="12.75" x14ac:dyDescent="0.2">
      <c r="A387" s="761"/>
      <c r="B387" s="312" t="s">
        <v>1459</v>
      </c>
      <c r="C387" s="318"/>
      <c r="D387" s="318"/>
      <c r="E387" s="318"/>
      <c r="F387" s="318"/>
      <c r="G387" s="378"/>
      <c r="H387" s="567"/>
      <c r="I387" s="446"/>
      <c r="J387" s="567"/>
      <c r="K387" s="446"/>
      <c r="L387" s="567"/>
      <c r="M387" s="446"/>
      <c r="N387" s="380"/>
      <c r="O387" s="282"/>
      <c r="P387" s="282"/>
      <c r="Q387" s="282"/>
      <c r="R387" s="282"/>
    </row>
    <row r="388" spans="1:18" s="55" customFormat="1" ht="25.5" x14ac:dyDescent="0.2">
      <c r="A388" s="761"/>
      <c r="B388" s="312" t="s">
        <v>1431</v>
      </c>
      <c r="C388" s="318"/>
      <c r="D388" s="318"/>
      <c r="E388" s="318"/>
      <c r="F388" s="318"/>
      <c r="G388" s="378"/>
      <c r="H388" s="567"/>
      <c r="I388" s="446"/>
      <c r="J388" s="567"/>
      <c r="K388" s="446"/>
      <c r="L388" s="567"/>
      <c r="M388" s="446"/>
      <c r="N388" s="380"/>
      <c r="O388" s="282"/>
      <c r="P388" s="282"/>
      <c r="Q388" s="282"/>
      <c r="R388" s="282"/>
    </row>
    <row r="389" spans="1:18" s="55" customFormat="1" ht="25.5" x14ac:dyDescent="0.2">
      <c r="A389" s="761"/>
      <c r="B389" s="312" t="s">
        <v>1432</v>
      </c>
      <c r="C389" s="318"/>
      <c r="D389" s="318"/>
      <c r="E389" s="318"/>
      <c r="F389" s="318"/>
      <c r="G389" s="378"/>
      <c r="H389" s="567"/>
      <c r="I389" s="446"/>
      <c r="J389" s="567"/>
      <c r="K389" s="446"/>
      <c r="L389" s="567"/>
      <c r="M389" s="446"/>
      <c r="N389" s="380"/>
      <c r="O389" s="282"/>
      <c r="P389" s="282"/>
      <c r="Q389" s="282"/>
      <c r="R389" s="282"/>
    </row>
    <row r="390" spans="1:18" s="55" customFormat="1" ht="25.5" x14ac:dyDescent="0.2">
      <c r="A390" s="761"/>
      <c r="B390" s="312" t="s">
        <v>1433</v>
      </c>
      <c r="C390" s="318"/>
      <c r="D390" s="318"/>
      <c r="E390" s="318"/>
      <c r="F390" s="318"/>
      <c r="G390" s="378"/>
      <c r="H390" s="567"/>
      <c r="I390" s="446"/>
      <c r="J390" s="567"/>
      <c r="K390" s="446"/>
      <c r="L390" s="567"/>
      <c r="M390" s="446"/>
      <c r="N390" s="380"/>
      <c r="O390" s="282"/>
      <c r="P390" s="282"/>
      <c r="Q390" s="282"/>
      <c r="R390" s="282"/>
    </row>
    <row r="391" spans="1:18" s="55" customFormat="1" ht="25.5" x14ac:dyDescent="0.2">
      <c r="A391" s="761"/>
      <c r="B391" s="312" t="s">
        <v>1434</v>
      </c>
      <c r="C391" s="318"/>
      <c r="D391" s="318"/>
      <c r="E391" s="318"/>
      <c r="F391" s="318"/>
      <c r="G391" s="378"/>
      <c r="H391" s="567"/>
      <c r="I391" s="446"/>
      <c r="J391" s="567"/>
      <c r="K391" s="446"/>
      <c r="L391" s="567"/>
      <c r="M391" s="446"/>
      <c r="N391" s="380"/>
      <c r="O391" s="282"/>
      <c r="P391" s="282"/>
      <c r="Q391" s="282"/>
      <c r="R391" s="282"/>
    </row>
    <row r="392" spans="1:18" s="55" customFormat="1" ht="25.5" x14ac:dyDescent="0.2">
      <c r="A392" s="761"/>
      <c r="B392" s="312" t="s">
        <v>1435</v>
      </c>
      <c r="C392" s="318"/>
      <c r="D392" s="318"/>
      <c r="E392" s="318"/>
      <c r="F392" s="318"/>
      <c r="G392" s="378"/>
      <c r="H392" s="567"/>
      <c r="I392" s="446"/>
      <c r="J392" s="567"/>
      <c r="K392" s="446"/>
      <c r="L392" s="567"/>
      <c r="M392" s="446"/>
      <c r="N392" s="380"/>
      <c r="O392" s="282"/>
      <c r="P392" s="282"/>
      <c r="Q392" s="282"/>
      <c r="R392" s="282"/>
    </row>
    <row r="393" spans="1:18" s="55" customFormat="1" ht="25.5" x14ac:dyDescent="0.2">
      <c r="A393" s="761"/>
      <c r="B393" s="312" t="s">
        <v>1436</v>
      </c>
      <c r="C393" s="318"/>
      <c r="D393" s="318"/>
      <c r="E393" s="318"/>
      <c r="F393" s="318"/>
      <c r="G393" s="378"/>
      <c r="H393" s="567"/>
      <c r="I393" s="446"/>
      <c r="J393" s="567"/>
      <c r="K393" s="446"/>
      <c r="L393" s="567"/>
      <c r="M393" s="446"/>
      <c r="N393" s="380"/>
      <c r="O393" s="282"/>
      <c r="P393" s="282"/>
      <c r="Q393" s="282"/>
      <c r="R393" s="282"/>
    </row>
    <row r="394" spans="1:18" s="55" customFormat="1" ht="12.75" x14ac:dyDescent="0.2">
      <c r="A394" s="761"/>
      <c r="B394" s="352" t="s">
        <v>2180</v>
      </c>
      <c r="C394" s="318"/>
      <c r="D394" s="318"/>
      <c r="E394" s="318"/>
      <c r="F394" s="318"/>
      <c r="G394" s="378"/>
      <c r="H394" s="567"/>
      <c r="I394" s="446"/>
      <c r="J394" s="567"/>
      <c r="K394" s="446"/>
      <c r="L394" s="567"/>
      <c r="M394" s="446"/>
      <c r="N394" s="380"/>
      <c r="O394" s="282"/>
      <c r="P394" s="282"/>
      <c r="Q394" s="282"/>
      <c r="R394" s="282"/>
    </row>
    <row r="395" spans="1:18" s="55" customFormat="1" ht="12.75" x14ac:dyDescent="0.2">
      <c r="A395" s="761"/>
      <c r="B395" s="312" t="s">
        <v>1437</v>
      </c>
      <c r="C395" s="318"/>
      <c r="D395" s="318"/>
      <c r="E395" s="318"/>
      <c r="F395" s="318"/>
      <c r="G395" s="378"/>
      <c r="H395" s="567"/>
      <c r="I395" s="446"/>
      <c r="J395" s="567"/>
      <c r="K395" s="446"/>
      <c r="L395" s="567"/>
      <c r="M395" s="446"/>
      <c r="N395" s="380"/>
      <c r="O395" s="282"/>
      <c r="P395" s="282"/>
      <c r="Q395" s="282"/>
      <c r="R395" s="282"/>
    </row>
    <row r="396" spans="1:18" s="55" customFormat="1" ht="12.75" x14ac:dyDescent="0.2">
      <c r="A396" s="761"/>
      <c r="B396" s="312" t="s">
        <v>1438</v>
      </c>
      <c r="C396" s="318"/>
      <c r="D396" s="318"/>
      <c r="E396" s="318"/>
      <c r="F396" s="318"/>
      <c r="G396" s="378"/>
      <c r="H396" s="567"/>
      <c r="I396" s="446"/>
      <c r="J396" s="567"/>
      <c r="K396" s="446"/>
      <c r="L396" s="567"/>
      <c r="M396" s="446"/>
      <c r="N396" s="380"/>
      <c r="O396" s="282"/>
      <c r="P396" s="282"/>
      <c r="Q396" s="282"/>
      <c r="R396" s="282"/>
    </row>
    <row r="397" spans="1:18" s="55" customFormat="1" ht="12.75" x14ac:dyDescent="0.2">
      <c r="A397" s="761"/>
      <c r="B397" s="312" t="s">
        <v>1439</v>
      </c>
      <c r="C397" s="318"/>
      <c r="D397" s="318"/>
      <c r="E397" s="318"/>
      <c r="F397" s="318"/>
      <c r="G397" s="378"/>
      <c r="H397" s="567"/>
      <c r="I397" s="446"/>
      <c r="J397" s="567"/>
      <c r="K397" s="446"/>
      <c r="L397" s="567"/>
      <c r="M397" s="446"/>
      <c r="N397" s="380"/>
      <c r="O397" s="282"/>
      <c r="P397" s="282"/>
      <c r="Q397" s="282"/>
      <c r="R397" s="282"/>
    </row>
    <row r="398" spans="1:18" s="55" customFormat="1" ht="12.75" x14ac:dyDescent="0.2">
      <c r="A398" s="761"/>
      <c r="B398" s="312" t="s">
        <v>1440</v>
      </c>
      <c r="C398" s="318"/>
      <c r="D398" s="318"/>
      <c r="E398" s="318"/>
      <c r="F398" s="318"/>
      <c r="G398" s="378"/>
      <c r="H398" s="567"/>
      <c r="I398" s="446"/>
      <c r="J398" s="567"/>
      <c r="K398" s="446"/>
      <c r="L398" s="567"/>
      <c r="M398" s="446"/>
      <c r="N398" s="380"/>
      <c r="O398" s="282"/>
      <c r="P398" s="282"/>
      <c r="Q398" s="282"/>
      <c r="R398" s="282"/>
    </row>
    <row r="399" spans="1:18" s="55" customFormat="1" ht="12.75" x14ac:dyDescent="0.2">
      <c r="A399" s="761"/>
      <c r="B399" s="312" t="s">
        <v>1441</v>
      </c>
      <c r="C399" s="318"/>
      <c r="D399" s="318"/>
      <c r="E399" s="318"/>
      <c r="F399" s="318"/>
      <c r="G399" s="378"/>
      <c r="H399" s="567"/>
      <c r="I399" s="446"/>
      <c r="J399" s="567"/>
      <c r="K399" s="446"/>
      <c r="L399" s="567"/>
      <c r="M399" s="446"/>
      <c r="N399" s="380"/>
      <c r="O399" s="282"/>
      <c r="P399" s="282"/>
      <c r="Q399" s="282"/>
      <c r="R399" s="282"/>
    </row>
    <row r="400" spans="1:18" s="55" customFormat="1" ht="12.75" x14ac:dyDescent="0.2">
      <c r="A400" s="761"/>
      <c r="B400" s="312" t="s">
        <v>1442</v>
      </c>
      <c r="C400" s="318"/>
      <c r="D400" s="318"/>
      <c r="E400" s="318"/>
      <c r="F400" s="318"/>
      <c r="G400" s="378"/>
      <c r="H400" s="567"/>
      <c r="I400" s="446"/>
      <c r="J400" s="567"/>
      <c r="K400" s="446"/>
      <c r="L400" s="567"/>
      <c r="M400" s="446"/>
      <c r="N400" s="380"/>
      <c r="O400" s="282"/>
      <c r="P400" s="282"/>
      <c r="Q400" s="282"/>
      <c r="R400" s="282"/>
    </row>
    <row r="401" spans="1:18" s="55" customFormat="1" ht="25.5" x14ac:dyDescent="0.2">
      <c r="A401" s="761"/>
      <c r="B401" s="312" t="s">
        <v>1426</v>
      </c>
      <c r="C401" s="318"/>
      <c r="D401" s="318"/>
      <c r="E401" s="318"/>
      <c r="F401" s="318"/>
      <c r="G401" s="378"/>
      <c r="H401" s="567"/>
      <c r="I401" s="446"/>
      <c r="J401" s="567"/>
      <c r="K401" s="446"/>
      <c r="L401" s="567"/>
      <c r="M401" s="446"/>
      <c r="N401" s="380"/>
      <c r="O401" s="282"/>
      <c r="P401" s="282"/>
      <c r="Q401" s="282"/>
      <c r="R401" s="282"/>
    </row>
    <row r="402" spans="1:18" s="55" customFormat="1" ht="12.75" x14ac:dyDescent="0.2">
      <c r="A402" s="761"/>
      <c r="B402" s="312" t="s">
        <v>671</v>
      </c>
      <c r="C402" s="318"/>
      <c r="D402" s="318"/>
      <c r="E402" s="318"/>
      <c r="F402" s="318"/>
      <c r="G402" s="378"/>
      <c r="H402" s="567"/>
      <c r="I402" s="446"/>
      <c r="J402" s="567"/>
      <c r="K402" s="446"/>
      <c r="L402" s="567"/>
      <c r="M402" s="446"/>
      <c r="N402" s="380"/>
      <c r="O402" s="282"/>
      <c r="P402" s="282"/>
      <c r="Q402" s="282"/>
      <c r="R402" s="282"/>
    </row>
    <row r="403" spans="1:18" s="55" customFormat="1" ht="12.75" x14ac:dyDescent="0.2">
      <c r="A403" s="761"/>
      <c r="B403" s="312" t="s">
        <v>672</v>
      </c>
      <c r="C403" s="318"/>
      <c r="D403" s="318"/>
      <c r="E403" s="318"/>
      <c r="F403" s="318"/>
      <c r="G403" s="378"/>
      <c r="H403" s="567"/>
      <c r="I403" s="446"/>
      <c r="J403" s="567"/>
      <c r="K403" s="446"/>
      <c r="L403" s="567"/>
      <c r="M403" s="446"/>
      <c r="N403" s="380"/>
      <c r="O403" s="282"/>
      <c r="P403" s="282"/>
      <c r="Q403" s="282"/>
      <c r="R403" s="282"/>
    </row>
    <row r="404" spans="1:18" s="55" customFormat="1" ht="12.75" x14ac:dyDescent="0.2">
      <c r="A404" s="761"/>
      <c r="B404" s="312" t="s">
        <v>90</v>
      </c>
      <c r="C404" s="318"/>
      <c r="D404" s="318"/>
      <c r="E404" s="318"/>
      <c r="F404" s="318"/>
      <c r="G404" s="378"/>
      <c r="H404" s="567"/>
      <c r="I404" s="446"/>
      <c r="J404" s="567"/>
      <c r="K404" s="446"/>
      <c r="L404" s="567"/>
      <c r="M404" s="446"/>
      <c r="N404" s="380"/>
      <c r="O404" s="282"/>
      <c r="P404" s="282"/>
      <c r="Q404" s="282"/>
      <c r="R404" s="282"/>
    </row>
    <row r="405" spans="1:18" s="55" customFormat="1" ht="12.75" x14ac:dyDescent="0.2">
      <c r="A405" s="761"/>
      <c r="B405" s="312" t="s">
        <v>569</v>
      </c>
      <c r="C405" s="318"/>
      <c r="D405" s="318"/>
      <c r="E405" s="318"/>
      <c r="F405" s="318"/>
      <c r="G405" s="378"/>
      <c r="H405" s="567"/>
      <c r="I405" s="446"/>
      <c r="J405" s="567"/>
      <c r="K405" s="446"/>
      <c r="L405" s="567"/>
      <c r="M405" s="446"/>
      <c r="N405" s="380"/>
      <c r="O405" s="282"/>
      <c r="P405" s="282"/>
      <c r="Q405" s="282"/>
      <c r="R405" s="282"/>
    </row>
    <row r="406" spans="1:18" s="55" customFormat="1" ht="12.75" x14ac:dyDescent="0.2">
      <c r="A406" s="761"/>
      <c r="B406" s="351" t="s">
        <v>2181</v>
      </c>
      <c r="C406" s="318"/>
      <c r="D406" s="318"/>
      <c r="E406" s="318"/>
      <c r="F406" s="318"/>
      <c r="G406" s="378"/>
      <c r="H406" s="567"/>
      <c r="I406" s="446"/>
      <c r="J406" s="567"/>
      <c r="K406" s="446"/>
      <c r="L406" s="567"/>
      <c r="M406" s="446"/>
      <c r="N406" s="380"/>
      <c r="O406" s="282"/>
      <c r="P406" s="282"/>
      <c r="Q406" s="282"/>
      <c r="R406" s="282"/>
    </row>
    <row r="407" spans="1:18" s="55" customFormat="1" ht="12.75" x14ac:dyDescent="0.2">
      <c r="A407" s="761"/>
      <c r="B407" s="351" t="s">
        <v>2182</v>
      </c>
      <c r="C407" s="318"/>
      <c r="D407" s="318"/>
      <c r="E407" s="318"/>
      <c r="F407" s="318"/>
      <c r="G407" s="378"/>
      <c r="H407" s="567"/>
      <c r="I407" s="446"/>
      <c r="J407" s="567"/>
      <c r="K407" s="446"/>
      <c r="L407" s="567"/>
      <c r="M407" s="446"/>
      <c r="N407" s="380"/>
      <c r="O407" s="282"/>
      <c r="P407" s="282"/>
      <c r="Q407" s="282"/>
      <c r="R407" s="282"/>
    </row>
    <row r="408" spans="1:18" s="55" customFormat="1" ht="12.75" x14ac:dyDescent="0.2">
      <c r="A408" s="761"/>
      <c r="B408" s="312" t="s">
        <v>1618</v>
      </c>
      <c r="C408" s="318"/>
      <c r="D408" s="318"/>
      <c r="E408" s="318"/>
      <c r="F408" s="318"/>
      <c r="G408" s="378"/>
      <c r="H408" s="567"/>
      <c r="I408" s="446"/>
      <c r="J408" s="567"/>
      <c r="K408" s="446"/>
      <c r="L408" s="567"/>
      <c r="M408" s="446"/>
      <c r="N408" s="380"/>
      <c r="O408" s="282"/>
      <c r="P408" s="282"/>
      <c r="Q408" s="282"/>
      <c r="R408" s="282"/>
    </row>
    <row r="409" spans="1:18" s="55" customFormat="1" ht="12.75" x14ac:dyDescent="0.2">
      <c r="A409" s="761"/>
      <c r="B409" s="312" t="s">
        <v>567</v>
      </c>
      <c r="C409" s="318"/>
      <c r="D409" s="318"/>
      <c r="E409" s="318"/>
      <c r="F409" s="318"/>
      <c r="G409" s="378"/>
      <c r="H409" s="567"/>
      <c r="I409" s="446"/>
      <c r="J409" s="567"/>
      <c r="K409" s="446"/>
      <c r="L409" s="567"/>
      <c r="M409" s="446"/>
      <c r="N409" s="380"/>
      <c r="O409" s="282"/>
      <c r="P409" s="282"/>
      <c r="Q409" s="282"/>
      <c r="R409" s="282"/>
    </row>
    <row r="410" spans="1:18" s="55" customFormat="1" ht="12.75" x14ac:dyDescent="0.2">
      <c r="A410" s="761"/>
      <c r="B410" s="312" t="s">
        <v>568</v>
      </c>
      <c r="C410" s="318"/>
      <c r="D410" s="318"/>
      <c r="E410" s="318"/>
      <c r="F410" s="318"/>
      <c r="G410" s="378"/>
      <c r="H410" s="567"/>
      <c r="I410" s="446"/>
      <c r="J410" s="567"/>
      <c r="K410" s="446"/>
      <c r="L410" s="567"/>
      <c r="M410" s="446"/>
      <c r="N410" s="380"/>
      <c r="O410" s="282"/>
      <c r="P410" s="282"/>
      <c r="Q410" s="282"/>
      <c r="R410" s="282"/>
    </row>
    <row r="411" spans="1:18" s="55" customFormat="1" ht="12.75" x14ac:dyDescent="0.2">
      <c r="A411" s="761"/>
      <c r="B411" s="312" t="s">
        <v>565</v>
      </c>
      <c r="C411" s="318"/>
      <c r="D411" s="318"/>
      <c r="E411" s="318"/>
      <c r="F411" s="318"/>
      <c r="G411" s="378"/>
      <c r="H411" s="567"/>
      <c r="I411" s="446"/>
      <c r="J411" s="567"/>
      <c r="K411" s="446"/>
      <c r="L411" s="567"/>
      <c r="M411" s="446"/>
      <c r="N411" s="380"/>
      <c r="O411" s="282"/>
      <c r="P411" s="282"/>
      <c r="Q411" s="282"/>
      <c r="R411" s="282"/>
    </row>
    <row r="412" spans="1:18" s="55" customFormat="1" ht="12.75" x14ac:dyDescent="0.2">
      <c r="A412" s="761"/>
      <c r="B412" s="312" t="s">
        <v>566</v>
      </c>
      <c r="C412" s="318"/>
      <c r="D412" s="318"/>
      <c r="E412" s="318"/>
      <c r="F412" s="318"/>
      <c r="G412" s="378"/>
      <c r="H412" s="567"/>
      <c r="I412" s="446"/>
      <c r="J412" s="567"/>
      <c r="K412" s="446"/>
      <c r="L412" s="567"/>
      <c r="M412" s="446"/>
      <c r="N412" s="380"/>
      <c r="O412" s="282"/>
      <c r="P412" s="282"/>
      <c r="Q412" s="282"/>
      <c r="R412" s="282"/>
    </row>
    <row r="413" spans="1:18" s="55" customFormat="1" ht="12.75" x14ac:dyDescent="0.2">
      <c r="A413" s="761"/>
      <c r="B413" s="312" t="s">
        <v>564</v>
      </c>
      <c r="C413" s="318"/>
      <c r="D413" s="318"/>
      <c r="E413" s="318"/>
      <c r="F413" s="318"/>
      <c r="G413" s="378"/>
      <c r="H413" s="567"/>
      <c r="I413" s="446"/>
      <c r="J413" s="567"/>
      <c r="K413" s="446"/>
      <c r="L413" s="567"/>
      <c r="M413" s="446"/>
      <c r="N413" s="380"/>
      <c r="O413" s="282"/>
      <c r="P413" s="282"/>
      <c r="Q413" s="282"/>
      <c r="R413" s="282"/>
    </row>
    <row r="414" spans="1:18" s="55" customFormat="1" ht="12.75" x14ac:dyDescent="0.2">
      <c r="A414" s="761"/>
      <c r="B414" s="312" t="s">
        <v>1769</v>
      </c>
      <c r="C414" s="318"/>
      <c r="D414" s="318"/>
      <c r="E414" s="318"/>
      <c r="F414" s="318"/>
      <c r="G414" s="378"/>
      <c r="H414" s="567"/>
      <c r="I414" s="446"/>
      <c r="J414" s="567"/>
      <c r="K414" s="446"/>
      <c r="L414" s="567"/>
      <c r="M414" s="446"/>
      <c r="N414" s="380"/>
      <c r="O414" s="282"/>
      <c r="P414" s="282"/>
      <c r="Q414" s="282"/>
      <c r="R414" s="282"/>
    </row>
    <row r="415" spans="1:18" s="55" customFormat="1" ht="12.75" x14ac:dyDescent="0.2">
      <c r="A415" s="761"/>
      <c r="B415" s="312" t="s">
        <v>1773</v>
      </c>
      <c r="C415" s="318"/>
      <c r="D415" s="318"/>
      <c r="E415" s="318"/>
      <c r="F415" s="318"/>
      <c r="G415" s="378"/>
      <c r="H415" s="567"/>
      <c r="I415" s="446"/>
      <c r="J415" s="567"/>
      <c r="K415" s="446"/>
      <c r="L415" s="567"/>
      <c r="M415" s="446"/>
      <c r="N415" s="380"/>
      <c r="O415" s="282"/>
      <c r="P415" s="282"/>
      <c r="Q415" s="282"/>
      <c r="R415" s="282"/>
    </row>
    <row r="416" spans="1:18" s="55" customFormat="1" ht="12.75" x14ac:dyDescent="0.2">
      <c r="A416" s="761"/>
      <c r="B416" s="312" t="s">
        <v>1772</v>
      </c>
      <c r="C416" s="318"/>
      <c r="D416" s="318"/>
      <c r="E416" s="318"/>
      <c r="F416" s="318"/>
      <c r="G416" s="379"/>
      <c r="H416" s="567"/>
      <c r="I416" s="446"/>
      <c r="J416" s="567"/>
      <c r="K416" s="446"/>
      <c r="L416" s="567"/>
      <c r="M416" s="446"/>
      <c r="N416" s="380"/>
      <c r="O416" s="282"/>
      <c r="P416" s="282"/>
      <c r="Q416" s="282"/>
      <c r="R416" s="282"/>
    </row>
    <row r="417" spans="1:18" s="55" customFormat="1" ht="12.75" x14ac:dyDescent="0.2">
      <c r="A417" s="761"/>
      <c r="B417" s="312" t="s">
        <v>1776</v>
      </c>
      <c r="C417" s="318"/>
      <c r="D417" s="318"/>
      <c r="E417" s="318"/>
      <c r="F417" s="318"/>
      <c r="G417" s="379"/>
      <c r="H417" s="567"/>
      <c r="I417" s="446"/>
      <c r="J417" s="567"/>
      <c r="K417" s="446"/>
      <c r="L417" s="567"/>
      <c r="M417" s="446"/>
      <c r="N417" s="380"/>
      <c r="O417" s="282"/>
      <c r="P417" s="282"/>
      <c r="Q417" s="282"/>
      <c r="R417" s="282"/>
    </row>
    <row r="418" spans="1:18" s="55" customFormat="1" ht="12.75" x14ac:dyDescent="0.2">
      <c r="A418" s="761"/>
      <c r="B418" s="312" t="s">
        <v>1771</v>
      </c>
      <c r="C418" s="318"/>
      <c r="D418" s="318"/>
      <c r="E418" s="318"/>
      <c r="F418" s="318"/>
      <c r="G418" s="379"/>
      <c r="H418" s="567"/>
      <c r="I418" s="446"/>
      <c r="J418" s="567"/>
      <c r="K418" s="446"/>
      <c r="L418" s="567"/>
      <c r="M418" s="446"/>
      <c r="N418" s="380"/>
      <c r="O418" s="282"/>
      <c r="P418" s="282"/>
      <c r="Q418" s="282"/>
      <c r="R418" s="282"/>
    </row>
    <row r="419" spans="1:18" s="55" customFormat="1" ht="12.75" x14ac:dyDescent="0.2">
      <c r="A419" s="761"/>
      <c r="B419" s="312" t="s">
        <v>1775</v>
      </c>
      <c r="C419" s="318"/>
      <c r="D419" s="318"/>
      <c r="E419" s="318"/>
      <c r="F419" s="318"/>
      <c r="G419" s="379"/>
      <c r="H419" s="567"/>
      <c r="I419" s="446"/>
      <c r="J419" s="567"/>
      <c r="K419" s="446"/>
      <c r="L419" s="567"/>
      <c r="M419" s="446"/>
      <c r="N419" s="380"/>
      <c r="O419" s="282"/>
      <c r="P419" s="282"/>
      <c r="Q419" s="282"/>
      <c r="R419" s="282"/>
    </row>
    <row r="420" spans="1:18" s="55" customFormat="1" ht="12.75" x14ac:dyDescent="0.2">
      <c r="A420" s="761"/>
      <c r="B420" s="312" t="s">
        <v>1770</v>
      </c>
      <c r="C420" s="318"/>
      <c r="D420" s="318"/>
      <c r="E420" s="318"/>
      <c r="F420" s="318"/>
      <c r="G420" s="379"/>
      <c r="H420" s="567"/>
      <c r="I420" s="446"/>
      <c r="J420" s="567"/>
      <c r="K420" s="446"/>
      <c r="L420" s="567"/>
      <c r="M420" s="446"/>
      <c r="N420" s="380"/>
      <c r="O420" s="282"/>
      <c r="P420" s="282"/>
      <c r="Q420" s="282"/>
      <c r="R420" s="282"/>
    </row>
    <row r="421" spans="1:18" s="55" customFormat="1" ht="12.75" x14ac:dyDescent="0.2">
      <c r="A421" s="761"/>
      <c r="B421" s="312" t="s">
        <v>1774</v>
      </c>
      <c r="C421" s="318"/>
      <c r="D421" s="318"/>
      <c r="E421" s="318"/>
      <c r="F421" s="318"/>
      <c r="G421" s="379"/>
      <c r="H421" s="567"/>
      <c r="I421" s="446"/>
      <c r="J421" s="567"/>
      <c r="K421" s="446"/>
      <c r="L421" s="567"/>
      <c r="M421" s="446"/>
      <c r="N421" s="380"/>
      <c r="O421" s="282"/>
      <c r="P421" s="282"/>
      <c r="Q421" s="282"/>
      <c r="R421" s="282"/>
    </row>
    <row r="422" spans="1:18" s="55" customFormat="1" ht="12.75" x14ac:dyDescent="0.2">
      <c r="A422" s="761"/>
      <c r="B422" s="453" t="s">
        <v>1749</v>
      </c>
      <c r="C422" s="318"/>
      <c r="D422" s="318"/>
      <c r="E422" s="318"/>
      <c r="F422" s="318"/>
      <c r="G422" s="379"/>
      <c r="H422" s="567"/>
      <c r="I422" s="446"/>
      <c r="J422" s="567"/>
      <c r="K422" s="446"/>
      <c r="L422" s="567"/>
      <c r="M422" s="446"/>
      <c r="N422" s="380"/>
      <c r="O422" s="282"/>
      <c r="P422" s="282"/>
      <c r="Q422" s="282"/>
      <c r="R422" s="282"/>
    </row>
    <row r="423" spans="1:18" s="55" customFormat="1" ht="12.75" x14ac:dyDescent="0.2">
      <c r="A423" s="761"/>
      <c r="B423" s="451"/>
      <c r="C423" s="318"/>
      <c r="D423" s="318"/>
      <c r="E423" s="318"/>
      <c r="F423" s="318"/>
      <c r="G423" s="379"/>
      <c r="H423" s="567"/>
      <c r="I423" s="446"/>
      <c r="J423" s="567"/>
      <c r="K423" s="446"/>
      <c r="L423" s="567"/>
      <c r="M423" s="446"/>
      <c r="N423" s="380"/>
      <c r="O423" s="282"/>
      <c r="P423" s="282"/>
      <c r="Q423" s="282"/>
      <c r="R423" s="282"/>
    </row>
    <row r="424" spans="1:18" s="55" customFormat="1" ht="12.75" x14ac:dyDescent="0.2">
      <c r="A424" s="761"/>
      <c r="B424" s="451"/>
      <c r="C424" s="318"/>
      <c r="D424" s="318"/>
      <c r="E424" s="318"/>
      <c r="F424" s="318"/>
      <c r="G424" s="379"/>
      <c r="H424" s="567"/>
      <c r="I424" s="446"/>
      <c r="J424" s="567"/>
      <c r="K424" s="446"/>
      <c r="L424" s="567"/>
      <c r="M424" s="446"/>
      <c r="N424" s="380"/>
      <c r="O424" s="282"/>
      <c r="P424" s="282"/>
      <c r="Q424" s="282"/>
      <c r="R424" s="282"/>
    </row>
    <row r="425" spans="1:18" s="55" customFormat="1" ht="12.75" x14ac:dyDescent="0.2">
      <c r="A425" s="761"/>
      <c r="B425" s="451"/>
      <c r="C425" s="318"/>
      <c r="D425" s="318"/>
      <c r="E425" s="318"/>
      <c r="F425" s="318"/>
      <c r="G425" s="379"/>
      <c r="H425" s="567"/>
      <c r="I425" s="446"/>
      <c r="J425" s="567"/>
      <c r="K425" s="446"/>
      <c r="L425" s="567"/>
      <c r="M425" s="446"/>
      <c r="N425" s="380"/>
      <c r="O425" s="282"/>
      <c r="P425" s="282"/>
      <c r="Q425" s="282"/>
      <c r="R425" s="282"/>
    </row>
    <row r="426" spans="1:18" s="55" customFormat="1" ht="12.75" x14ac:dyDescent="0.2">
      <c r="A426" s="761"/>
      <c r="B426" s="451"/>
      <c r="C426" s="318"/>
      <c r="D426" s="318"/>
      <c r="E426" s="318"/>
      <c r="F426" s="318"/>
      <c r="G426" s="379"/>
      <c r="H426" s="567"/>
      <c r="I426" s="446"/>
      <c r="J426" s="567"/>
      <c r="K426" s="446"/>
      <c r="L426" s="567"/>
      <c r="M426" s="446"/>
      <c r="N426" s="380"/>
      <c r="O426" s="282"/>
      <c r="P426" s="282"/>
      <c r="Q426" s="282"/>
      <c r="R426" s="282"/>
    </row>
    <row r="427" spans="1:18" s="55" customFormat="1" ht="12.75" x14ac:dyDescent="0.2">
      <c r="A427" s="761"/>
      <c r="B427" s="451"/>
      <c r="C427" s="318"/>
      <c r="D427" s="318"/>
      <c r="E427" s="318"/>
      <c r="F427" s="318"/>
      <c r="G427" s="379"/>
      <c r="H427" s="567"/>
      <c r="I427" s="446"/>
      <c r="J427" s="567"/>
      <c r="K427" s="446"/>
      <c r="L427" s="567"/>
      <c r="M427" s="446"/>
      <c r="N427" s="380"/>
      <c r="O427" s="282"/>
      <c r="P427" s="282"/>
      <c r="Q427" s="282"/>
      <c r="R427" s="282"/>
    </row>
    <row r="428" spans="1:18" s="55" customFormat="1" ht="12.75" x14ac:dyDescent="0.2">
      <c r="A428" s="761"/>
      <c r="B428" s="451"/>
      <c r="C428" s="318"/>
      <c r="D428" s="318"/>
      <c r="E428" s="318"/>
      <c r="F428" s="318"/>
      <c r="G428" s="379"/>
      <c r="H428" s="567"/>
      <c r="I428" s="446"/>
      <c r="J428" s="567"/>
      <c r="K428" s="446"/>
      <c r="L428" s="567"/>
      <c r="M428" s="446"/>
      <c r="N428" s="380"/>
      <c r="O428" s="282"/>
      <c r="P428" s="282"/>
      <c r="Q428" s="282"/>
      <c r="R428" s="282"/>
    </row>
    <row r="429" spans="1:18" s="55" customFormat="1" ht="12.75" x14ac:dyDescent="0.2">
      <c r="A429" s="761"/>
      <c r="B429" s="451"/>
      <c r="C429" s="318"/>
      <c r="D429" s="318"/>
      <c r="E429" s="318"/>
      <c r="F429" s="318"/>
      <c r="G429" s="379"/>
      <c r="H429" s="567"/>
      <c r="I429" s="446"/>
      <c r="J429" s="567"/>
      <c r="K429" s="446"/>
      <c r="L429" s="567"/>
      <c r="M429" s="446"/>
      <c r="N429" s="380"/>
      <c r="O429" s="282"/>
      <c r="P429" s="282"/>
      <c r="Q429" s="282"/>
      <c r="R429" s="282"/>
    </row>
    <row r="430" spans="1:18" s="55" customFormat="1" ht="12.75" x14ac:dyDescent="0.2">
      <c r="A430" s="761"/>
      <c r="B430" s="451"/>
      <c r="C430" s="318"/>
      <c r="D430" s="318"/>
      <c r="E430" s="318"/>
      <c r="F430" s="318"/>
      <c r="G430" s="379"/>
      <c r="H430" s="567"/>
      <c r="I430" s="446"/>
      <c r="J430" s="567"/>
      <c r="K430" s="446"/>
      <c r="L430" s="567"/>
      <c r="M430" s="446"/>
      <c r="N430" s="380"/>
      <c r="O430" s="282"/>
      <c r="P430" s="282"/>
      <c r="Q430" s="282"/>
      <c r="R430" s="282"/>
    </row>
    <row r="431" spans="1:18" s="55" customFormat="1" ht="12.75" x14ac:dyDescent="0.2">
      <c r="A431" s="761"/>
      <c r="B431" s="451"/>
      <c r="C431" s="318"/>
      <c r="D431" s="318"/>
      <c r="E431" s="318"/>
      <c r="F431" s="318"/>
      <c r="G431" s="379"/>
      <c r="H431" s="567"/>
      <c r="I431" s="446"/>
      <c r="J431" s="567"/>
      <c r="K431" s="446"/>
      <c r="L431" s="567"/>
      <c r="M431" s="446"/>
      <c r="N431" s="380"/>
      <c r="O431" s="282"/>
      <c r="P431" s="282"/>
      <c r="Q431" s="282"/>
      <c r="R431" s="282"/>
    </row>
    <row r="432" spans="1:18" s="55" customFormat="1" ht="12.75" x14ac:dyDescent="0.2">
      <c r="A432" s="761"/>
      <c r="B432" s="451"/>
      <c r="C432" s="318"/>
      <c r="D432" s="318"/>
      <c r="E432" s="318"/>
      <c r="F432" s="318"/>
      <c r="G432" s="379"/>
      <c r="H432" s="567"/>
      <c r="I432" s="446"/>
      <c r="J432" s="567"/>
      <c r="K432" s="446"/>
      <c r="L432" s="567"/>
      <c r="M432" s="446"/>
      <c r="N432" s="380"/>
      <c r="O432" s="282"/>
      <c r="P432" s="282"/>
      <c r="Q432" s="282"/>
      <c r="R432" s="282"/>
    </row>
    <row r="433" spans="1:18" s="55" customFormat="1" ht="12.75" x14ac:dyDescent="0.2">
      <c r="A433" s="761"/>
      <c r="B433" s="451"/>
      <c r="C433" s="318"/>
      <c r="D433" s="318"/>
      <c r="E433" s="318"/>
      <c r="F433" s="318"/>
      <c r="G433" s="379"/>
      <c r="H433" s="567"/>
      <c r="I433" s="446"/>
      <c r="J433" s="567"/>
      <c r="K433" s="446"/>
      <c r="L433" s="567"/>
      <c r="M433" s="446"/>
      <c r="N433" s="380"/>
      <c r="O433" s="282"/>
      <c r="P433" s="282"/>
      <c r="Q433" s="282"/>
      <c r="R433" s="282"/>
    </row>
    <row r="434" spans="1:18" s="55" customFormat="1" ht="12.75" x14ac:dyDescent="0.2">
      <c r="A434" s="761"/>
      <c r="B434" s="451"/>
      <c r="C434" s="318"/>
      <c r="D434" s="318"/>
      <c r="E434" s="318"/>
      <c r="F434" s="318"/>
      <c r="G434" s="379"/>
      <c r="H434" s="567"/>
      <c r="I434" s="446"/>
      <c r="J434" s="567"/>
      <c r="K434" s="446"/>
      <c r="L434" s="567"/>
      <c r="M434" s="446"/>
      <c r="N434" s="380"/>
      <c r="O434" s="282"/>
      <c r="P434" s="282"/>
      <c r="Q434" s="282"/>
      <c r="R434" s="282"/>
    </row>
    <row r="435" spans="1:18" s="55" customFormat="1" ht="12.75" x14ac:dyDescent="0.2">
      <c r="A435" s="761"/>
      <c r="B435" s="451"/>
      <c r="C435" s="318"/>
      <c r="D435" s="318"/>
      <c r="E435" s="318"/>
      <c r="F435" s="318"/>
      <c r="G435" s="379"/>
      <c r="H435" s="567"/>
      <c r="I435" s="446"/>
      <c r="J435" s="567"/>
      <c r="K435" s="446"/>
      <c r="L435" s="567"/>
      <c r="M435" s="446"/>
      <c r="N435" s="380"/>
      <c r="O435" s="282"/>
      <c r="P435" s="282"/>
      <c r="Q435" s="282"/>
      <c r="R435" s="282"/>
    </row>
    <row r="436" spans="1:18" s="55" customFormat="1" ht="12.75" x14ac:dyDescent="0.2">
      <c r="A436" s="761"/>
      <c r="B436" s="451"/>
      <c r="C436" s="318"/>
      <c r="D436" s="318"/>
      <c r="E436" s="318"/>
      <c r="F436" s="318"/>
      <c r="G436" s="379"/>
      <c r="H436" s="567"/>
      <c r="I436" s="446"/>
      <c r="J436" s="567"/>
      <c r="K436" s="446"/>
      <c r="L436" s="567"/>
      <c r="M436" s="446"/>
      <c r="N436" s="380"/>
      <c r="O436" s="282"/>
      <c r="P436" s="282"/>
      <c r="Q436" s="282"/>
      <c r="R436" s="282"/>
    </row>
    <row r="437" spans="1:18" s="55" customFormat="1" ht="12.75" x14ac:dyDescent="0.2">
      <c r="A437" s="761"/>
      <c r="B437" s="451"/>
      <c r="C437" s="318"/>
      <c r="D437" s="318"/>
      <c r="E437" s="318"/>
      <c r="F437" s="318"/>
      <c r="G437" s="379"/>
      <c r="H437" s="567"/>
      <c r="I437" s="446"/>
      <c r="J437" s="567"/>
      <c r="K437" s="446"/>
      <c r="L437" s="567"/>
      <c r="M437" s="446"/>
      <c r="N437" s="380"/>
      <c r="O437" s="282"/>
      <c r="P437" s="282"/>
      <c r="Q437" s="282"/>
      <c r="R437" s="282"/>
    </row>
    <row r="438" spans="1:18" s="55" customFormat="1" ht="12.75" x14ac:dyDescent="0.2">
      <c r="A438" s="762"/>
      <c r="B438" s="451"/>
      <c r="C438" s="318"/>
      <c r="D438" s="318"/>
      <c r="E438" s="318"/>
      <c r="F438" s="318"/>
      <c r="G438" s="379"/>
      <c r="H438" s="567"/>
      <c r="I438" s="446"/>
      <c r="J438" s="567"/>
      <c r="K438" s="446"/>
      <c r="L438" s="567"/>
      <c r="M438" s="446"/>
      <c r="N438" s="380"/>
      <c r="O438" s="282"/>
      <c r="P438" s="282"/>
      <c r="Q438" s="282"/>
      <c r="R438" s="282"/>
    </row>
    <row r="439" spans="1:18" s="55" customFormat="1" ht="12.75" x14ac:dyDescent="0.2">
      <c r="A439" s="760" t="s">
        <v>28</v>
      </c>
      <c r="B439" s="283" t="s">
        <v>2075</v>
      </c>
      <c r="C439" s="318"/>
      <c r="D439" s="318"/>
      <c r="E439" s="318"/>
      <c r="F439" s="318"/>
      <c r="G439" s="379"/>
      <c r="H439" s="567"/>
      <c r="I439" s="446"/>
      <c r="J439" s="567"/>
      <c r="K439" s="446"/>
      <c r="L439" s="567"/>
      <c r="M439" s="446"/>
      <c r="N439" s="380"/>
      <c r="O439" s="282"/>
      <c r="P439" s="282"/>
      <c r="Q439" s="282"/>
      <c r="R439" s="282"/>
    </row>
    <row r="440" spans="1:18" s="55" customFormat="1" ht="12.75" x14ac:dyDescent="0.2">
      <c r="A440" s="761"/>
      <c r="B440" s="283" t="s">
        <v>2076</v>
      </c>
      <c r="C440" s="318"/>
      <c r="D440" s="318"/>
      <c r="E440" s="318"/>
      <c r="F440" s="318"/>
      <c r="G440" s="379"/>
      <c r="H440" s="567"/>
      <c r="I440" s="446"/>
      <c r="J440" s="567"/>
      <c r="K440" s="446"/>
      <c r="L440" s="567"/>
      <c r="M440" s="446"/>
      <c r="N440" s="380"/>
      <c r="O440" s="282"/>
      <c r="P440" s="282"/>
      <c r="Q440" s="282"/>
      <c r="R440" s="282"/>
    </row>
    <row r="441" spans="1:18" s="55" customFormat="1" ht="12.75" x14ac:dyDescent="0.2">
      <c r="A441" s="761"/>
      <c r="B441" s="283" t="s">
        <v>2077</v>
      </c>
      <c r="C441" s="318"/>
      <c r="D441" s="318"/>
      <c r="E441" s="318"/>
      <c r="F441" s="318"/>
      <c r="G441" s="379"/>
      <c r="H441" s="567"/>
      <c r="I441" s="446"/>
      <c r="J441" s="567"/>
      <c r="K441" s="446"/>
      <c r="L441" s="567"/>
      <c r="M441" s="446"/>
      <c r="N441" s="380"/>
      <c r="O441" s="282"/>
      <c r="P441" s="282"/>
      <c r="Q441" s="282"/>
      <c r="R441" s="282"/>
    </row>
    <row r="442" spans="1:18" s="55" customFormat="1" ht="12.75" x14ac:dyDescent="0.2">
      <c r="A442" s="761"/>
      <c r="B442" s="283" t="s">
        <v>2078</v>
      </c>
      <c r="C442" s="318"/>
      <c r="D442" s="318"/>
      <c r="E442" s="318"/>
      <c r="F442" s="318"/>
      <c r="G442" s="379"/>
      <c r="H442" s="567"/>
      <c r="I442" s="446"/>
      <c r="J442" s="567"/>
      <c r="K442" s="446"/>
      <c r="L442" s="567"/>
      <c r="M442" s="446"/>
      <c r="N442" s="380"/>
      <c r="O442" s="282"/>
      <c r="P442" s="282"/>
      <c r="Q442" s="282"/>
      <c r="R442" s="282"/>
    </row>
    <row r="443" spans="1:18" s="55" customFormat="1" ht="12.75" x14ac:dyDescent="0.2">
      <c r="A443" s="761"/>
      <c r="B443" s="283" t="s">
        <v>2079</v>
      </c>
      <c r="C443" s="318"/>
      <c r="D443" s="318"/>
      <c r="E443" s="318"/>
      <c r="F443" s="318"/>
      <c r="G443" s="379"/>
      <c r="H443" s="567"/>
      <c r="I443" s="446"/>
      <c r="J443" s="567"/>
      <c r="K443" s="446"/>
      <c r="L443" s="567"/>
      <c r="M443" s="446"/>
      <c r="N443" s="380"/>
      <c r="O443" s="282"/>
      <c r="P443" s="282"/>
      <c r="Q443" s="282"/>
      <c r="R443" s="282"/>
    </row>
    <row r="444" spans="1:18" s="55" customFormat="1" ht="12.75" x14ac:dyDescent="0.2">
      <c r="A444" s="761"/>
      <c r="B444" s="283" t="s">
        <v>2080</v>
      </c>
      <c r="C444" s="318"/>
      <c r="D444" s="318"/>
      <c r="E444" s="318"/>
      <c r="F444" s="318"/>
      <c r="G444" s="379"/>
      <c r="H444" s="567"/>
      <c r="I444" s="446"/>
      <c r="J444" s="567"/>
      <c r="K444" s="446"/>
      <c r="L444" s="567"/>
      <c r="M444" s="446"/>
      <c r="N444" s="380"/>
      <c r="O444" s="282"/>
      <c r="P444" s="282"/>
      <c r="Q444" s="282"/>
      <c r="R444" s="282"/>
    </row>
    <row r="445" spans="1:18" s="55" customFormat="1" ht="12.75" x14ac:dyDescent="0.2">
      <c r="A445" s="761"/>
      <c r="B445" s="283" t="s">
        <v>2081</v>
      </c>
      <c r="C445" s="318"/>
      <c r="D445" s="318"/>
      <c r="E445" s="318"/>
      <c r="F445" s="318"/>
      <c r="G445" s="379"/>
      <c r="H445" s="567"/>
      <c r="I445" s="446"/>
      <c r="J445" s="567"/>
      <c r="K445" s="446"/>
      <c r="L445" s="567"/>
      <c r="M445" s="446"/>
      <c r="N445" s="380"/>
      <c r="O445" s="282"/>
      <c r="P445" s="282"/>
      <c r="Q445" s="282"/>
      <c r="R445" s="282"/>
    </row>
    <row r="446" spans="1:18" s="55" customFormat="1" ht="12.75" x14ac:dyDescent="0.2">
      <c r="A446" s="761"/>
      <c r="B446" s="283" t="s">
        <v>2082</v>
      </c>
      <c r="C446" s="318"/>
      <c r="D446" s="318"/>
      <c r="E446" s="318"/>
      <c r="F446" s="318"/>
      <c r="G446" s="379"/>
      <c r="H446" s="567"/>
      <c r="I446" s="446"/>
      <c r="J446" s="567"/>
      <c r="K446" s="446"/>
      <c r="L446" s="567"/>
      <c r="M446" s="446"/>
      <c r="N446" s="380"/>
      <c r="O446" s="282"/>
      <c r="P446" s="282"/>
      <c r="Q446" s="282"/>
      <c r="R446" s="282"/>
    </row>
    <row r="447" spans="1:18" s="55" customFormat="1" ht="12.75" x14ac:dyDescent="0.2">
      <c r="A447" s="761"/>
      <c r="B447" s="283" t="s">
        <v>2083</v>
      </c>
      <c r="C447" s="318"/>
      <c r="D447" s="318"/>
      <c r="E447" s="318"/>
      <c r="F447" s="318"/>
      <c r="G447" s="379"/>
      <c r="H447" s="567"/>
      <c r="I447" s="446"/>
      <c r="J447" s="567"/>
      <c r="K447" s="446"/>
      <c r="L447" s="567"/>
      <c r="M447" s="446"/>
      <c r="N447" s="380"/>
      <c r="O447" s="282"/>
      <c r="P447" s="282"/>
      <c r="Q447" s="282"/>
      <c r="R447" s="282"/>
    </row>
    <row r="448" spans="1:18" s="58" customFormat="1" ht="12.75" x14ac:dyDescent="0.2">
      <c r="A448" s="761"/>
      <c r="B448" s="283" t="s">
        <v>2084</v>
      </c>
      <c r="C448" s="318"/>
      <c r="D448" s="318"/>
      <c r="E448" s="318"/>
      <c r="F448" s="318"/>
      <c r="G448" s="379"/>
      <c r="H448" s="567"/>
      <c r="I448" s="446"/>
      <c r="J448" s="567"/>
      <c r="K448" s="446"/>
      <c r="L448" s="567"/>
      <c r="M448" s="446"/>
      <c r="N448" s="380"/>
      <c r="O448" s="284"/>
      <c r="P448" s="284"/>
      <c r="Q448" s="284"/>
      <c r="R448" s="284"/>
    </row>
    <row r="449" spans="1:18" s="58" customFormat="1" ht="12.75" x14ac:dyDescent="0.2">
      <c r="A449" s="761"/>
      <c r="B449" s="283" t="s">
        <v>2085</v>
      </c>
      <c r="C449" s="318"/>
      <c r="D449" s="318"/>
      <c r="E449" s="318"/>
      <c r="F449" s="318"/>
      <c r="G449" s="379"/>
      <c r="H449" s="567"/>
      <c r="I449" s="446"/>
      <c r="J449" s="567"/>
      <c r="K449" s="446"/>
      <c r="L449" s="567"/>
      <c r="M449" s="446"/>
      <c r="N449" s="380"/>
      <c r="O449" s="284"/>
      <c r="P449" s="284"/>
      <c r="Q449" s="284"/>
      <c r="R449" s="284"/>
    </row>
    <row r="450" spans="1:18" s="58" customFormat="1" ht="12.75" x14ac:dyDescent="0.2">
      <c r="A450" s="761"/>
      <c r="B450" s="283" t="s">
        <v>649</v>
      </c>
      <c r="C450" s="318"/>
      <c r="D450" s="318"/>
      <c r="E450" s="318"/>
      <c r="F450" s="318"/>
      <c r="G450" s="379"/>
      <c r="H450" s="567"/>
      <c r="I450" s="446"/>
      <c r="J450" s="567"/>
      <c r="K450" s="446"/>
      <c r="L450" s="567"/>
      <c r="M450" s="446"/>
      <c r="N450" s="380"/>
      <c r="O450" s="284"/>
      <c r="P450" s="284"/>
      <c r="Q450" s="284"/>
      <c r="R450" s="284"/>
    </row>
    <row r="451" spans="1:18" s="58" customFormat="1" ht="12.75" x14ac:dyDescent="0.2">
      <c r="A451" s="761"/>
      <c r="B451" s="283" t="s">
        <v>45</v>
      </c>
      <c r="C451" s="318"/>
      <c r="D451" s="318"/>
      <c r="E451" s="318"/>
      <c r="F451" s="318"/>
      <c r="G451" s="379"/>
      <c r="H451" s="567"/>
      <c r="I451" s="446"/>
      <c r="J451" s="567"/>
      <c r="K451" s="446"/>
      <c r="L451" s="567"/>
      <c r="M451" s="446"/>
      <c r="N451" s="380"/>
      <c r="O451" s="284"/>
      <c r="P451" s="284"/>
      <c r="Q451" s="284"/>
      <c r="R451" s="284"/>
    </row>
    <row r="452" spans="1:18" s="58" customFormat="1" ht="12.75" x14ac:dyDescent="0.2">
      <c r="A452" s="761"/>
      <c r="B452" s="283" t="s">
        <v>650</v>
      </c>
      <c r="C452" s="318"/>
      <c r="D452" s="318"/>
      <c r="E452" s="318"/>
      <c r="F452" s="318"/>
      <c r="G452" s="379"/>
      <c r="H452" s="567"/>
      <c r="I452" s="446"/>
      <c r="J452" s="567"/>
      <c r="K452" s="446"/>
      <c r="L452" s="567"/>
      <c r="M452" s="446"/>
      <c r="N452" s="380"/>
      <c r="O452" s="284"/>
      <c r="P452" s="284"/>
      <c r="Q452" s="284"/>
      <c r="R452" s="284"/>
    </row>
    <row r="453" spans="1:18" s="58" customFormat="1" ht="12.75" x14ac:dyDescent="0.2">
      <c r="A453" s="761"/>
      <c r="B453" s="283" t="s">
        <v>1727</v>
      </c>
      <c r="C453" s="318"/>
      <c r="D453" s="318"/>
      <c r="E453" s="318"/>
      <c r="F453" s="318"/>
      <c r="G453" s="379"/>
      <c r="H453" s="567"/>
      <c r="I453" s="446"/>
      <c r="J453" s="567"/>
      <c r="K453" s="446"/>
      <c r="L453" s="567"/>
      <c r="M453" s="446"/>
      <c r="N453" s="380"/>
      <c r="O453" s="284"/>
      <c r="P453" s="284"/>
      <c r="Q453" s="284"/>
      <c r="R453" s="284"/>
    </row>
    <row r="454" spans="1:18" s="58" customFormat="1" ht="12.75" x14ac:dyDescent="0.2">
      <c r="A454" s="761"/>
      <c r="B454" s="283" t="s">
        <v>1728</v>
      </c>
      <c r="C454" s="318"/>
      <c r="D454" s="318"/>
      <c r="E454" s="318"/>
      <c r="F454" s="318"/>
      <c r="G454" s="379"/>
      <c r="H454" s="567"/>
      <c r="I454" s="446"/>
      <c r="J454" s="567"/>
      <c r="K454" s="446"/>
      <c r="L454" s="567"/>
      <c r="M454" s="446"/>
      <c r="N454" s="380"/>
      <c r="O454" s="284"/>
      <c r="P454" s="284"/>
      <c r="Q454" s="284"/>
      <c r="R454" s="284"/>
    </row>
    <row r="455" spans="1:18" s="58" customFormat="1" ht="12.75" x14ac:dyDescent="0.2">
      <c r="A455" s="761"/>
      <c r="B455" s="283" t="s">
        <v>1716</v>
      </c>
      <c r="C455" s="318"/>
      <c r="D455" s="318"/>
      <c r="E455" s="318"/>
      <c r="F455" s="318"/>
      <c r="G455" s="379"/>
      <c r="H455" s="567"/>
      <c r="I455" s="446"/>
      <c r="J455" s="567"/>
      <c r="K455" s="446"/>
      <c r="L455" s="567"/>
      <c r="M455" s="446"/>
      <c r="N455" s="380"/>
      <c r="O455" s="284"/>
      <c r="P455" s="284"/>
      <c r="Q455" s="284"/>
      <c r="R455" s="284"/>
    </row>
    <row r="456" spans="1:18" s="58" customFormat="1" ht="12.75" x14ac:dyDescent="0.2">
      <c r="A456" s="761"/>
      <c r="B456" s="283" t="s">
        <v>1717</v>
      </c>
      <c r="C456" s="318"/>
      <c r="D456" s="318"/>
      <c r="E456" s="318"/>
      <c r="F456" s="318"/>
      <c r="G456" s="379"/>
      <c r="H456" s="567"/>
      <c r="I456" s="446"/>
      <c r="J456" s="567"/>
      <c r="K456" s="446"/>
      <c r="L456" s="567"/>
      <c r="M456" s="446"/>
      <c r="N456" s="380"/>
      <c r="O456" s="284"/>
      <c r="P456" s="284"/>
      <c r="Q456" s="284"/>
      <c r="R456" s="284"/>
    </row>
    <row r="457" spans="1:18" s="58" customFormat="1" ht="12.75" x14ac:dyDescent="0.2">
      <c r="A457" s="761"/>
      <c r="B457" s="283" t="s">
        <v>2183</v>
      </c>
      <c r="C457" s="318"/>
      <c r="D457" s="318"/>
      <c r="E457" s="318"/>
      <c r="F457" s="318"/>
      <c r="G457" s="379"/>
      <c r="H457" s="567"/>
      <c r="I457" s="446"/>
      <c r="J457" s="567"/>
      <c r="K457" s="446"/>
      <c r="L457" s="567"/>
      <c r="M457" s="446"/>
      <c r="N457" s="380"/>
      <c r="O457" s="284"/>
      <c r="P457" s="284"/>
      <c r="Q457" s="284"/>
      <c r="R457" s="284"/>
    </row>
    <row r="458" spans="1:18" s="58" customFormat="1" ht="12.75" x14ac:dyDescent="0.2">
      <c r="A458" s="761"/>
      <c r="B458" s="283" t="s">
        <v>2184</v>
      </c>
      <c r="C458" s="318"/>
      <c r="D458" s="318"/>
      <c r="E458" s="318"/>
      <c r="F458" s="318"/>
      <c r="G458" s="379"/>
      <c r="H458" s="567"/>
      <c r="I458" s="446"/>
      <c r="J458" s="567"/>
      <c r="K458" s="446"/>
      <c r="L458" s="567"/>
      <c r="M458" s="446"/>
      <c r="N458" s="380"/>
      <c r="O458" s="284"/>
      <c r="P458" s="284"/>
      <c r="Q458" s="284"/>
      <c r="R458" s="284"/>
    </row>
    <row r="459" spans="1:18" s="58" customFormat="1" ht="12.75" x14ac:dyDescent="0.2">
      <c r="A459" s="761"/>
      <c r="B459" s="283" t="s">
        <v>1718</v>
      </c>
      <c r="C459" s="318"/>
      <c r="D459" s="318"/>
      <c r="E459" s="318"/>
      <c r="F459" s="318"/>
      <c r="G459" s="379"/>
      <c r="H459" s="567"/>
      <c r="I459" s="446"/>
      <c r="J459" s="567"/>
      <c r="K459" s="446"/>
      <c r="L459" s="567"/>
      <c r="M459" s="446"/>
      <c r="N459" s="380"/>
      <c r="O459" s="284"/>
      <c r="P459" s="284"/>
      <c r="Q459" s="284"/>
      <c r="R459" s="284"/>
    </row>
    <row r="460" spans="1:18" s="58" customFormat="1" ht="12.75" x14ac:dyDescent="0.2">
      <c r="A460" s="761"/>
      <c r="B460" s="283" t="s">
        <v>1719</v>
      </c>
      <c r="C460" s="318"/>
      <c r="D460" s="318"/>
      <c r="E460" s="318"/>
      <c r="F460" s="318"/>
      <c r="G460" s="379"/>
      <c r="H460" s="567"/>
      <c r="I460" s="446"/>
      <c r="J460" s="567"/>
      <c r="K460" s="446"/>
      <c r="L460" s="567"/>
      <c r="M460" s="446"/>
      <c r="N460" s="380"/>
      <c r="O460" s="284"/>
      <c r="P460" s="284"/>
      <c r="Q460" s="284"/>
      <c r="R460" s="284"/>
    </row>
    <row r="461" spans="1:18" s="58" customFormat="1" ht="12.75" x14ac:dyDescent="0.2">
      <c r="A461" s="761"/>
      <c r="B461" s="283" t="s">
        <v>1720</v>
      </c>
      <c r="C461" s="318"/>
      <c r="D461" s="318"/>
      <c r="E461" s="318"/>
      <c r="F461" s="318"/>
      <c r="G461" s="379"/>
      <c r="H461" s="567"/>
      <c r="I461" s="446"/>
      <c r="J461" s="567"/>
      <c r="K461" s="446"/>
      <c r="L461" s="567"/>
      <c r="M461" s="446"/>
      <c r="N461" s="380"/>
      <c r="O461" s="284"/>
      <c r="P461" s="284"/>
      <c r="Q461" s="284"/>
      <c r="R461" s="284"/>
    </row>
    <row r="462" spans="1:18" s="58" customFormat="1" ht="12.75" x14ac:dyDescent="0.2">
      <c r="A462" s="761"/>
      <c r="B462" s="283" t="s">
        <v>1721</v>
      </c>
      <c r="C462" s="318"/>
      <c r="D462" s="318"/>
      <c r="E462" s="318"/>
      <c r="F462" s="318"/>
      <c r="G462" s="379"/>
      <c r="H462" s="567"/>
      <c r="I462" s="446"/>
      <c r="J462" s="567"/>
      <c r="K462" s="446"/>
      <c r="L462" s="567"/>
      <c r="M462" s="446"/>
      <c r="N462" s="380"/>
      <c r="O462" s="284"/>
      <c r="P462" s="284"/>
      <c r="Q462" s="284"/>
      <c r="R462" s="284"/>
    </row>
    <row r="463" spans="1:18" s="58" customFormat="1" ht="12.75" x14ac:dyDescent="0.2">
      <c r="A463" s="761"/>
      <c r="B463" s="283" t="s">
        <v>219</v>
      </c>
      <c r="C463" s="318"/>
      <c r="D463" s="318"/>
      <c r="E463" s="318"/>
      <c r="F463" s="318"/>
      <c r="G463" s="379"/>
      <c r="H463" s="567"/>
      <c r="I463" s="446"/>
      <c r="J463" s="567"/>
      <c r="K463" s="446"/>
      <c r="L463" s="567"/>
      <c r="M463" s="446"/>
      <c r="N463" s="380"/>
      <c r="O463" s="284"/>
      <c r="P463" s="284"/>
      <c r="Q463" s="284"/>
      <c r="R463" s="284"/>
    </row>
    <row r="464" spans="1:18" s="58" customFormat="1" ht="12.75" x14ac:dyDescent="0.2">
      <c r="A464" s="761"/>
      <c r="B464" s="283" t="s">
        <v>218</v>
      </c>
      <c r="C464" s="318"/>
      <c r="D464" s="318"/>
      <c r="E464" s="318"/>
      <c r="F464" s="318"/>
      <c r="G464" s="379"/>
      <c r="H464" s="567"/>
      <c r="I464" s="446"/>
      <c r="J464" s="567"/>
      <c r="K464" s="446"/>
      <c r="L464" s="567"/>
      <c r="M464" s="446"/>
      <c r="N464" s="380"/>
      <c r="O464" s="284"/>
      <c r="P464" s="284"/>
      <c r="Q464" s="284"/>
      <c r="R464" s="284"/>
    </row>
    <row r="465" spans="1:18" s="55" customFormat="1" ht="12.75" x14ac:dyDescent="0.2">
      <c r="A465" s="761"/>
      <c r="B465" s="283" t="s">
        <v>860</v>
      </c>
      <c r="C465" s="318"/>
      <c r="D465" s="318"/>
      <c r="E465" s="318"/>
      <c r="F465" s="318"/>
      <c r="G465" s="379"/>
      <c r="H465" s="567"/>
      <c r="I465" s="446"/>
      <c r="J465" s="567"/>
      <c r="K465" s="446"/>
      <c r="L465" s="567"/>
      <c r="M465" s="446"/>
      <c r="N465" s="380"/>
      <c r="O465" s="282"/>
      <c r="P465" s="282"/>
      <c r="Q465" s="282"/>
      <c r="R465" s="282"/>
    </row>
    <row r="466" spans="1:18" s="55" customFormat="1" ht="12.75" x14ac:dyDescent="0.2">
      <c r="A466" s="761"/>
      <c r="B466" s="283" t="s">
        <v>217</v>
      </c>
      <c r="C466" s="318"/>
      <c r="D466" s="318"/>
      <c r="E466" s="318"/>
      <c r="F466" s="318"/>
      <c r="G466" s="379"/>
      <c r="H466" s="567"/>
      <c r="I466" s="446"/>
      <c r="J466" s="567"/>
      <c r="K466" s="446"/>
      <c r="L466" s="567"/>
      <c r="M466" s="446"/>
      <c r="N466" s="380"/>
      <c r="O466" s="282"/>
      <c r="P466" s="282"/>
      <c r="Q466" s="282"/>
      <c r="R466" s="282"/>
    </row>
    <row r="467" spans="1:18" s="55" customFormat="1" ht="12.75" x14ac:dyDescent="0.2">
      <c r="A467" s="761"/>
      <c r="B467" s="283" t="s">
        <v>857</v>
      </c>
      <c r="C467" s="318"/>
      <c r="D467" s="318"/>
      <c r="E467" s="318"/>
      <c r="F467" s="318"/>
      <c r="G467" s="379"/>
      <c r="H467" s="567"/>
      <c r="I467" s="446"/>
      <c r="J467" s="567"/>
      <c r="K467" s="446"/>
      <c r="L467" s="567"/>
      <c r="M467" s="446"/>
      <c r="N467" s="380"/>
      <c r="O467" s="282"/>
      <c r="P467" s="282"/>
      <c r="Q467" s="282"/>
      <c r="R467" s="282"/>
    </row>
    <row r="468" spans="1:18" s="55" customFormat="1" ht="12.75" x14ac:dyDescent="0.2">
      <c r="A468" s="761"/>
      <c r="B468" s="283" t="s">
        <v>1704</v>
      </c>
      <c r="C468" s="318"/>
      <c r="D468" s="318"/>
      <c r="E468" s="318"/>
      <c r="F468" s="318"/>
      <c r="G468" s="379"/>
      <c r="H468" s="567"/>
      <c r="I468" s="446"/>
      <c r="J468" s="567"/>
      <c r="K468" s="446"/>
      <c r="L468" s="567"/>
      <c r="M468" s="446"/>
      <c r="N468" s="380"/>
      <c r="O468" s="282"/>
      <c r="P468" s="282"/>
      <c r="Q468" s="282"/>
      <c r="R468" s="282"/>
    </row>
    <row r="469" spans="1:18" s="55" customFormat="1" ht="12.75" x14ac:dyDescent="0.2">
      <c r="A469" s="761"/>
      <c r="B469" s="283" t="s">
        <v>700</v>
      </c>
      <c r="C469" s="318"/>
      <c r="D469" s="318"/>
      <c r="E469" s="318"/>
      <c r="F469" s="318"/>
      <c r="G469" s="379"/>
      <c r="H469" s="567"/>
      <c r="I469" s="446"/>
      <c r="J469" s="567"/>
      <c r="K469" s="446"/>
      <c r="L469" s="567"/>
      <c r="M469" s="446"/>
      <c r="N469" s="380"/>
      <c r="O469" s="282"/>
      <c r="P469" s="282"/>
      <c r="Q469" s="282"/>
      <c r="R469" s="282"/>
    </row>
    <row r="470" spans="1:18" s="58" customFormat="1" ht="12.75" x14ac:dyDescent="0.2">
      <c r="A470" s="761"/>
      <c r="B470" s="283" t="s">
        <v>1705</v>
      </c>
      <c r="C470" s="318"/>
      <c r="D470" s="318"/>
      <c r="E470" s="318"/>
      <c r="F470" s="318"/>
      <c r="G470" s="379"/>
      <c r="H470" s="567"/>
      <c r="I470" s="446"/>
      <c r="J470" s="567"/>
      <c r="K470" s="446"/>
      <c r="L470" s="567"/>
      <c r="M470" s="446"/>
      <c r="N470" s="380"/>
      <c r="O470" s="284"/>
      <c r="P470" s="284"/>
      <c r="Q470" s="284"/>
      <c r="R470" s="284"/>
    </row>
    <row r="471" spans="1:18" s="58" customFormat="1" ht="12.75" x14ac:dyDescent="0.2">
      <c r="A471" s="761"/>
      <c r="B471" s="283" t="s">
        <v>1706</v>
      </c>
      <c r="C471" s="318"/>
      <c r="D471" s="318"/>
      <c r="E471" s="318"/>
      <c r="F471" s="318"/>
      <c r="G471" s="379"/>
      <c r="H471" s="567"/>
      <c r="I471" s="446"/>
      <c r="J471" s="567"/>
      <c r="K471" s="446"/>
      <c r="L471" s="567"/>
      <c r="M471" s="446"/>
      <c r="N471" s="380"/>
      <c r="O471" s="284"/>
      <c r="P471" s="284"/>
      <c r="Q471" s="284"/>
      <c r="R471" s="284"/>
    </row>
    <row r="472" spans="1:18" s="58" customFormat="1" ht="12.75" x14ac:dyDescent="0.2">
      <c r="A472" s="761"/>
      <c r="B472" s="283" t="s">
        <v>1707</v>
      </c>
      <c r="C472" s="318"/>
      <c r="D472" s="318"/>
      <c r="E472" s="318"/>
      <c r="F472" s="318"/>
      <c r="G472" s="379"/>
      <c r="H472" s="567"/>
      <c r="I472" s="446"/>
      <c r="J472" s="567"/>
      <c r="K472" s="446"/>
      <c r="L472" s="567"/>
      <c r="M472" s="446"/>
      <c r="N472" s="380"/>
      <c r="O472" s="284"/>
      <c r="P472" s="284"/>
      <c r="Q472" s="284"/>
      <c r="R472" s="284"/>
    </row>
    <row r="473" spans="1:18" s="58" customFormat="1" ht="12.75" x14ac:dyDescent="0.2">
      <c r="A473" s="761"/>
      <c r="B473" s="283" t="s">
        <v>1708</v>
      </c>
      <c r="C473" s="318"/>
      <c r="D473" s="318"/>
      <c r="E473" s="318"/>
      <c r="F473" s="318"/>
      <c r="G473" s="379"/>
      <c r="H473" s="567"/>
      <c r="I473" s="446"/>
      <c r="J473" s="567"/>
      <c r="K473" s="446"/>
      <c r="L473" s="567"/>
      <c r="M473" s="446"/>
      <c r="N473" s="380"/>
      <c r="O473" s="284"/>
      <c r="P473" s="284"/>
      <c r="Q473" s="284"/>
      <c r="R473" s="284"/>
    </row>
    <row r="474" spans="1:18" s="55" customFormat="1" ht="12.75" x14ac:dyDescent="0.2">
      <c r="A474" s="761"/>
      <c r="B474" s="283" t="s">
        <v>855</v>
      </c>
      <c r="C474" s="318"/>
      <c r="D474" s="318"/>
      <c r="E474" s="318"/>
      <c r="F474" s="318"/>
      <c r="G474" s="379"/>
      <c r="H474" s="567"/>
      <c r="I474" s="446"/>
      <c r="J474" s="567"/>
      <c r="K474" s="446"/>
      <c r="L474" s="567"/>
      <c r="M474" s="446"/>
      <c r="N474" s="380"/>
      <c r="O474" s="282"/>
      <c r="P474" s="282"/>
      <c r="Q474" s="282"/>
      <c r="R474" s="282"/>
    </row>
    <row r="475" spans="1:18" s="55" customFormat="1" ht="12.75" x14ac:dyDescent="0.2">
      <c r="A475" s="761"/>
      <c r="B475" s="283" t="s">
        <v>654</v>
      </c>
      <c r="C475" s="318"/>
      <c r="D475" s="318"/>
      <c r="E475" s="318"/>
      <c r="F475" s="318"/>
      <c r="G475" s="379"/>
      <c r="H475" s="567"/>
      <c r="I475" s="446"/>
      <c r="J475" s="567"/>
      <c r="K475" s="446"/>
      <c r="L475" s="567"/>
      <c r="M475" s="446"/>
      <c r="N475" s="380"/>
      <c r="O475" s="282"/>
      <c r="P475" s="282"/>
      <c r="Q475" s="282"/>
      <c r="R475" s="282"/>
    </row>
    <row r="476" spans="1:18" s="55" customFormat="1" ht="12.75" x14ac:dyDescent="0.2">
      <c r="A476" s="761"/>
      <c r="B476" s="281" t="s">
        <v>878</v>
      </c>
      <c r="C476" s="318"/>
      <c r="D476" s="318"/>
      <c r="E476" s="318"/>
      <c r="F476" s="318"/>
      <c r="G476" s="379"/>
      <c r="H476" s="567"/>
      <c r="I476" s="446"/>
      <c r="J476" s="567"/>
      <c r="K476" s="446"/>
      <c r="L476" s="567"/>
      <c r="M476" s="446"/>
      <c r="N476" s="380"/>
      <c r="O476" s="282"/>
      <c r="P476" s="282"/>
      <c r="Q476" s="282"/>
      <c r="R476" s="282"/>
    </row>
    <row r="477" spans="1:18" s="55" customFormat="1" ht="12.75" x14ac:dyDescent="0.2">
      <c r="A477" s="761"/>
      <c r="B477" s="283" t="s">
        <v>2185</v>
      </c>
      <c r="C477" s="318"/>
      <c r="D477" s="318"/>
      <c r="E477" s="318"/>
      <c r="F477" s="318"/>
      <c r="G477" s="379"/>
      <c r="H477" s="567"/>
      <c r="I477" s="446"/>
      <c r="J477" s="567"/>
      <c r="K477" s="446"/>
      <c r="L477" s="567"/>
      <c r="M477" s="446"/>
      <c r="N477" s="380"/>
      <c r="O477" s="282"/>
      <c r="P477" s="282"/>
      <c r="Q477" s="282"/>
      <c r="R477" s="282"/>
    </row>
    <row r="478" spans="1:18" s="55" customFormat="1" ht="12.75" x14ac:dyDescent="0.2">
      <c r="A478" s="761"/>
      <c r="B478" s="283" t="s">
        <v>2186</v>
      </c>
      <c r="C478" s="318"/>
      <c r="D478" s="318"/>
      <c r="E478" s="318"/>
      <c r="F478" s="318"/>
      <c r="G478" s="379"/>
      <c r="H478" s="567"/>
      <c r="I478" s="446"/>
      <c r="J478" s="567"/>
      <c r="K478" s="446"/>
      <c r="L478" s="567"/>
      <c r="M478" s="446"/>
      <c r="N478" s="380"/>
      <c r="O478" s="282"/>
      <c r="P478" s="282"/>
      <c r="Q478" s="282"/>
      <c r="R478" s="282"/>
    </row>
    <row r="479" spans="1:18" s="55" customFormat="1" ht="25.5" x14ac:dyDescent="0.2">
      <c r="A479" s="761"/>
      <c r="B479" s="283" t="s">
        <v>388</v>
      </c>
      <c r="C479" s="318"/>
      <c r="D479" s="318"/>
      <c r="E479" s="318"/>
      <c r="F479" s="318"/>
      <c r="G479" s="379"/>
      <c r="H479" s="567"/>
      <c r="I479" s="446"/>
      <c r="J479" s="567"/>
      <c r="K479" s="446"/>
      <c r="L479" s="567"/>
      <c r="M479" s="446"/>
      <c r="N479" s="380"/>
      <c r="O479" s="282"/>
      <c r="P479" s="282"/>
      <c r="Q479" s="282"/>
      <c r="R479" s="282"/>
    </row>
    <row r="480" spans="1:18" s="55" customFormat="1" ht="12.75" x14ac:dyDescent="0.2">
      <c r="A480" s="761"/>
      <c r="B480" s="283" t="s">
        <v>699</v>
      </c>
      <c r="C480" s="318"/>
      <c r="D480" s="318"/>
      <c r="E480" s="318"/>
      <c r="F480" s="318"/>
      <c r="G480" s="379"/>
      <c r="H480" s="567"/>
      <c r="I480" s="446"/>
      <c r="J480" s="567"/>
      <c r="K480" s="446"/>
      <c r="L480" s="567"/>
      <c r="M480" s="446"/>
      <c r="N480" s="380"/>
      <c r="O480" s="282"/>
      <c r="P480" s="282"/>
      <c r="Q480" s="282"/>
      <c r="R480" s="282"/>
    </row>
    <row r="481" spans="1:18" s="55" customFormat="1" ht="25.5" x14ac:dyDescent="0.2">
      <c r="A481" s="761"/>
      <c r="B481" s="281" t="s">
        <v>1711</v>
      </c>
      <c r="C481" s="318"/>
      <c r="D481" s="318"/>
      <c r="E481" s="318"/>
      <c r="F481" s="318"/>
      <c r="G481" s="379"/>
      <c r="H481" s="567"/>
      <c r="I481" s="446"/>
      <c r="J481" s="567"/>
      <c r="K481" s="446"/>
      <c r="L481" s="567"/>
      <c r="M481" s="446"/>
      <c r="N481" s="380"/>
      <c r="O481" s="282"/>
      <c r="P481" s="282"/>
      <c r="Q481" s="282"/>
      <c r="R481" s="282"/>
    </row>
    <row r="482" spans="1:18" s="55" customFormat="1" ht="25.5" x14ac:dyDescent="0.2">
      <c r="A482" s="761"/>
      <c r="B482" s="281" t="s">
        <v>1712</v>
      </c>
      <c r="C482" s="318"/>
      <c r="D482" s="318"/>
      <c r="E482" s="318"/>
      <c r="F482" s="318"/>
      <c r="G482" s="379"/>
      <c r="H482" s="567"/>
      <c r="I482" s="446"/>
      <c r="J482" s="567"/>
      <c r="K482" s="446"/>
      <c r="L482" s="567"/>
      <c r="M482" s="446"/>
      <c r="N482" s="380"/>
      <c r="O482" s="282"/>
      <c r="P482" s="282"/>
      <c r="Q482" s="282"/>
      <c r="R482" s="282"/>
    </row>
    <row r="483" spans="1:18" s="55" customFormat="1" ht="12.75" x14ac:dyDescent="0.2">
      <c r="A483" s="761"/>
      <c r="B483" s="281" t="s">
        <v>1715</v>
      </c>
      <c r="C483" s="318"/>
      <c r="D483" s="318"/>
      <c r="E483" s="318"/>
      <c r="F483" s="318"/>
      <c r="G483" s="379"/>
      <c r="H483" s="567"/>
      <c r="I483" s="446"/>
      <c r="J483" s="567"/>
      <c r="K483" s="446"/>
      <c r="L483" s="567"/>
      <c r="M483" s="446"/>
      <c r="N483" s="380"/>
      <c r="O483" s="282"/>
      <c r="P483" s="282"/>
      <c r="Q483" s="282"/>
      <c r="R483" s="282"/>
    </row>
    <row r="484" spans="1:18" s="55" customFormat="1" ht="25.5" x14ac:dyDescent="0.2">
      <c r="A484" s="761"/>
      <c r="B484" s="281" t="s">
        <v>387</v>
      </c>
      <c r="C484" s="318"/>
      <c r="D484" s="318"/>
      <c r="E484" s="318"/>
      <c r="F484" s="318"/>
      <c r="G484" s="379"/>
      <c r="H484" s="567"/>
      <c r="I484" s="446"/>
      <c r="J484" s="567"/>
      <c r="K484" s="446"/>
      <c r="L484" s="567"/>
      <c r="M484" s="446"/>
      <c r="N484" s="380"/>
      <c r="O484" s="282"/>
      <c r="P484" s="282"/>
      <c r="Q484" s="282"/>
      <c r="R484" s="282"/>
    </row>
    <row r="485" spans="1:18" s="55" customFormat="1" ht="12.75" x14ac:dyDescent="0.2">
      <c r="A485" s="761"/>
      <c r="B485" s="281" t="s">
        <v>1713</v>
      </c>
      <c r="C485" s="318"/>
      <c r="D485" s="318"/>
      <c r="E485" s="318"/>
      <c r="F485" s="318"/>
      <c r="G485" s="379"/>
      <c r="H485" s="567"/>
      <c r="I485" s="446"/>
      <c r="J485" s="567"/>
      <c r="K485" s="446"/>
      <c r="L485" s="567"/>
      <c r="M485" s="446"/>
      <c r="N485" s="380"/>
      <c r="O485" s="282"/>
      <c r="P485" s="282"/>
      <c r="Q485" s="282"/>
      <c r="R485" s="282"/>
    </row>
    <row r="486" spans="1:18" s="55" customFormat="1" ht="12.75" x14ac:dyDescent="0.2">
      <c r="A486" s="761"/>
      <c r="B486" s="281" t="s">
        <v>1714</v>
      </c>
      <c r="C486" s="318"/>
      <c r="D486" s="318"/>
      <c r="E486" s="318"/>
      <c r="F486" s="318"/>
      <c r="G486" s="379"/>
      <c r="H486" s="567"/>
      <c r="I486" s="446"/>
      <c r="J486" s="567"/>
      <c r="K486" s="446"/>
      <c r="L486" s="567"/>
      <c r="M486" s="446"/>
      <c r="N486" s="380"/>
      <c r="O486" s="282"/>
      <c r="P486" s="282"/>
      <c r="Q486" s="282"/>
      <c r="R486" s="282"/>
    </row>
    <row r="487" spans="1:18" s="55" customFormat="1" ht="12.75" x14ac:dyDescent="0.2">
      <c r="A487" s="761"/>
      <c r="B487" s="281" t="s">
        <v>1709</v>
      </c>
      <c r="C487" s="318"/>
      <c r="D487" s="318"/>
      <c r="E487" s="318"/>
      <c r="F487" s="318"/>
      <c r="G487" s="379"/>
      <c r="H487" s="567"/>
      <c r="I487" s="446"/>
      <c r="J487" s="567"/>
      <c r="K487" s="446"/>
      <c r="L487" s="567"/>
      <c r="M487" s="446"/>
      <c r="N487" s="380"/>
      <c r="O487" s="282"/>
      <c r="P487" s="282"/>
      <c r="Q487" s="282"/>
      <c r="R487" s="282"/>
    </row>
    <row r="488" spans="1:18" s="55" customFormat="1" ht="12.75" x14ac:dyDescent="0.2">
      <c r="A488" s="761"/>
      <c r="B488" s="281" t="s">
        <v>1710</v>
      </c>
      <c r="C488" s="318"/>
      <c r="D488" s="318"/>
      <c r="E488" s="318"/>
      <c r="F488" s="318"/>
      <c r="G488" s="379"/>
      <c r="H488" s="567"/>
      <c r="I488" s="446"/>
      <c r="J488" s="567"/>
      <c r="K488" s="446"/>
      <c r="L488" s="567"/>
      <c r="M488" s="446"/>
      <c r="N488" s="380"/>
      <c r="O488" s="282"/>
      <c r="P488" s="282"/>
      <c r="Q488" s="282"/>
      <c r="R488" s="282"/>
    </row>
    <row r="489" spans="1:18" s="55" customFormat="1" ht="12.75" x14ac:dyDescent="0.2">
      <c r="A489" s="761"/>
      <c r="B489" s="281" t="s">
        <v>570</v>
      </c>
      <c r="C489" s="318"/>
      <c r="D489" s="318"/>
      <c r="E489" s="318"/>
      <c r="F489" s="318"/>
      <c r="G489" s="379"/>
      <c r="H489" s="567"/>
      <c r="I489" s="446"/>
      <c r="J489" s="567"/>
      <c r="K489" s="446"/>
      <c r="L489" s="567"/>
      <c r="M489" s="446"/>
      <c r="N489" s="380"/>
      <c r="O489" s="282"/>
      <c r="P489" s="282"/>
      <c r="Q489" s="282"/>
      <c r="R489" s="282"/>
    </row>
    <row r="490" spans="1:18" s="55" customFormat="1" ht="12.75" x14ac:dyDescent="0.2">
      <c r="A490" s="761"/>
      <c r="B490" s="281" t="s">
        <v>1820</v>
      </c>
      <c r="C490" s="318"/>
      <c r="D490" s="318"/>
      <c r="E490" s="318"/>
      <c r="F490" s="318"/>
      <c r="G490" s="379"/>
      <c r="H490" s="567"/>
      <c r="I490" s="446"/>
      <c r="J490" s="567"/>
      <c r="K490" s="446"/>
      <c r="L490" s="567"/>
      <c r="M490" s="446"/>
      <c r="N490" s="380"/>
      <c r="O490" s="282"/>
      <c r="P490" s="282"/>
      <c r="Q490" s="282"/>
      <c r="R490" s="282"/>
    </row>
    <row r="491" spans="1:18" s="55" customFormat="1" ht="12.75" x14ac:dyDescent="0.2">
      <c r="A491" s="761"/>
      <c r="B491" s="281" t="s">
        <v>1730</v>
      </c>
      <c r="C491" s="318"/>
      <c r="D491" s="318"/>
      <c r="E491" s="318"/>
      <c r="F491" s="318"/>
      <c r="G491" s="379"/>
      <c r="H491" s="567"/>
      <c r="I491" s="446"/>
      <c r="J491" s="567"/>
      <c r="K491" s="446"/>
      <c r="L491" s="567"/>
      <c r="M491" s="446"/>
      <c r="N491" s="380"/>
      <c r="O491" s="282"/>
      <c r="P491" s="282"/>
      <c r="Q491" s="282"/>
      <c r="R491" s="282"/>
    </row>
    <row r="492" spans="1:18" s="55" customFormat="1" ht="12.75" x14ac:dyDescent="0.2">
      <c r="A492" s="761"/>
      <c r="B492" s="281" t="s">
        <v>2187</v>
      </c>
      <c r="C492" s="318"/>
      <c r="D492" s="318"/>
      <c r="E492" s="318"/>
      <c r="F492" s="318"/>
      <c r="G492" s="379"/>
      <c r="H492" s="567"/>
      <c r="I492" s="446"/>
      <c r="J492" s="567"/>
      <c r="K492" s="446"/>
      <c r="L492" s="567"/>
      <c r="M492" s="446"/>
      <c r="N492" s="380"/>
      <c r="O492" s="282"/>
      <c r="P492" s="282"/>
      <c r="Q492" s="282"/>
      <c r="R492" s="282"/>
    </row>
    <row r="493" spans="1:18" s="55" customFormat="1" ht="12.75" x14ac:dyDescent="0.2">
      <c r="A493" s="761"/>
      <c r="B493" s="281" t="s">
        <v>653</v>
      </c>
      <c r="C493" s="318"/>
      <c r="D493" s="318"/>
      <c r="E493" s="318"/>
      <c r="F493" s="318"/>
      <c r="G493" s="379"/>
      <c r="H493" s="567"/>
      <c r="I493" s="446"/>
      <c r="J493" s="567"/>
      <c r="K493" s="446"/>
      <c r="L493" s="567"/>
      <c r="M493" s="446"/>
      <c r="N493" s="380"/>
      <c r="O493" s="282"/>
      <c r="P493" s="282"/>
      <c r="Q493" s="282"/>
      <c r="R493" s="282"/>
    </row>
    <row r="494" spans="1:18" s="55" customFormat="1" ht="12.75" x14ac:dyDescent="0.2">
      <c r="A494" s="761"/>
      <c r="B494" s="281" t="s">
        <v>653</v>
      </c>
      <c r="C494" s="318"/>
      <c r="D494" s="318"/>
      <c r="E494" s="318"/>
      <c r="F494" s="318"/>
      <c r="G494" s="379"/>
      <c r="H494" s="567"/>
      <c r="I494" s="446"/>
      <c r="J494" s="567"/>
      <c r="K494" s="446"/>
      <c r="L494" s="567"/>
      <c r="M494" s="446"/>
      <c r="N494" s="380"/>
      <c r="O494" s="282"/>
      <c r="P494" s="282"/>
      <c r="Q494" s="282"/>
      <c r="R494" s="282"/>
    </row>
    <row r="495" spans="1:18" s="55" customFormat="1" ht="12.75" x14ac:dyDescent="0.2">
      <c r="A495" s="761"/>
      <c r="B495" s="281" t="s">
        <v>652</v>
      </c>
      <c r="C495" s="318"/>
      <c r="D495" s="318"/>
      <c r="E495" s="318"/>
      <c r="F495" s="318"/>
      <c r="G495" s="379"/>
      <c r="H495" s="567"/>
      <c r="I495" s="446"/>
      <c r="J495" s="567"/>
      <c r="K495" s="446"/>
      <c r="L495" s="567"/>
      <c r="M495" s="446"/>
      <c r="N495" s="380"/>
      <c r="O495" s="282"/>
      <c r="P495" s="282"/>
      <c r="Q495" s="282"/>
      <c r="R495" s="282"/>
    </row>
    <row r="496" spans="1:18" s="58" customFormat="1" ht="12.75" x14ac:dyDescent="0.2">
      <c r="A496" s="761"/>
      <c r="B496" s="450"/>
      <c r="C496" s="318"/>
      <c r="D496" s="318"/>
      <c r="E496" s="318"/>
      <c r="F496" s="318"/>
      <c r="G496" s="379"/>
      <c r="H496" s="567"/>
      <c r="I496" s="446"/>
      <c r="J496" s="567"/>
      <c r="K496" s="446"/>
      <c r="L496" s="567"/>
      <c r="M496" s="446"/>
      <c r="N496" s="380"/>
      <c r="O496" s="284"/>
      <c r="P496" s="284"/>
      <c r="Q496" s="284"/>
      <c r="R496" s="284"/>
    </row>
    <row r="497" spans="1:18" s="58" customFormat="1" ht="12.75" x14ac:dyDescent="0.2">
      <c r="A497" s="761"/>
      <c r="B497" s="450"/>
      <c r="C497" s="318"/>
      <c r="D497" s="318"/>
      <c r="E497" s="318"/>
      <c r="F497" s="318"/>
      <c r="G497" s="379"/>
      <c r="H497" s="567"/>
      <c r="I497" s="446"/>
      <c r="J497" s="567"/>
      <c r="K497" s="446"/>
      <c r="L497" s="567"/>
      <c r="M497" s="446"/>
      <c r="N497" s="380"/>
      <c r="O497" s="284"/>
      <c r="P497" s="284"/>
      <c r="Q497" s="284"/>
      <c r="R497" s="284"/>
    </row>
    <row r="498" spans="1:18" s="58" customFormat="1" ht="12.75" x14ac:dyDescent="0.2">
      <c r="A498" s="761"/>
      <c r="B498" s="450"/>
      <c r="C498" s="318"/>
      <c r="D498" s="318"/>
      <c r="E498" s="318"/>
      <c r="F498" s="318"/>
      <c r="G498" s="379"/>
      <c r="H498" s="567"/>
      <c r="I498" s="446"/>
      <c r="J498" s="567"/>
      <c r="K498" s="446"/>
      <c r="L498" s="567"/>
      <c r="M498" s="446"/>
      <c r="N498" s="380"/>
      <c r="O498" s="284"/>
      <c r="P498" s="284"/>
      <c r="Q498" s="284"/>
      <c r="R498" s="284"/>
    </row>
    <row r="499" spans="1:18" s="58" customFormat="1" ht="12.75" x14ac:dyDescent="0.2">
      <c r="A499" s="761"/>
      <c r="B499" s="450"/>
      <c r="C499" s="318"/>
      <c r="D499" s="318"/>
      <c r="E499" s="318"/>
      <c r="F499" s="318"/>
      <c r="G499" s="379"/>
      <c r="H499" s="567"/>
      <c r="I499" s="446"/>
      <c r="J499" s="567"/>
      <c r="K499" s="446"/>
      <c r="L499" s="567"/>
      <c r="M499" s="446"/>
      <c r="N499" s="380"/>
      <c r="O499" s="284"/>
      <c r="P499" s="284"/>
      <c r="Q499" s="284"/>
      <c r="R499" s="284"/>
    </row>
    <row r="500" spans="1:18" s="58" customFormat="1" ht="12.75" x14ac:dyDescent="0.2">
      <c r="A500" s="761"/>
      <c r="B500" s="450"/>
      <c r="C500" s="318"/>
      <c r="D500" s="318"/>
      <c r="E500" s="318"/>
      <c r="F500" s="318"/>
      <c r="G500" s="379"/>
      <c r="H500" s="567"/>
      <c r="I500" s="446"/>
      <c r="J500" s="567"/>
      <c r="K500" s="446"/>
      <c r="L500" s="567"/>
      <c r="M500" s="446"/>
      <c r="N500" s="380"/>
      <c r="O500" s="284"/>
      <c r="P500" s="284"/>
      <c r="Q500" s="284"/>
      <c r="R500" s="284"/>
    </row>
    <row r="501" spans="1:18" s="55" customFormat="1" ht="12.75" x14ac:dyDescent="0.2">
      <c r="A501" s="761"/>
      <c r="B501" s="450"/>
      <c r="C501" s="318"/>
      <c r="D501" s="318"/>
      <c r="E501" s="318"/>
      <c r="F501" s="318"/>
      <c r="G501" s="379"/>
      <c r="H501" s="567"/>
      <c r="I501" s="446"/>
      <c r="J501" s="567"/>
      <c r="K501" s="446"/>
      <c r="L501" s="567"/>
      <c r="M501" s="446"/>
      <c r="N501" s="380"/>
      <c r="O501" s="282"/>
      <c r="P501" s="282"/>
      <c r="Q501" s="282"/>
      <c r="R501" s="282"/>
    </row>
    <row r="502" spans="1:18" s="55" customFormat="1" ht="12.75" x14ac:dyDescent="0.2">
      <c r="A502" s="761"/>
      <c r="B502" s="450"/>
      <c r="C502" s="318"/>
      <c r="D502" s="318"/>
      <c r="E502" s="318"/>
      <c r="F502" s="318"/>
      <c r="G502" s="379"/>
      <c r="H502" s="567"/>
      <c r="I502" s="446"/>
      <c r="J502" s="567"/>
      <c r="K502" s="446"/>
      <c r="L502" s="567"/>
      <c r="M502" s="446"/>
      <c r="N502" s="380"/>
      <c r="O502" s="282"/>
      <c r="P502" s="282"/>
      <c r="Q502" s="282"/>
      <c r="R502" s="282"/>
    </row>
    <row r="503" spans="1:18" s="55" customFormat="1" ht="12.75" x14ac:dyDescent="0.2">
      <c r="A503" s="761"/>
      <c r="B503" s="450"/>
      <c r="C503" s="318"/>
      <c r="D503" s="318"/>
      <c r="E503" s="318"/>
      <c r="F503" s="318"/>
      <c r="G503" s="379"/>
      <c r="H503" s="567"/>
      <c r="I503" s="446"/>
      <c r="J503" s="567"/>
      <c r="K503" s="446"/>
      <c r="L503" s="567"/>
      <c r="M503" s="446"/>
      <c r="N503" s="380"/>
      <c r="O503" s="282"/>
      <c r="P503" s="282"/>
      <c r="Q503" s="282"/>
      <c r="R503" s="282"/>
    </row>
    <row r="504" spans="1:18" s="55" customFormat="1" ht="12.75" x14ac:dyDescent="0.2">
      <c r="A504" s="761"/>
      <c r="B504" s="450"/>
      <c r="C504" s="318"/>
      <c r="D504" s="318"/>
      <c r="E504" s="318"/>
      <c r="F504" s="318"/>
      <c r="G504" s="379"/>
      <c r="H504" s="567"/>
      <c r="I504" s="446"/>
      <c r="J504" s="567"/>
      <c r="K504" s="446"/>
      <c r="L504" s="567"/>
      <c r="M504" s="446"/>
      <c r="N504" s="380"/>
      <c r="O504" s="282"/>
      <c r="P504" s="282"/>
      <c r="Q504" s="282"/>
      <c r="R504" s="282"/>
    </row>
    <row r="505" spans="1:18" s="55" customFormat="1" ht="12.75" x14ac:dyDescent="0.2">
      <c r="A505" s="761"/>
      <c r="B505" s="450"/>
      <c r="C505" s="318"/>
      <c r="D505" s="318"/>
      <c r="E505" s="318"/>
      <c r="F505" s="318"/>
      <c r="G505" s="379"/>
      <c r="H505" s="567"/>
      <c r="I505" s="446"/>
      <c r="J505" s="567"/>
      <c r="K505" s="446"/>
      <c r="L505" s="567"/>
      <c r="M505" s="446"/>
      <c r="N505" s="380"/>
      <c r="O505" s="282"/>
      <c r="P505" s="282"/>
      <c r="Q505" s="282"/>
      <c r="R505" s="282"/>
    </row>
    <row r="506" spans="1:18" s="55" customFormat="1" ht="12.75" x14ac:dyDescent="0.2">
      <c r="A506" s="761"/>
      <c r="B506" s="450"/>
      <c r="C506" s="318"/>
      <c r="D506" s="318"/>
      <c r="E506" s="318"/>
      <c r="F506" s="318"/>
      <c r="G506" s="379"/>
      <c r="H506" s="567"/>
      <c r="I506" s="446"/>
      <c r="J506" s="567"/>
      <c r="K506" s="446"/>
      <c r="L506" s="567"/>
      <c r="M506" s="446"/>
      <c r="N506" s="380"/>
      <c r="O506" s="282"/>
      <c r="P506" s="282"/>
      <c r="Q506" s="282"/>
      <c r="R506" s="282"/>
    </row>
    <row r="507" spans="1:18" s="55" customFormat="1" ht="12.75" x14ac:dyDescent="0.2">
      <c r="A507" s="761"/>
      <c r="B507" s="450"/>
      <c r="C507" s="318"/>
      <c r="D507" s="318"/>
      <c r="E507" s="318"/>
      <c r="F507" s="318"/>
      <c r="G507" s="379"/>
      <c r="H507" s="567"/>
      <c r="I507" s="446"/>
      <c r="J507" s="567"/>
      <c r="K507" s="446"/>
      <c r="L507" s="567"/>
      <c r="M507" s="446"/>
      <c r="N507" s="380"/>
      <c r="O507" s="282"/>
      <c r="P507" s="282"/>
      <c r="Q507" s="282"/>
      <c r="R507" s="282"/>
    </row>
    <row r="508" spans="1:18" s="55" customFormat="1" ht="12.75" x14ac:dyDescent="0.2">
      <c r="A508" s="761"/>
      <c r="B508" s="450"/>
      <c r="C508" s="318"/>
      <c r="D508" s="318"/>
      <c r="E508" s="318"/>
      <c r="F508" s="318"/>
      <c r="G508" s="379"/>
      <c r="H508" s="567"/>
      <c r="I508" s="446"/>
      <c r="J508" s="567"/>
      <c r="K508" s="446"/>
      <c r="L508" s="567"/>
      <c r="M508" s="446"/>
      <c r="N508" s="380"/>
      <c r="O508" s="282"/>
      <c r="P508" s="282"/>
      <c r="Q508" s="282"/>
      <c r="R508" s="282"/>
    </row>
    <row r="509" spans="1:18" s="55" customFormat="1" ht="12.75" x14ac:dyDescent="0.2">
      <c r="A509" s="761"/>
      <c r="B509" s="450"/>
      <c r="C509" s="318"/>
      <c r="D509" s="318"/>
      <c r="E509" s="318"/>
      <c r="F509" s="318"/>
      <c r="G509" s="379"/>
      <c r="H509" s="567"/>
      <c r="I509" s="446"/>
      <c r="J509" s="567"/>
      <c r="K509" s="446"/>
      <c r="L509" s="567"/>
      <c r="M509" s="446"/>
      <c r="N509" s="380"/>
      <c r="O509" s="282"/>
      <c r="P509" s="282"/>
      <c r="Q509" s="282"/>
      <c r="R509" s="282"/>
    </row>
    <row r="510" spans="1:18" s="55" customFormat="1" ht="12.75" x14ac:dyDescent="0.2">
      <c r="A510" s="762"/>
      <c r="B510" s="450"/>
      <c r="C510" s="318"/>
      <c r="D510" s="318"/>
      <c r="E510" s="318"/>
      <c r="F510" s="318"/>
      <c r="G510" s="379"/>
      <c r="H510" s="567"/>
      <c r="I510" s="446"/>
      <c r="J510" s="567"/>
      <c r="K510" s="446"/>
      <c r="L510" s="567"/>
      <c r="M510" s="446"/>
      <c r="N510" s="380"/>
      <c r="O510" s="282"/>
      <c r="P510" s="282"/>
      <c r="Q510" s="282"/>
      <c r="R510" s="282"/>
    </row>
    <row r="511" spans="1:18" s="55" customFormat="1" ht="12.75" x14ac:dyDescent="0.2">
      <c r="A511" s="763" t="s">
        <v>861</v>
      </c>
      <c r="B511" s="281" t="s">
        <v>1833</v>
      </c>
      <c r="C511" s="318"/>
      <c r="D511" s="318"/>
      <c r="E511" s="318"/>
      <c r="F511" s="318"/>
      <c r="G511" s="379"/>
      <c r="H511" s="567"/>
      <c r="I511" s="446"/>
      <c r="J511" s="567"/>
      <c r="K511" s="446"/>
      <c r="L511" s="567"/>
      <c r="M511" s="446"/>
      <c r="N511" s="380"/>
      <c r="O511" s="282"/>
      <c r="P511" s="282"/>
      <c r="Q511" s="282"/>
      <c r="R511" s="282"/>
    </row>
    <row r="512" spans="1:18" s="55" customFormat="1" ht="12.75" x14ac:dyDescent="0.2">
      <c r="A512" s="764"/>
      <c r="B512" s="281" t="s">
        <v>1834</v>
      </c>
      <c r="C512" s="318"/>
      <c r="D512" s="318"/>
      <c r="E512" s="318"/>
      <c r="F512" s="318"/>
      <c r="G512" s="379"/>
      <c r="H512" s="567"/>
      <c r="I512" s="446"/>
      <c r="J512" s="567"/>
      <c r="K512" s="446"/>
      <c r="L512" s="567"/>
      <c r="M512" s="446"/>
      <c r="N512" s="380"/>
      <c r="O512" s="282"/>
      <c r="P512" s="282"/>
      <c r="Q512" s="282"/>
      <c r="R512" s="282"/>
    </row>
    <row r="513" spans="1:18" s="55" customFormat="1" ht="12.75" x14ac:dyDescent="0.2">
      <c r="A513" s="764"/>
      <c r="B513" s="281" t="s">
        <v>1835</v>
      </c>
      <c r="C513" s="318"/>
      <c r="D513" s="318"/>
      <c r="E513" s="318"/>
      <c r="F513" s="318"/>
      <c r="G513" s="379"/>
      <c r="H513" s="567"/>
      <c r="I513" s="446"/>
      <c r="J513" s="567"/>
      <c r="K513" s="446"/>
      <c r="L513" s="567"/>
      <c r="M513" s="446"/>
      <c r="N513" s="380"/>
      <c r="O513" s="282"/>
      <c r="P513" s="282"/>
      <c r="Q513" s="282"/>
      <c r="R513" s="282"/>
    </row>
    <row r="514" spans="1:18" s="55" customFormat="1" ht="12.75" x14ac:dyDescent="0.2">
      <c r="A514" s="764"/>
      <c r="B514" s="281" t="s">
        <v>1836</v>
      </c>
      <c r="C514" s="318"/>
      <c r="D514" s="318"/>
      <c r="E514" s="318"/>
      <c r="F514" s="318"/>
      <c r="G514" s="379"/>
      <c r="H514" s="567"/>
      <c r="I514" s="446"/>
      <c r="J514" s="567"/>
      <c r="K514" s="446"/>
      <c r="L514" s="567"/>
      <c r="M514" s="446"/>
      <c r="N514" s="380"/>
      <c r="O514" s="282"/>
      <c r="P514" s="282"/>
      <c r="Q514" s="282"/>
      <c r="R514" s="282"/>
    </row>
    <row r="515" spans="1:18" s="55" customFormat="1" ht="12.75" x14ac:dyDescent="0.2">
      <c r="A515" s="764"/>
      <c r="B515" s="281" t="s">
        <v>1837</v>
      </c>
      <c r="C515" s="318"/>
      <c r="D515" s="318"/>
      <c r="E515" s="318"/>
      <c r="F515" s="318"/>
      <c r="G515" s="379"/>
      <c r="H515" s="567"/>
      <c r="I515" s="446"/>
      <c r="J515" s="567"/>
      <c r="K515" s="446"/>
      <c r="L515" s="567"/>
      <c r="M515" s="446"/>
      <c r="N515" s="380"/>
      <c r="O515" s="282"/>
      <c r="P515" s="282"/>
      <c r="Q515" s="282"/>
      <c r="R515" s="282"/>
    </row>
    <row r="516" spans="1:18" s="55" customFormat="1" ht="12.75" x14ac:dyDescent="0.2">
      <c r="A516" s="764"/>
      <c r="B516" s="281" t="s">
        <v>1838</v>
      </c>
      <c r="C516" s="318"/>
      <c r="D516" s="318"/>
      <c r="E516" s="318"/>
      <c r="F516" s="318"/>
      <c r="G516" s="379"/>
      <c r="H516" s="567"/>
      <c r="I516" s="446"/>
      <c r="J516" s="567"/>
      <c r="K516" s="446"/>
      <c r="L516" s="567"/>
      <c r="M516" s="446"/>
      <c r="N516" s="380"/>
      <c r="O516" s="282"/>
      <c r="P516" s="282"/>
      <c r="Q516" s="282"/>
      <c r="R516" s="282"/>
    </row>
    <row r="517" spans="1:18" s="55" customFormat="1" ht="12.75" x14ac:dyDescent="0.2">
      <c r="A517" s="764"/>
      <c r="B517" s="281" t="s">
        <v>1839</v>
      </c>
      <c r="C517" s="318"/>
      <c r="D517" s="318"/>
      <c r="E517" s="318"/>
      <c r="F517" s="318"/>
      <c r="G517" s="379"/>
      <c r="H517" s="567"/>
      <c r="I517" s="446"/>
      <c r="J517" s="567"/>
      <c r="K517" s="446"/>
      <c r="L517" s="567"/>
      <c r="M517" s="446"/>
      <c r="N517" s="380"/>
      <c r="O517" s="282"/>
      <c r="P517" s="282"/>
      <c r="Q517" s="282"/>
      <c r="R517" s="282"/>
    </row>
    <row r="518" spans="1:18" s="55" customFormat="1" ht="12.75" x14ac:dyDescent="0.2">
      <c r="A518" s="764"/>
      <c r="B518" s="281" t="s">
        <v>1840</v>
      </c>
      <c r="C518" s="318"/>
      <c r="D518" s="318"/>
      <c r="E518" s="318"/>
      <c r="F518" s="318"/>
      <c r="G518" s="379"/>
      <c r="H518" s="567"/>
      <c r="I518" s="446"/>
      <c r="J518" s="567"/>
      <c r="K518" s="446"/>
      <c r="L518" s="567"/>
      <c r="M518" s="446"/>
      <c r="N518" s="380"/>
      <c r="O518" s="282"/>
      <c r="P518" s="282"/>
      <c r="Q518" s="282"/>
      <c r="R518" s="282"/>
    </row>
    <row r="519" spans="1:18" s="55" customFormat="1" ht="12.75" x14ac:dyDescent="0.2">
      <c r="A519" s="764"/>
      <c r="B519" s="281" t="s">
        <v>1841</v>
      </c>
      <c r="C519" s="318"/>
      <c r="D519" s="318"/>
      <c r="E519" s="318"/>
      <c r="F519" s="318"/>
      <c r="G519" s="379"/>
      <c r="H519" s="567"/>
      <c r="I519" s="446"/>
      <c r="J519" s="567"/>
      <c r="K519" s="446"/>
      <c r="L519" s="567"/>
      <c r="M519" s="446"/>
      <c r="N519" s="380"/>
      <c r="O519" s="282"/>
      <c r="P519" s="282"/>
      <c r="Q519" s="282"/>
      <c r="R519" s="282"/>
    </row>
    <row r="520" spans="1:18" s="55" customFormat="1" ht="12.75" x14ac:dyDescent="0.2">
      <c r="A520" s="764"/>
      <c r="B520" s="281" t="s">
        <v>1842</v>
      </c>
      <c r="C520" s="318"/>
      <c r="D520" s="318"/>
      <c r="E520" s="318"/>
      <c r="F520" s="318"/>
      <c r="G520" s="379"/>
      <c r="H520" s="567"/>
      <c r="I520" s="446"/>
      <c r="J520" s="567"/>
      <c r="K520" s="446"/>
      <c r="L520" s="567"/>
      <c r="M520" s="446"/>
      <c r="N520" s="380"/>
      <c r="O520" s="282"/>
      <c r="P520" s="282"/>
      <c r="Q520" s="282"/>
      <c r="R520" s="282"/>
    </row>
    <row r="521" spans="1:18" s="55" customFormat="1" ht="12.75" x14ac:dyDescent="0.2">
      <c r="A521" s="764"/>
      <c r="B521" s="281" t="s">
        <v>1843</v>
      </c>
      <c r="C521" s="318"/>
      <c r="D521" s="318"/>
      <c r="E521" s="318"/>
      <c r="F521" s="318"/>
      <c r="G521" s="379"/>
      <c r="H521" s="567"/>
      <c r="I521" s="446"/>
      <c r="J521" s="567"/>
      <c r="K521" s="446"/>
      <c r="L521" s="567"/>
      <c r="M521" s="446"/>
      <c r="N521" s="380"/>
      <c r="O521" s="282"/>
      <c r="P521" s="282"/>
      <c r="Q521" s="282"/>
      <c r="R521" s="282"/>
    </row>
    <row r="522" spans="1:18" s="55" customFormat="1" ht="12.75" x14ac:dyDescent="0.2">
      <c r="A522" s="764"/>
      <c r="B522" s="281" t="s">
        <v>1844</v>
      </c>
      <c r="C522" s="318"/>
      <c r="D522" s="318"/>
      <c r="E522" s="318"/>
      <c r="F522" s="318"/>
      <c r="G522" s="379"/>
      <c r="H522" s="567"/>
      <c r="I522" s="446"/>
      <c r="J522" s="567"/>
      <c r="K522" s="446"/>
      <c r="L522" s="567"/>
      <c r="M522" s="446"/>
      <c r="N522" s="380"/>
      <c r="O522" s="282"/>
      <c r="P522" s="282"/>
      <c r="Q522" s="282"/>
      <c r="R522" s="282"/>
    </row>
    <row r="523" spans="1:18" s="55" customFormat="1" ht="12.75" x14ac:dyDescent="0.2">
      <c r="A523" s="764"/>
      <c r="B523" s="281" t="s">
        <v>1845</v>
      </c>
      <c r="C523" s="318"/>
      <c r="D523" s="318"/>
      <c r="E523" s="318"/>
      <c r="F523" s="318"/>
      <c r="G523" s="379"/>
      <c r="H523" s="567"/>
      <c r="I523" s="446"/>
      <c r="J523" s="567"/>
      <c r="K523" s="446"/>
      <c r="L523" s="567"/>
      <c r="M523" s="446"/>
      <c r="N523" s="380"/>
      <c r="O523" s="282"/>
      <c r="P523" s="282"/>
      <c r="Q523" s="282"/>
      <c r="R523" s="282"/>
    </row>
    <row r="524" spans="1:18" s="55" customFormat="1" ht="12.75" x14ac:dyDescent="0.2">
      <c r="A524" s="764"/>
      <c r="B524" s="281" t="s">
        <v>1846</v>
      </c>
      <c r="C524" s="318"/>
      <c r="D524" s="318"/>
      <c r="E524" s="318"/>
      <c r="F524" s="318"/>
      <c r="G524" s="379"/>
      <c r="H524" s="567"/>
      <c r="I524" s="446"/>
      <c r="J524" s="567"/>
      <c r="K524" s="446"/>
      <c r="L524" s="567"/>
      <c r="M524" s="446"/>
      <c r="N524" s="380"/>
      <c r="O524" s="282"/>
      <c r="P524" s="282"/>
      <c r="Q524" s="282"/>
      <c r="R524" s="282"/>
    </row>
    <row r="525" spans="1:18" s="55" customFormat="1" ht="12.75" x14ac:dyDescent="0.2">
      <c r="A525" s="764"/>
      <c r="B525" s="281" t="s">
        <v>1847</v>
      </c>
      <c r="C525" s="318"/>
      <c r="D525" s="318"/>
      <c r="E525" s="318"/>
      <c r="F525" s="318"/>
      <c r="G525" s="379"/>
      <c r="H525" s="567"/>
      <c r="I525" s="446"/>
      <c r="J525" s="567"/>
      <c r="K525" s="446"/>
      <c r="L525" s="567"/>
      <c r="M525" s="446"/>
      <c r="N525" s="380" t="s">
        <v>1498</v>
      </c>
      <c r="O525" s="282"/>
      <c r="P525" s="282"/>
      <c r="Q525" s="282"/>
      <c r="R525" s="282"/>
    </row>
    <row r="526" spans="1:18" s="55" customFormat="1" ht="12.75" x14ac:dyDescent="0.2">
      <c r="A526" s="764"/>
      <c r="B526" s="281" t="s">
        <v>1848</v>
      </c>
      <c r="C526" s="318"/>
      <c r="D526" s="318"/>
      <c r="E526" s="318"/>
      <c r="F526" s="318"/>
      <c r="G526" s="379"/>
      <c r="H526" s="567"/>
      <c r="I526" s="446"/>
      <c r="J526" s="567"/>
      <c r="K526" s="446"/>
      <c r="L526" s="567"/>
      <c r="M526" s="446"/>
      <c r="N526" s="380"/>
      <c r="O526" s="282"/>
      <c r="P526" s="282"/>
      <c r="Q526" s="282"/>
      <c r="R526" s="282"/>
    </row>
    <row r="527" spans="1:18" s="55" customFormat="1" ht="12.75" x14ac:dyDescent="0.2">
      <c r="A527" s="764"/>
      <c r="B527" s="281" t="s">
        <v>1849</v>
      </c>
      <c r="C527" s="318"/>
      <c r="D527" s="318"/>
      <c r="E527" s="318"/>
      <c r="F527" s="318"/>
      <c r="G527" s="379"/>
      <c r="H527" s="567"/>
      <c r="I527" s="446"/>
      <c r="J527" s="567"/>
      <c r="K527" s="446"/>
      <c r="L527" s="567"/>
      <c r="M527" s="446"/>
      <c r="N527" s="380"/>
      <c r="O527" s="282"/>
      <c r="P527" s="282"/>
      <c r="Q527" s="282"/>
      <c r="R527" s="282"/>
    </row>
    <row r="528" spans="1:18" s="55" customFormat="1" ht="12.75" x14ac:dyDescent="0.2">
      <c r="A528" s="764"/>
      <c r="B528" s="281" t="s">
        <v>1850</v>
      </c>
      <c r="C528" s="318"/>
      <c r="D528" s="318"/>
      <c r="E528" s="318"/>
      <c r="F528" s="318"/>
      <c r="G528" s="379"/>
      <c r="H528" s="567"/>
      <c r="I528" s="446"/>
      <c r="J528" s="567"/>
      <c r="K528" s="446"/>
      <c r="L528" s="567"/>
      <c r="M528" s="446"/>
      <c r="N528" s="380"/>
      <c r="O528" s="282"/>
      <c r="P528" s="282"/>
      <c r="Q528" s="282"/>
      <c r="R528" s="282"/>
    </row>
    <row r="529" spans="1:18" s="55" customFormat="1" ht="12.75" x14ac:dyDescent="0.2">
      <c r="A529" s="764"/>
      <c r="B529" s="281" t="s">
        <v>1851</v>
      </c>
      <c r="C529" s="318"/>
      <c r="D529" s="318"/>
      <c r="E529" s="318"/>
      <c r="F529" s="318"/>
      <c r="G529" s="379"/>
      <c r="H529" s="567"/>
      <c r="I529" s="446"/>
      <c r="J529" s="567"/>
      <c r="K529" s="446"/>
      <c r="L529" s="567"/>
      <c r="M529" s="446"/>
      <c r="N529" s="380"/>
      <c r="O529" s="282"/>
      <c r="P529" s="282"/>
      <c r="Q529" s="282"/>
      <c r="R529" s="282"/>
    </row>
    <row r="530" spans="1:18" s="55" customFormat="1" ht="12.75" x14ac:dyDescent="0.2">
      <c r="A530" s="764"/>
      <c r="B530" s="281" t="s">
        <v>1852</v>
      </c>
      <c r="C530" s="318"/>
      <c r="D530" s="318"/>
      <c r="E530" s="318"/>
      <c r="F530" s="318"/>
      <c r="G530" s="379"/>
      <c r="H530" s="567"/>
      <c r="I530" s="446"/>
      <c r="J530" s="567"/>
      <c r="K530" s="446"/>
      <c r="L530" s="567"/>
      <c r="M530" s="446"/>
      <c r="N530" s="380"/>
      <c r="O530" s="282"/>
      <c r="P530" s="282"/>
      <c r="Q530" s="282"/>
      <c r="R530" s="282"/>
    </row>
    <row r="531" spans="1:18" s="55" customFormat="1" ht="12.75" x14ac:dyDescent="0.2">
      <c r="A531" s="764"/>
      <c r="B531" s="281" t="s">
        <v>1853</v>
      </c>
      <c r="C531" s="318"/>
      <c r="D531" s="318"/>
      <c r="E531" s="318"/>
      <c r="F531" s="318"/>
      <c r="G531" s="379"/>
      <c r="H531" s="567"/>
      <c r="I531" s="446"/>
      <c r="J531" s="567"/>
      <c r="K531" s="446"/>
      <c r="L531" s="567"/>
      <c r="M531" s="446"/>
      <c r="N531" s="380"/>
      <c r="O531" s="282"/>
      <c r="P531" s="282"/>
      <c r="Q531" s="282"/>
      <c r="R531" s="282"/>
    </row>
    <row r="532" spans="1:18" s="55" customFormat="1" ht="12.75" x14ac:dyDescent="0.2">
      <c r="A532" s="764"/>
      <c r="B532" s="281" t="s">
        <v>1854</v>
      </c>
      <c r="C532" s="318"/>
      <c r="D532" s="318"/>
      <c r="E532" s="318"/>
      <c r="F532" s="318"/>
      <c r="G532" s="379"/>
      <c r="H532" s="567"/>
      <c r="I532" s="446"/>
      <c r="J532" s="567"/>
      <c r="K532" s="446"/>
      <c r="L532" s="567"/>
      <c r="M532" s="446"/>
      <c r="N532" s="380"/>
      <c r="O532" s="282"/>
      <c r="P532" s="282"/>
      <c r="Q532" s="282"/>
      <c r="R532" s="282"/>
    </row>
    <row r="533" spans="1:18" s="55" customFormat="1" ht="12.75" x14ac:dyDescent="0.2">
      <c r="A533" s="764"/>
      <c r="B533" s="281" t="s">
        <v>1855</v>
      </c>
      <c r="C533" s="318"/>
      <c r="D533" s="318"/>
      <c r="E533" s="318"/>
      <c r="F533" s="318"/>
      <c r="G533" s="379"/>
      <c r="H533" s="567"/>
      <c r="I533" s="446"/>
      <c r="J533" s="567"/>
      <c r="K533" s="446"/>
      <c r="L533" s="567"/>
      <c r="M533" s="446"/>
      <c r="N533" s="380"/>
      <c r="O533" s="282"/>
      <c r="P533" s="282"/>
      <c r="Q533" s="282"/>
      <c r="R533" s="282"/>
    </row>
    <row r="534" spans="1:18" s="55" customFormat="1" ht="12.75" x14ac:dyDescent="0.2">
      <c r="A534" s="764"/>
      <c r="B534" s="281" t="s">
        <v>1856</v>
      </c>
      <c r="C534" s="318"/>
      <c r="D534" s="318"/>
      <c r="E534" s="318"/>
      <c r="F534" s="318"/>
      <c r="G534" s="379"/>
      <c r="H534" s="567"/>
      <c r="I534" s="446"/>
      <c r="J534" s="567"/>
      <c r="K534" s="446"/>
      <c r="L534" s="567"/>
      <c r="M534" s="446"/>
      <c r="N534" s="380"/>
      <c r="O534" s="282"/>
      <c r="P534" s="282"/>
      <c r="Q534" s="282"/>
      <c r="R534" s="282"/>
    </row>
    <row r="535" spans="1:18" s="55" customFormat="1" ht="12.75" x14ac:dyDescent="0.2">
      <c r="A535" s="764"/>
      <c r="B535" s="281" t="s">
        <v>1857</v>
      </c>
      <c r="C535" s="318"/>
      <c r="D535" s="318"/>
      <c r="E535" s="318"/>
      <c r="F535" s="318"/>
      <c r="G535" s="379"/>
      <c r="H535" s="567"/>
      <c r="I535" s="446"/>
      <c r="J535" s="567"/>
      <c r="K535" s="446"/>
      <c r="L535" s="567"/>
      <c r="M535" s="446"/>
      <c r="N535" s="380"/>
      <c r="O535" s="282"/>
      <c r="P535" s="282"/>
      <c r="Q535" s="282"/>
      <c r="R535" s="282"/>
    </row>
    <row r="536" spans="1:18" s="55" customFormat="1" ht="12.75" x14ac:dyDescent="0.2">
      <c r="A536" s="764"/>
      <c r="B536" s="281" t="s">
        <v>1858</v>
      </c>
      <c r="C536" s="318"/>
      <c r="D536" s="318"/>
      <c r="E536" s="318"/>
      <c r="F536" s="318"/>
      <c r="G536" s="379"/>
      <c r="H536" s="567"/>
      <c r="I536" s="446"/>
      <c r="J536" s="567"/>
      <c r="K536" s="446"/>
      <c r="L536" s="567"/>
      <c r="M536" s="446"/>
      <c r="N536" s="380"/>
      <c r="O536" s="282"/>
      <c r="P536" s="282"/>
      <c r="Q536" s="282"/>
      <c r="R536" s="282"/>
    </row>
    <row r="537" spans="1:18" s="55" customFormat="1" ht="12.75" x14ac:dyDescent="0.2">
      <c r="A537" s="764"/>
      <c r="B537" s="281" t="s">
        <v>1859</v>
      </c>
      <c r="C537" s="318"/>
      <c r="D537" s="318"/>
      <c r="E537" s="318"/>
      <c r="F537" s="318"/>
      <c r="G537" s="379"/>
      <c r="H537" s="567"/>
      <c r="I537" s="446"/>
      <c r="J537" s="567"/>
      <c r="K537" s="446"/>
      <c r="L537" s="567"/>
      <c r="M537" s="446"/>
      <c r="N537" s="380"/>
      <c r="O537" s="282"/>
      <c r="P537" s="282"/>
      <c r="Q537" s="282"/>
      <c r="R537" s="282"/>
    </row>
    <row r="538" spans="1:18" s="55" customFormat="1" ht="12.75" x14ac:dyDescent="0.2">
      <c r="A538" s="764"/>
      <c r="B538" s="281" t="s">
        <v>1860</v>
      </c>
      <c r="C538" s="318"/>
      <c r="D538" s="318"/>
      <c r="E538" s="318"/>
      <c r="F538" s="318"/>
      <c r="G538" s="379"/>
      <c r="H538" s="567"/>
      <c r="I538" s="446"/>
      <c r="J538" s="567"/>
      <c r="K538" s="446"/>
      <c r="L538" s="567"/>
      <c r="M538" s="446"/>
      <c r="N538" s="380"/>
      <c r="O538" s="282"/>
      <c r="P538" s="282"/>
      <c r="Q538" s="282"/>
      <c r="R538" s="282"/>
    </row>
    <row r="539" spans="1:18" s="55" customFormat="1" ht="12.75" x14ac:dyDescent="0.2">
      <c r="A539" s="764"/>
      <c r="B539" s="281" t="s">
        <v>1861</v>
      </c>
      <c r="C539" s="318"/>
      <c r="D539" s="318"/>
      <c r="E539" s="318"/>
      <c r="F539" s="318"/>
      <c r="G539" s="379"/>
      <c r="H539" s="567"/>
      <c r="I539" s="446"/>
      <c r="J539" s="567"/>
      <c r="K539" s="446"/>
      <c r="L539" s="567"/>
      <c r="M539" s="446"/>
      <c r="N539" s="380"/>
      <c r="O539" s="282"/>
      <c r="P539" s="282"/>
      <c r="Q539" s="282"/>
      <c r="R539" s="282"/>
    </row>
    <row r="540" spans="1:18" s="55" customFormat="1" ht="12.75" x14ac:dyDescent="0.2">
      <c r="A540" s="764"/>
      <c r="B540" s="281" t="s">
        <v>1862</v>
      </c>
      <c r="C540" s="318"/>
      <c r="D540" s="318"/>
      <c r="E540" s="318"/>
      <c r="F540" s="318"/>
      <c r="G540" s="379"/>
      <c r="H540" s="567"/>
      <c r="I540" s="446"/>
      <c r="J540" s="567"/>
      <c r="K540" s="446"/>
      <c r="L540" s="567"/>
      <c r="M540" s="446"/>
      <c r="N540" s="380"/>
      <c r="O540" s="282"/>
      <c r="P540" s="282"/>
      <c r="Q540" s="282"/>
      <c r="R540" s="282"/>
    </row>
    <row r="541" spans="1:18" s="55" customFormat="1" ht="12.75" x14ac:dyDescent="0.2">
      <c r="A541" s="764"/>
      <c r="B541" s="281" t="s">
        <v>1863</v>
      </c>
      <c r="C541" s="318"/>
      <c r="D541" s="318"/>
      <c r="E541" s="318"/>
      <c r="F541" s="318"/>
      <c r="G541" s="379"/>
      <c r="H541" s="567"/>
      <c r="I541" s="446"/>
      <c r="J541" s="567"/>
      <c r="K541" s="446"/>
      <c r="L541" s="567"/>
      <c r="M541" s="446"/>
      <c r="N541" s="380"/>
      <c r="O541" s="282"/>
      <c r="P541" s="282"/>
      <c r="Q541" s="282"/>
      <c r="R541" s="282"/>
    </row>
    <row r="542" spans="1:18" s="55" customFormat="1" ht="12.75" x14ac:dyDescent="0.2">
      <c r="A542" s="764"/>
      <c r="B542" s="281" t="s">
        <v>1864</v>
      </c>
      <c r="C542" s="318"/>
      <c r="D542" s="318"/>
      <c r="E542" s="318"/>
      <c r="F542" s="318"/>
      <c r="G542" s="379"/>
      <c r="H542" s="567"/>
      <c r="I542" s="446"/>
      <c r="J542" s="567"/>
      <c r="K542" s="446"/>
      <c r="L542" s="567"/>
      <c r="M542" s="446"/>
      <c r="N542" s="380"/>
      <c r="O542" s="282"/>
      <c r="P542" s="282"/>
      <c r="Q542" s="282"/>
      <c r="R542" s="282"/>
    </row>
    <row r="543" spans="1:18" s="55" customFormat="1" ht="12.75" x14ac:dyDescent="0.2">
      <c r="A543" s="764"/>
      <c r="B543" s="281" t="s">
        <v>1865</v>
      </c>
      <c r="C543" s="318"/>
      <c r="D543" s="318"/>
      <c r="E543" s="318"/>
      <c r="F543" s="318"/>
      <c r="G543" s="379"/>
      <c r="H543" s="567"/>
      <c r="I543" s="446"/>
      <c r="J543" s="567"/>
      <c r="K543" s="446"/>
      <c r="L543" s="567"/>
      <c r="M543" s="446"/>
      <c r="N543" s="380"/>
      <c r="O543" s="282"/>
      <c r="P543" s="282"/>
      <c r="Q543" s="282"/>
      <c r="R543" s="282"/>
    </row>
    <row r="544" spans="1:18" s="55" customFormat="1" ht="12.75" x14ac:dyDescent="0.2">
      <c r="A544" s="764"/>
      <c r="B544" s="281" t="s">
        <v>1866</v>
      </c>
      <c r="C544" s="318"/>
      <c r="D544" s="318"/>
      <c r="E544" s="318"/>
      <c r="F544" s="318"/>
      <c r="G544" s="379"/>
      <c r="H544" s="567"/>
      <c r="I544" s="446"/>
      <c r="J544" s="567"/>
      <c r="K544" s="446"/>
      <c r="L544" s="567"/>
      <c r="M544" s="446"/>
      <c r="N544" s="380"/>
      <c r="O544" s="282"/>
      <c r="P544" s="282"/>
      <c r="Q544" s="282"/>
      <c r="R544" s="282"/>
    </row>
    <row r="545" spans="1:18" s="55" customFormat="1" ht="12.75" x14ac:dyDescent="0.2">
      <c r="A545" s="764"/>
      <c r="B545" s="281" t="s">
        <v>1867</v>
      </c>
      <c r="C545" s="318"/>
      <c r="D545" s="318"/>
      <c r="E545" s="318"/>
      <c r="F545" s="318"/>
      <c r="G545" s="379"/>
      <c r="H545" s="567"/>
      <c r="I545" s="446"/>
      <c r="J545" s="567"/>
      <c r="K545" s="446"/>
      <c r="L545" s="567"/>
      <c r="M545" s="446"/>
      <c r="N545" s="380"/>
      <c r="O545" s="282"/>
      <c r="P545" s="282"/>
      <c r="Q545" s="282"/>
      <c r="R545" s="282"/>
    </row>
    <row r="546" spans="1:18" s="55" customFormat="1" ht="12.75" x14ac:dyDescent="0.2">
      <c r="A546" s="764"/>
      <c r="B546" s="281" t="s">
        <v>1868</v>
      </c>
      <c r="C546" s="318"/>
      <c r="D546" s="318"/>
      <c r="E546" s="318"/>
      <c r="F546" s="318"/>
      <c r="G546" s="379"/>
      <c r="H546" s="567"/>
      <c r="I546" s="446"/>
      <c r="J546" s="567"/>
      <c r="K546" s="446"/>
      <c r="L546" s="567"/>
      <c r="M546" s="446"/>
      <c r="N546" s="380"/>
      <c r="O546" s="282"/>
      <c r="P546" s="282"/>
      <c r="Q546" s="282"/>
      <c r="R546" s="282"/>
    </row>
    <row r="547" spans="1:18" s="55" customFormat="1" ht="12.75" x14ac:dyDescent="0.2">
      <c r="A547" s="764"/>
      <c r="B547" s="281" t="s">
        <v>1869</v>
      </c>
      <c r="C547" s="318"/>
      <c r="D547" s="318"/>
      <c r="E547" s="318"/>
      <c r="F547" s="318"/>
      <c r="G547" s="379"/>
      <c r="H547" s="567"/>
      <c r="I547" s="446"/>
      <c r="J547" s="567"/>
      <c r="K547" s="446"/>
      <c r="L547" s="567"/>
      <c r="M547" s="446"/>
      <c r="N547" s="380"/>
      <c r="O547" s="282"/>
      <c r="P547" s="282"/>
      <c r="Q547" s="282"/>
      <c r="R547" s="282"/>
    </row>
    <row r="548" spans="1:18" s="55" customFormat="1" ht="12.75" x14ac:dyDescent="0.2">
      <c r="A548" s="764"/>
      <c r="B548" s="281" t="s">
        <v>1870</v>
      </c>
      <c r="C548" s="318"/>
      <c r="D548" s="318"/>
      <c r="E548" s="318"/>
      <c r="F548" s="318"/>
      <c r="G548" s="379"/>
      <c r="H548" s="567"/>
      <c r="I548" s="446"/>
      <c r="J548" s="567"/>
      <c r="K548" s="446"/>
      <c r="L548" s="567"/>
      <c r="M548" s="446"/>
      <c r="N548" s="380"/>
      <c r="O548" s="282"/>
      <c r="P548" s="282"/>
      <c r="Q548" s="282"/>
      <c r="R548" s="282"/>
    </row>
    <row r="549" spans="1:18" s="55" customFormat="1" ht="12.75" x14ac:dyDescent="0.2">
      <c r="A549" s="764"/>
      <c r="B549" s="281" t="s">
        <v>1871</v>
      </c>
      <c r="C549" s="318"/>
      <c r="D549" s="318"/>
      <c r="E549" s="318"/>
      <c r="F549" s="318"/>
      <c r="G549" s="379"/>
      <c r="H549" s="567"/>
      <c r="I549" s="446"/>
      <c r="J549" s="567"/>
      <c r="K549" s="446"/>
      <c r="L549" s="567"/>
      <c r="M549" s="446"/>
      <c r="N549" s="380"/>
      <c r="O549" s="282"/>
      <c r="P549" s="282"/>
      <c r="Q549" s="282"/>
      <c r="R549" s="282"/>
    </row>
    <row r="550" spans="1:18" s="55" customFormat="1" ht="12.75" x14ac:dyDescent="0.2">
      <c r="A550" s="764"/>
      <c r="B550" s="281" t="s">
        <v>1872</v>
      </c>
      <c r="C550" s="318"/>
      <c r="D550" s="318"/>
      <c r="E550" s="318"/>
      <c r="F550" s="318"/>
      <c r="G550" s="379"/>
      <c r="H550" s="567"/>
      <c r="I550" s="446"/>
      <c r="J550" s="567"/>
      <c r="K550" s="446"/>
      <c r="L550" s="567"/>
      <c r="M550" s="446"/>
      <c r="N550" s="380"/>
      <c r="O550" s="282"/>
      <c r="P550" s="282"/>
      <c r="Q550" s="282"/>
      <c r="R550" s="282"/>
    </row>
    <row r="551" spans="1:18" s="55" customFormat="1" ht="12.75" x14ac:dyDescent="0.2">
      <c r="A551" s="764"/>
      <c r="B551" s="281" t="s">
        <v>1873</v>
      </c>
      <c r="C551" s="318"/>
      <c r="D551" s="318"/>
      <c r="E551" s="318"/>
      <c r="F551" s="318"/>
      <c r="G551" s="379"/>
      <c r="H551" s="567"/>
      <c r="I551" s="446"/>
      <c r="J551" s="567"/>
      <c r="K551" s="446"/>
      <c r="L551" s="567"/>
      <c r="M551" s="446"/>
      <c r="N551" s="380"/>
      <c r="O551" s="282"/>
      <c r="P551" s="282"/>
      <c r="Q551" s="282"/>
      <c r="R551" s="282"/>
    </row>
    <row r="552" spans="1:18" s="55" customFormat="1" ht="12.75" x14ac:dyDescent="0.2">
      <c r="A552" s="764"/>
      <c r="B552" s="281" t="s">
        <v>1874</v>
      </c>
      <c r="C552" s="318"/>
      <c r="D552" s="318"/>
      <c r="E552" s="318"/>
      <c r="F552" s="318"/>
      <c r="G552" s="379"/>
      <c r="H552" s="567"/>
      <c r="I552" s="446"/>
      <c r="J552" s="567"/>
      <c r="K552" s="446"/>
      <c r="L552" s="567"/>
      <c r="M552" s="446"/>
      <c r="N552" s="380"/>
      <c r="O552" s="282"/>
      <c r="P552" s="282"/>
      <c r="Q552" s="282"/>
      <c r="R552" s="282"/>
    </row>
    <row r="553" spans="1:18" s="55" customFormat="1" ht="12.75" x14ac:dyDescent="0.2">
      <c r="A553" s="764"/>
      <c r="B553" s="281" t="s">
        <v>1878</v>
      </c>
      <c r="C553" s="318"/>
      <c r="D553" s="318"/>
      <c r="E553" s="318"/>
      <c r="F553" s="318"/>
      <c r="G553" s="379"/>
      <c r="H553" s="567"/>
      <c r="I553" s="446"/>
      <c r="J553" s="567"/>
      <c r="K553" s="446"/>
      <c r="L553" s="567"/>
      <c r="M553" s="446"/>
      <c r="N553" s="380"/>
      <c r="O553" s="282"/>
      <c r="P553" s="282"/>
      <c r="Q553" s="282"/>
      <c r="R553" s="282"/>
    </row>
    <row r="554" spans="1:18" s="55" customFormat="1" ht="12.75" x14ac:dyDescent="0.2">
      <c r="A554" s="764"/>
      <c r="B554" s="281" t="s">
        <v>1879</v>
      </c>
      <c r="C554" s="318"/>
      <c r="D554" s="318"/>
      <c r="E554" s="318"/>
      <c r="F554" s="318"/>
      <c r="G554" s="379"/>
      <c r="H554" s="567"/>
      <c r="I554" s="446"/>
      <c r="J554" s="567"/>
      <c r="K554" s="446"/>
      <c r="L554" s="567"/>
      <c r="M554" s="446"/>
      <c r="N554" s="380"/>
      <c r="O554" s="282"/>
      <c r="P554" s="282"/>
      <c r="Q554" s="282"/>
      <c r="R554" s="282"/>
    </row>
    <row r="555" spans="1:18" s="55" customFormat="1" ht="12.75" x14ac:dyDescent="0.2">
      <c r="A555" s="764"/>
      <c r="B555" s="281" t="s">
        <v>1880</v>
      </c>
      <c r="C555" s="318"/>
      <c r="D555" s="318"/>
      <c r="E555" s="318"/>
      <c r="F555" s="318"/>
      <c r="G555" s="379"/>
      <c r="H555" s="567"/>
      <c r="I555" s="446"/>
      <c r="J555" s="567"/>
      <c r="K555" s="446"/>
      <c r="L555" s="567"/>
      <c r="M555" s="446"/>
      <c r="N555" s="380"/>
      <c r="O555" s="282"/>
      <c r="P555" s="282"/>
      <c r="Q555" s="282"/>
      <c r="R555" s="282"/>
    </row>
    <row r="556" spans="1:18" s="55" customFormat="1" ht="12.75" x14ac:dyDescent="0.2">
      <c r="A556" s="764"/>
      <c r="B556" s="281" t="s">
        <v>1893</v>
      </c>
      <c r="C556" s="318"/>
      <c r="D556" s="318"/>
      <c r="E556" s="318"/>
      <c r="F556" s="318"/>
      <c r="G556" s="379"/>
      <c r="H556" s="567"/>
      <c r="I556" s="446"/>
      <c r="J556" s="567"/>
      <c r="K556" s="446"/>
      <c r="L556" s="567"/>
      <c r="M556" s="446"/>
      <c r="N556" s="380"/>
      <c r="O556" s="282"/>
      <c r="P556" s="282"/>
      <c r="Q556" s="282"/>
      <c r="R556" s="282"/>
    </row>
    <row r="557" spans="1:18" s="55" customFormat="1" ht="12.75" x14ac:dyDescent="0.2">
      <c r="A557" s="764"/>
      <c r="B557" s="281" t="s">
        <v>1894</v>
      </c>
      <c r="C557" s="318"/>
      <c r="D557" s="318"/>
      <c r="E557" s="318"/>
      <c r="F557" s="318"/>
      <c r="G557" s="379"/>
      <c r="H557" s="567"/>
      <c r="I557" s="446"/>
      <c r="J557" s="567"/>
      <c r="K557" s="446"/>
      <c r="L557" s="567"/>
      <c r="M557" s="446"/>
      <c r="N557" s="380"/>
      <c r="O557" s="282"/>
      <c r="P557" s="282"/>
      <c r="Q557" s="282"/>
      <c r="R557" s="282"/>
    </row>
    <row r="558" spans="1:18" s="55" customFormat="1" ht="12.75" x14ac:dyDescent="0.2">
      <c r="A558" s="764"/>
      <c r="B558" s="281" t="s">
        <v>1895</v>
      </c>
      <c r="C558" s="318"/>
      <c r="D558" s="318"/>
      <c r="E558" s="318"/>
      <c r="F558" s="318"/>
      <c r="G558" s="379"/>
      <c r="H558" s="567"/>
      <c r="I558" s="446"/>
      <c r="J558" s="567"/>
      <c r="K558" s="446"/>
      <c r="L558" s="567"/>
      <c r="M558" s="446"/>
      <c r="N558" s="380"/>
      <c r="O558" s="282"/>
      <c r="P558" s="282"/>
      <c r="Q558" s="282"/>
      <c r="R558" s="282"/>
    </row>
    <row r="559" spans="1:18" s="55" customFormat="1" ht="12.75" x14ac:dyDescent="0.2">
      <c r="A559" s="764"/>
      <c r="B559" s="281" t="s">
        <v>1896</v>
      </c>
      <c r="C559" s="318"/>
      <c r="D559" s="318"/>
      <c r="E559" s="318"/>
      <c r="F559" s="318"/>
      <c r="G559" s="379"/>
      <c r="H559" s="567"/>
      <c r="I559" s="446"/>
      <c r="J559" s="567"/>
      <c r="K559" s="446"/>
      <c r="L559" s="567"/>
      <c r="M559" s="446"/>
      <c r="N559" s="380"/>
      <c r="O559" s="282"/>
      <c r="P559" s="282"/>
      <c r="Q559" s="282"/>
      <c r="R559" s="282"/>
    </row>
    <row r="560" spans="1:18" s="55" customFormat="1" ht="12.75" x14ac:dyDescent="0.2">
      <c r="A560" s="764"/>
      <c r="B560" s="281" t="s">
        <v>1897</v>
      </c>
      <c r="C560" s="318"/>
      <c r="D560" s="318"/>
      <c r="E560" s="318"/>
      <c r="F560" s="318"/>
      <c r="G560" s="379"/>
      <c r="H560" s="567"/>
      <c r="I560" s="446"/>
      <c r="J560" s="567"/>
      <c r="K560" s="446"/>
      <c r="L560" s="567"/>
      <c r="M560" s="446"/>
      <c r="N560" s="380"/>
      <c r="O560" s="282"/>
      <c r="P560" s="282"/>
      <c r="Q560" s="282"/>
      <c r="R560" s="282"/>
    </row>
    <row r="561" spans="1:18" s="55" customFormat="1" ht="12.75" x14ac:dyDescent="0.2">
      <c r="A561" s="764"/>
      <c r="B561" s="281" t="s">
        <v>1898</v>
      </c>
      <c r="C561" s="318"/>
      <c r="D561" s="318"/>
      <c r="E561" s="318"/>
      <c r="F561" s="318"/>
      <c r="G561" s="379"/>
      <c r="H561" s="567"/>
      <c r="I561" s="446"/>
      <c r="J561" s="567"/>
      <c r="K561" s="446"/>
      <c r="L561" s="567"/>
      <c r="M561" s="446"/>
      <c r="N561" s="380"/>
      <c r="O561" s="282"/>
      <c r="P561" s="282"/>
      <c r="Q561" s="282"/>
      <c r="R561" s="282"/>
    </row>
    <row r="562" spans="1:18" s="55" customFormat="1" ht="12.75" x14ac:dyDescent="0.2">
      <c r="A562" s="764"/>
      <c r="B562" s="281" t="s">
        <v>1899</v>
      </c>
      <c r="C562" s="318"/>
      <c r="D562" s="318"/>
      <c r="E562" s="318"/>
      <c r="F562" s="318"/>
      <c r="G562" s="379"/>
      <c r="H562" s="567"/>
      <c r="I562" s="446"/>
      <c r="J562" s="567"/>
      <c r="K562" s="446"/>
      <c r="L562" s="567"/>
      <c r="M562" s="446"/>
      <c r="N562" s="380"/>
      <c r="O562" s="282"/>
      <c r="P562" s="282"/>
      <c r="Q562" s="282"/>
      <c r="R562" s="282"/>
    </row>
    <row r="563" spans="1:18" s="55" customFormat="1" ht="12.75" x14ac:dyDescent="0.2">
      <c r="A563" s="764"/>
      <c r="B563" s="281" t="s">
        <v>1900</v>
      </c>
      <c r="C563" s="318"/>
      <c r="D563" s="318"/>
      <c r="E563" s="318"/>
      <c r="F563" s="318"/>
      <c r="G563" s="379"/>
      <c r="H563" s="567"/>
      <c r="I563" s="446"/>
      <c r="J563" s="567"/>
      <c r="K563" s="446"/>
      <c r="L563" s="567"/>
      <c r="M563" s="446"/>
      <c r="N563" s="380"/>
      <c r="O563" s="282"/>
      <c r="P563" s="282"/>
      <c r="Q563" s="282"/>
      <c r="R563" s="282"/>
    </row>
    <row r="564" spans="1:18" s="55" customFormat="1" ht="12.75" x14ac:dyDescent="0.2">
      <c r="A564" s="764"/>
      <c r="B564" s="281" t="s">
        <v>1901</v>
      </c>
      <c r="C564" s="318"/>
      <c r="D564" s="318"/>
      <c r="E564" s="318"/>
      <c r="F564" s="318"/>
      <c r="G564" s="379"/>
      <c r="H564" s="567"/>
      <c r="I564" s="446"/>
      <c r="J564" s="567"/>
      <c r="K564" s="446"/>
      <c r="L564" s="567"/>
      <c r="M564" s="446"/>
      <c r="N564" s="380"/>
      <c r="O564" s="282"/>
      <c r="P564" s="282"/>
      <c r="Q564" s="282"/>
      <c r="R564" s="282"/>
    </row>
    <row r="565" spans="1:18" s="55" customFormat="1" ht="12.75" x14ac:dyDescent="0.2">
      <c r="A565" s="764"/>
      <c r="B565" s="281" t="s">
        <v>1902</v>
      </c>
      <c r="C565" s="318"/>
      <c r="D565" s="318"/>
      <c r="E565" s="318"/>
      <c r="F565" s="318"/>
      <c r="G565" s="379"/>
      <c r="H565" s="567"/>
      <c r="I565" s="446"/>
      <c r="J565" s="567"/>
      <c r="K565" s="446"/>
      <c r="L565" s="567"/>
      <c r="M565" s="446"/>
      <c r="N565" s="380"/>
      <c r="O565" s="282"/>
      <c r="P565" s="282"/>
      <c r="Q565" s="282"/>
      <c r="R565" s="282"/>
    </row>
    <row r="566" spans="1:18" s="55" customFormat="1" ht="12.75" x14ac:dyDescent="0.2">
      <c r="A566" s="764"/>
      <c r="B566" s="281" t="s">
        <v>1881</v>
      </c>
      <c r="C566" s="318"/>
      <c r="D566" s="318"/>
      <c r="E566" s="318"/>
      <c r="F566" s="318"/>
      <c r="G566" s="379"/>
      <c r="H566" s="567"/>
      <c r="I566" s="446"/>
      <c r="J566" s="567"/>
      <c r="K566" s="446"/>
      <c r="L566" s="567"/>
      <c r="M566" s="446"/>
      <c r="N566" s="380"/>
      <c r="O566" s="282"/>
      <c r="P566" s="282"/>
      <c r="Q566" s="282"/>
      <c r="R566" s="282"/>
    </row>
    <row r="567" spans="1:18" s="55" customFormat="1" ht="12.75" x14ac:dyDescent="0.2">
      <c r="A567" s="764"/>
      <c r="B567" s="281" t="s">
        <v>1882</v>
      </c>
      <c r="C567" s="318"/>
      <c r="D567" s="318"/>
      <c r="E567" s="318"/>
      <c r="F567" s="318"/>
      <c r="G567" s="379"/>
      <c r="H567" s="567"/>
      <c r="I567" s="446"/>
      <c r="J567" s="567"/>
      <c r="K567" s="446"/>
      <c r="L567" s="567"/>
      <c r="M567" s="446"/>
      <c r="N567" s="380"/>
      <c r="O567" s="282"/>
      <c r="P567" s="282"/>
      <c r="Q567" s="282"/>
      <c r="R567" s="282"/>
    </row>
    <row r="568" spans="1:18" s="55" customFormat="1" ht="12.75" x14ac:dyDescent="0.2">
      <c r="A568" s="764"/>
      <c r="B568" s="281" t="s">
        <v>1883</v>
      </c>
      <c r="C568" s="318"/>
      <c r="D568" s="318"/>
      <c r="E568" s="318"/>
      <c r="F568" s="318"/>
      <c r="G568" s="379"/>
      <c r="H568" s="567"/>
      <c r="I568" s="446"/>
      <c r="J568" s="567"/>
      <c r="K568" s="446"/>
      <c r="L568" s="567"/>
      <c r="M568" s="446"/>
      <c r="N568" s="380"/>
      <c r="O568" s="282"/>
      <c r="P568" s="282"/>
      <c r="Q568" s="282"/>
      <c r="R568" s="282"/>
    </row>
    <row r="569" spans="1:18" s="55" customFormat="1" ht="12.75" x14ac:dyDescent="0.2">
      <c r="A569" s="764"/>
      <c r="B569" s="281" t="s">
        <v>1884</v>
      </c>
      <c r="C569" s="318"/>
      <c r="D569" s="318"/>
      <c r="E569" s="318"/>
      <c r="F569" s="318"/>
      <c r="G569" s="379"/>
      <c r="H569" s="567"/>
      <c r="I569" s="446"/>
      <c r="J569" s="567"/>
      <c r="K569" s="446"/>
      <c r="L569" s="567"/>
      <c r="M569" s="446"/>
      <c r="N569" s="380"/>
      <c r="O569" s="282"/>
      <c r="P569" s="282"/>
      <c r="Q569" s="282"/>
      <c r="R569" s="282"/>
    </row>
    <row r="570" spans="1:18" s="55" customFormat="1" ht="12.75" x14ac:dyDescent="0.2">
      <c r="A570" s="764"/>
      <c r="B570" s="281" t="s">
        <v>1885</v>
      </c>
      <c r="C570" s="318"/>
      <c r="D570" s="318"/>
      <c r="E570" s="318"/>
      <c r="F570" s="318"/>
      <c r="G570" s="379"/>
      <c r="H570" s="567"/>
      <c r="I570" s="446"/>
      <c r="J570" s="567"/>
      <c r="K570" s="446"/>
      <c r="L570" s="567"/>
      <c r="M570" s="446"/>
      <c r="N570" s="380"/>
      <c r="O570" s="282"/>
      <c r="P570" s="282"/>
      <c r="Q570" s="282"/>
      <c r="R570" s="282"/>
    </row>
    <row r="571" spans="1:18" s="55" customFormat="1" ht="12.75" x14ac:dyDescent="0.2">
      <c r="A571" s="764"/>
      <c r="B571" s="281" t="s">
        <v>1886</v>
      </c>
      <c r="C571" s="318"/>
      <c r="D571" s="318"/>
      <c r="E571" s="318"/>
      <c r="F571" s="318"/>
      <c r="G571" s="379"/>
      <c r="H571" s="567"/>
      <c r="I571" s="446"/>
      <c r="J571" s="567"/>
      <c r="K571" s="446"/>
      <c r="L571" s="567"/>
      <c r="M571" s="446"/>
      <c r="N571" s="380"/>
      <c r="O571" s="282"/>
      <c r="P571" s="282"/>
      <c r="Q571" s="282"/>
      <c r="R571" s="282"/>
    </row>
    <row r="572" spans="1:18" s="55" customFormat="1" ht="12.75" x14ac:dyDescent="0.2">
      <c r="A572" s="764"/>
      <c r="B572" s="281" t="s">
        <v>1887</v>
      </c>
      <c r="C572" s="318"/>
      <c r="D572" s="318"/>
      <c r="E572" s="318"/>
      <c r="F572" s="318"/>
      <c r="G572" s="379"/>
      <c r="H572" s="567"/>
      <c r="I572" s="446"/>
      <c r="J572" s="567"/>
      <c r="K572" s="446"/>
      <c r="L572" s="567"/>
      <c r="M572" s="446"/>
      <c r="N572" s="380"/>
      <c r="O572" s="282"/>
      <c r="P572" s="282"/>
      <c r="Q572" s="282"/>
      <c r="R572" s="282"/>
    </row>
    <row r="573" spans="1:18" s="55" customFormat="1" ht="12.75" x14ac:dyDescent="0.2">
      <c r="A573" s="764"/>
      <c r="B573" s="281" t="s">
        <v>1888</v>
      </c>
      <c r="C573" s="318"/>
      <c r="D573" s="318"/>
      <c r="E573" s="318"/>
      <c r="F573" s="318"/>
      <c r="G573" s="379"/>
      <c r="H573" s="567"/>
      <c r="I573" s="446"/>
      <c r="J573" s="567"/>
      <c r="K573" s="446"/>
      <c r="L573" s="567"/>
      <c r="M573" s="446"/>
      <c r="N573" s="380"/>
      <c r="O573" s="282"/>
      <c r="P573" s="282"/>
      <c r="Q573" s="282"/>
      <c r="R573" s="282"/>
    </row>
    <row r="574" spans="1:18" s="55" customFormat="1" ht="12.75" x14ac:dyDescent="0.2">
      <c r="A574" s="764"/>
      <c r="B574" s="281" t="s">
        <v>1889</v>
      </c>
      <c r="C574" s="318"/>
      <c r="D574" s="318"/>
      <c r="E574" s="318"/>
      <c r="F574" s="318"/>
      <c r="G574" s="379"/>
      <c r="H574" s="567"/>
      <c r="I574" s="446"/>
      <c r="J574" s="567"/>
      <c r="K574" s="446"/>
      <c r="L574" s="567"/>
      <c r="M574" s="446"/>
      <c r="N574" s="380"/>
      <c r="O574" s="282"/>
      <c r="P574" s="282"/>
      <c r="Q574" s="282"/>
      <c r="R574" s="282"/>
    </row>
    <row r="575" spans="1:18" s="55" customFormat="1" ht="12.75" x14ac:dyDescent="0.2">
      <c r="A575" s="764"/>
      <c r="B575" s="281" t="s">
        <v>1890</v>
      </c>
      <c r="C575" s="318"/>
      <c r="D575" s="318"/>
      <c r="E575" s="318"/>
      <c r="F575" s="318"/>
      <c r="G575" s="379"/>
      <c r="H575" s="567"/>
      <c r="I575" s="446"/>
      <c r="J575" s="567"/>
      <c r="K575" s="446"/>
      <c r="L575" s="567"/>
      <c r="M575" s="446"/>
      <c r="N575" s="380"/>
      <c r="O575" s="282"/>
      <c r="P575" s="282"/>
      <c r="Q575" s="282"/>
      <c r="R575" s="282"/>
    </row>
    <row r="576" spans="1:18" s="55" customFormat="1" ht="12.75" x14ac:dyDescent="0.2">
      <c r="A576" s="764"/>
      <c r="B576" s="281" t="s">
        <v>1891</v>
      </c>
      <c r="C576" s="318"/>
      <c r="D576" s="318"/>
      <c r="E576" s="318"/>
      <c r="F576" s="318"/>
      <c r="G576" s="379"/>
      <c r="H576" s="567"/>
      <c r="I576" s="446"/>
      <c r="J576" s="567"/>
      <c r="K576" s="446"/>
      <c r="L576" s="567"/>
      <c r="M576" s="446"/>
      <c r="N576" s="380"/>
      <c r="O576" s="282"/>
      <c r="P576" s="282"/>
      <c r="Q576" s="282"/>
      <c r="R576" s="282"/>
    </row>
    <row r="577" spans="1:18" s="55" customFormat="1" ht="12.75" x14ac:dyDescent="0.2">
      <c r="A577" s="764"/>
      <c r="B577" s="281" t="s">
        <v>1892</v>
      </c>
      <c r="C577" s="318"/>
      <c r="D577" s="318"/>
      <c r="E577" s="318"/>
      <c r="F577" s="318"/>
      <c r="G577" s="379"/>
      <c r="H577" s="567"/>
      <c r="I577" s="446"/>
      <c r="J577" s="567"/>
      <c r="K577" s="446"/>
      <c r="L577" s="567"/>
      <c r="M577" s="446"/>
      <c r="N577" s="380"/>
      <c r="O577" s="282"/>
      <c r="P577" s="282"/>
      <c r="Q577" s="282"/>
      <c r="R577" s="282"/>
    </row>
    <row r="578" spans="1:18" s="55" customFormat="1" ht="12.75" x14ac:dyDescent="0.2">
      <c r="A578" s="764"/>
      <c r="B578" s="281" t="s">
        <v>1903</v>
      </c>
      <c r="C578" s="318"/>
      <c r="D578" s="318"/>
      <c r="E578" s="318"/>
      <c r="F578" s="318"/>
      <c r="G578" s="379"/>
      <c r="H578" s="567"/>
      <c r="I578" s="446"/>
      <c r="J578" s="567"/>
      <c r="K578" s="446"/>
      <c r="L578" s="567"/>
      <c r="M578" s="446"/>
      <c r="N578" s="380"/>
      <c r="O578" s="282"/>
      <c r="P578" s="282"/>
      <c r="Q578" s="282"/>
      <c r="R578" s="282"/>
    </row>
    <row r="579" spans="1:18" s="55" customFormat="1" ht="12.75" x14ac:dyDescent="0.2">
      <c r="A579" s="764"/>
      <c r="B579" s="281" t="s">
        <v>1904</v>
      </c>
      <c r="C579" s="318"/>
      <c r="D579" s="318"/>
      <c r="E579" s="318"/>
      <c r="F579" s="318"/>
      <c r="G579" s="379"/>
      <c r="H579" s="567"/>
      <c r="I579" s="446"/>
      <c r="J579" s="567"/>
      <c r="K579" s="446"/>
      <c r="L579" s="567"/>
      <c r="M579" s="446"/>
      <c r="N579" s="380"/>
      <c r="O579" s="282"/>
      <c r="P579" s="282"/>
      <c r="Q579" s="282"/>
      <c r="R579" s="282"/>
    </row>
    <row r="580" spans="1:18" s="55" customFormat="1" ht="12.75" x14ac:dyDescent="0.2">
      <c r="A580" s="764"/>
      <c r="B580" s="281" t="s">
        <v>1905</v>
      </c>
      <c r="C580" s="318"/>
      <c r="D580" s="318"/>
      <c r="E580" s="318"/>
      <c r="F580" s="318"/>
      <c r="G580" s="379"/>
      <c r="H580" s="567"/>
      <c r="I580" s="446"/>
      <c r="J580" s="567"/>
      <c r="K580" s="446"/>
      <c r="L580" s="567"/>
      <c r="M580" s="446"/>
      <c r="N580" s="380"/>
      <c r="O580" s="282"/>
      <c r="P580" s="282"/>
      <c r="Q580" s="282"/>
      <c r="R580" s="282"/>
    </row>
    <row r="581" spans="1:18" s="55" customFormat="1" ht="12.75" x14ac:dyDescent="0.2">
      <c r="A581" s="764"/>
      <c r="B581" s="281" t="s">
        <v>1875</v>
      </c>
      <c r="C581" s="318"/>
      <c r="D581" s="318"/>
      <c r="E581" s="318"/>
      <c r="F581" s="318"/>
      <c r="G581" s="379"/>
      <c r="H581" s="567"/>
      <c r="I581" s="446"/>
      <c r="J581" s="567"/>
      <c r="K581" s="446"/>
      <c r="L581" s="567"/>
      <c r="M581" s="446"/>
      <c r="N581" s="380"/>
      <c r="O581" s="282"/>
      <c r="P581" s="282"/>
      <c r="Q581" s="282"/>
      <c r="R581" s="282"/>
    </row>
    <row r="582" spans="1:18" s="55" customFormat="1" ht="12.75" x14ac:dyDescent="0.2">
      <c r="A582" s="764"/>
      <c r="B582" s="281" t="s">
        <v>1876</v>
      </c>
      <c r="C582" s="318"/>
      <c r="D582" s="318"/>
      <c r="E582" s="318"/>
      <c r="F582" s="318"/>
      <c r="G582" s="379"/>
      <c r="H582" s="567"/>
      <c r="I582" s="446"/>
      <c r="J582" s="567"/>
      <c r="K582" s="446"/>
      <c r="L582" s="567"/>
      <c r="M582" s="446"/>
      <c r="N582" s="380"/>
      <c r="O582" s="282"/>
      <c r="P582" s="282"/>
      <c r="Q582" s="282"/>
      <c r="R582" s="282"/>
    </row>
    <row r="583" spans="1:18" s="55" customFormat="1" ht="12.75" x14ac:dyDescent="0.2">
      <c r="A583" s="764"/>
      <c r="B583" s="281" t="s">
        <v>1877</v>
      </c>
      <c r="C583" s="318"/>
      <c r="D583" s="318"/>
      <c r="E583" s="318"/>
      <c r="F583" s="318"/>
      <c r="G583" s="379"/>
      <c r="H583" s="567"/>
      <c r="I583" s="446"/>
      <c r="J583" s="567"/>
      <c r="K583" s="446"/>
      <c r="L583" s="567"/>
      <c r="M583" s="446"/>
      <c r="N583" s="380"/>
      <c r="O583" s="282"/>
      <c r="P583" s="282"/>
      <c r="Q583" s="282"/>
      <c r="R583" s="282"/>
    </row>
    <row r="584" spans="1:18" s="55" customFormat="1" ht="12.75" x14ac:dyDescent="0.2">
      <c r="A584" s="764"/>
      <c r="B584" s="281" t="s">
        <v>655</v>
      </c>
      <c r="C584" s="318"/>
      <c r="D584" s="318"/>
      <c r="E584" s="318"/>
      <c r="F584" s="318"/>
      <c r="G584" s="379"/>
      <c r="H584" s="567"/>
      <c r="I584" s="446"/>
      <c r="J584" s="567"/>
      <c r="K584" s="446"/>
      <c r="L584" s="567"/>
      <c r="M584" s="446"/>
      <c r="N584" s="380"/>
      <c r="O584" s="282"/>
      <c r="P584" s="282"/>
      <c r="Q584" s="282"/>
      <c r="R584" s="282"/>
    </row>
    <row r="585" spans="1:18" s="55" customFormat="1" ht="12.75" x14ac:dyDescent="0.2">
      <c r="A585" s="764"/>
      <c r="B585" s="281" t="s">
        <v>859</v>
      </c>
      <c r="C585" s="318"/>
      <c r="D585" s="318"/>
      <c r="E585" s="318"/>
      <c r="F585" s="318"/>
      <c r="G585" s="379"/>
      <c r="H585" s="567"/>
      <c r="I585" s="446"/>
      <c r="J585" s="567"/>
      <c r="K585" s="446"/>
      <c r="L585" s="567"/>
      <c r="M585" s="446"/>
      <c r="N585" s="380"/>
      <c r="O585" s="282"/>
      <c r="P585" s="282"/>
      <c r="Q585" s="282"/>
      <c r="R585" s="282"/>
    </row>
    <row r="586" spans="1:18" s="55" customFormat="1" ht="12.75" x14ac:dyDescent="0.2">
      <c r="A586" s="764"/>
      <c r="B586" s="281" t="s">
        <v>656</v>
      </c>
      <c r="C586" s="318"/>
      <c r="D586" s="318"/>
      <c r="E586" s="318"/>
      <c r="F586" s="318"/>
      <c r="G586" s="379"/>
      <c r="H586" s="567"/>
      <c r="I586" s="446"/>
      <c r="J586" s="567"/>
      <c r="K586" s="446"/>
      <c r="L586" s="567"/>
      <c r="M586" s="446"/>
      <c r="N586" s="380"/>
      <c r="O586" s="282"/>
      <c r="P586" s="282"/>
      <c r="Q586" s="282"/>
      <c r="R586" s="282"/>
    </row>
    <row r="587" spans="1:18" s="55" customFormat="1" ht="12.75" x14ac:dyDescent="0.2">
      <c r="A587" s="764"/>
      <c r="B587" s="281" t="s">
        <v>202</v>
      </c>
      <c r="C587" s="318"/>
      <c r="D587" s="318"/>
      <c r="E587" s="318"/>
      <c r="F587" s="318"/>
      <c r="G587" s="379"/>
      <c r="H587" s="567"/>
      <c r="I587" s="446"/>
      <c r="J587" s="567"/>
      <c r="K587" s="446"/>
      <c r="L587" s="567"/>
      <c r="M587" s="446"/>
      <c r="N587" s="380"/>
      <c r="O587" s="282"/>
      <c r="P587" s="282"/>
      <c r="Q587" s="282"/>
      <c r="R587" s="282"/>
    </row>
    <row r="588" spans="1:18" s="55" customFormat="1" ht="12.75" x14ac:dyDescent="0.2">
      <c r="A588" s="764"/>
      <c r="B588" s="281" t="s">
        <v>1497</v>
      </c>
      <c r="C588" s="318"/>
      <c r="D588" s="318"/>
      <c r="E588" s="318"/>
      <c r="F588" s="318"/>
      <c r="G588" s="379"/>
      <c r="H588" s="567"/>
      <c r="I588" s="446"/>
      <c r="J588" s="567"/>
      <c r="K588" s="446"/>
      <c r="L588" s="567"/>
      <c r="M588" s="446"/>
      <c r="N588" s="380"/>
      <c r="O588" s="282"/>
      <c r="P588" s="282"/>
      <c r="Q588" s="282"/>
      <c r="R588" s="282"/>
    </row>
    <row r="589" spans="1:18" s="55" customFormat="1" ht="12.75" x14ac:dyDescent="0.2">
      <c r="A589" s="764"/>
      <c r="B589" s="281" t="s">
        <v>1906</v>
      </c>
      <c r="C589" s="318"/>
      <c r="D589" s="318"/>
      <c r="E589" s="318"/>
      <c r="F589" s="318"/>
      <c r="G589" s="379"/>
      <c r="H589" s="567"/>
      <c r="I589" s="446"/>
      <c r="J589" s="567"/>
      <c r="K589" s="446"/>
      <c r="L589" s="567"/>
      <c r="M589" s="446"/>
      <c r="N589" s="380"/>
      <c r="O589" s="282"/>
      <c r="P589" s="282"/>
      <c r="Q589" s="282"/>
      <c r="R589" s="282"/>
    </row>
    <row r="590" spans="1:18" s="55" customFormat="1" ht="12.75" x14ac:dyDescent="0.2">
      <c r="A590" s="764"/>
      <c r="B590" s="281" t="s">
        <v>1907</v>
      </c>
      <c r="C590" s="318"/>
      <c r="D590" s="318"/>
      <c r="E590" s="318"/>
      <c r="F590" s="318"/>
      <c r="G590" s="379"/>
      <c r="H590" s="567"/>
      <c r="I590" s="446"/>
      <c r="J590" s="567"/>
      <c r="K590" s="446"/>
      <c r="L590" s="567"/>
      <c r="M590" s="446"/>
      <c r="N590" s="380"/>
      <c r="O590" s="282"/>
      <c r="P590" s="282"/>
      <c r="Q590" s="282"/>
      <c r="R590" s="282"/>
    </row>
    <row r="591" spans="1:18" s="55" customFormat="1" ht="12.75" x14ac:dyDescent="0.2">
      <c r="A591" s="764"/>
      <c r="B591" s="281" t="s">
        <v>1908</v>
      </c>
      <c r="C591" s="318"/>
      <c r="D591" s="318"/>
      <c r="E591" s="318"/>
      <c r="F591" s="318"/>
      <c r="G591" s="379"/>
      <c r="H591" s="567"/>
      <c r="I591" s="446"/>
      <c r="J591" s="567"/>
      <c r="K591" s="446"/>
      <c r="L591" s="567"/>
      <c r="M591" s="446"/>
      <c r="N591" s="380"/>
      <c r="O591" s="282"/>
      <c r="P591" s="282"/>
      <c r="Q591" s="282"/>
      <c r="R591" s="282"/>
    </row>
    <row r="592" spans="1:18" s="55" customFormat="1" ht="12.75" x14ac:dyDescent="0.2">
      <c r="A592" s="764"/>
      <c r="B592" s="281" t="s">
        <v>1909</v>
      </c>
      <c r="C592" s="318"/>
      <c r="D592" s="318"/>
      <c r="E592" s="318"/>
      <c r="F592" s="318"/>
      <c r="G592" s="379"/>
      <c r="H592" s="567"/>
      <c r="I592" s="446"/>
      <c r="J592" s="567"/>
      <c r="K592" s="446"/>
      <c r="L592" s="567"/>
      <c r="M592" s="446"/>
      <c r="N592" s="380"/>
      <c r="O592" s="282"/>
      <c r="P592" s="282"/>
      <c r="Q592" s="282"/>
      <c r="R592" s="282"/>
    </row>
    <row r="593" spans="1:18" s="55" customFormat="1" ht="12.75" x14ac:dyDescent="0.2">
      <c r="A593" s="764"/>
      <c r="B593" s="281" t="s">
        <v>1910</v>
      </c>
      <c r="C593" s="318"/>
      <c r="D593" s="318"/>
      <c r="E593" s="318"/>
      <c r="F593" s="318"/>
      <c r="G593" s="379"/>
      <c r="H593" s="567"/>
      <c r="I593" s="446"/>
      <c r="J593" s="567"/>
      <c r="K593" s="446"/>
      <c r="L593" s="567"/>
      <c r="M593" s="446"/>
      <c r="N593" s="380"/>
      <c r="O593" s="282"/>
      <c r="P593" s="282"/>
      <c r="Q593" s="282"/>
      <c r="R593" s="282"/>
    </row>
    <row r="594" spans="1:18" s="55" customFormat="1" ht="12.75" x14ac:dyDescent="0.2">
      <c r="A594" s="764"/>
      <c r="B594" s="281" t="s">
        <v>1911</v>
      </c>
      <c r="C594" s="318"/>
      <c r="D594" s="318"/>
      <c r="E594" s="318"/>
      <c r="F594" s="318"/>
      <c r="G594" s="379"/>
      <c r="H594" s="567"/>
      <c r="I594" s="446"/>
      <c r="J594" s="567"/>
      <c r="K594" s="446"/>
      <c r="L594" s="567"/>
      <c r="M594" s="446"/>
      <c r="N594" s="380"/>
      <c r="O594" s="282"/>
      <c r="P594" s="282"/>
      <c r="Q594" s="282"/>
      <c r="R594" s="282"/>
    </row>
    <row r="595" spans="1:18" s="55" customFormat="1" ht="12.75" x14ac:dyDescent="0.2">
      <c r="A595" s="764"/>
      <c r="B595" s="281" t="s">
        <v>1912</v>
      </c>
      <c r="C595" s="318"/>
      <c r="D595" s="318"/>
      <c r="E595" s="318"/>
      <c r="F595" s="318"/>
      <c r="G595" s="379"/>
      <c r="H595" s="567"/>
      <c r="I595" s="446"/>
      <c r="J595" s="567"/>
      <c r="K595" s="446"/>
      <c r="L595" s="567"/>
      <c r="M595" s="446"/>
      <c r="N595" s="380"/>
      <c r="O595" s="282"/>
      <c r="P595" s="282"/>
      <c r="Q595" s="282"/>
      <c r="R595" s="282"/>
    </row>
    <row r="596" spans="1:18" s="55" customFormat="1" ht="12.75" x14ac:dyDescent="0.2">
      <c r="A596" s="764"/>
      <c r="B596" s="454"/>
      <c r="C596" s="318"/>
      <c r="D596" s="318"/>
      <c r="E596" s="318"/>
      <c r="F596" s="318"/>
      <c r="G596" s="379"/>
      <c r="H596" s="567"/>
      <c r="I596" s="446"/>
      <c r="J596" s="567"/>
      <c r="K596" s="446"/>
      <c r="L596" s="567"/>
      <c r="M596" s="446"/>
      <c r="N596" s="380"/>
      <c r="O596" s="282"/>
      <c r="P596" s="282"/>
      <c r="Q596" s="282"/>
      <c r="R596" s="282"/>
    </row>
    <row r="597" spans="1:18" s="55" customFormat="1" ht="12.75" x14ac:dyDescent="0.2">
      <c r="A597" s="764"/>
      <c r="B597" s="454"/>
      <c r="C597" s="318"/>
      <c r="D597" s="318"/>
      <c r="E597" s="318"/>
      <c r="F597" s="318"/>
      <c r="G597" s="379"/>
      <c r="H597" s="567"/>
      <c r="I597" s="446"/>
      <c r="J597" s="567"/>
      <c r="K597" s="446"/>
      <c r="L597" s="567"/>
      <c r="M597" s="446"/>
      <c r="N597" s="380"/>
      <c r="O597" s="282"/>
      <c r="P597" s="282"/>
      <c r="Q597" s="282"/>
      <c r="R597" s="282"/>
    </row>
    <row r="598" spans="1:18" s="55" customFormat="1" ht="12.75" x14ac:dyDescent="0.2">
      <c r="A598" s="764"/>
      <c r="B598" s="454"/>
      <c r="C598" s="318"/>
      <c r="D598" s="318"/>
      <c r="E598" s="318"/>
      <c r="F598" s="318"/>
      <c r="G598" s="379"/>
      <c r="H598" s="567"/>
      <c r="I598" s="446"/>
      <c r="J598" s="567"/>
      <c r="K598" s="446"/>
      <c r="L598" s="567"/>
      <c r="M598" s="446"/>
      <c r="N598" s="380"/>
      <c r="O598" s="282"/>
      <c r="P598" s="282"/>
      <c r="Q598" s="282"/>
      <c r="R598" s="282"/>
    </row>
    <row r="599" spans="1:18" s="55" customFormat="1" ht="12.75" x14ac:dyDescent="0.2">
      <c r="A599" s="764"/>
      <c r="B599" s="454"/>
      <c r="C599" s="318"/>
      <c r="D599" s="318"/>
      <c r="E599" s="318"/>
      <c r="F599" s="318"/>
      <c r="G599" s="379"/>
      <c r="H599" s="567"/>
      <c r="I599" s="446"/>
      <c r="J599" s="567"/>
      <c r="K599" s="446"/>
      <c r="L599" s="567"/>
      <c r="M599" s="446"/>
      <c r="N599" s="380"/>
      <c r="O599" s="282"/>
      <c r="P599" s="282"/>
      <c r="Q599" s="282"/>
      <c r="R599" s="282"/>
    </row>
    <row r="600" spans="1:18" s="55" customFormat="1" ht="12.75" x14ac:dyDescent="0.2">
      <c r="A600" s="764"/>
      <c r="B600" s="454"/>
      <c r="C600" s="318"/>
      <c r="D600" s="318"/>
      <c r="E600" s="318"/>
      <c r="F600" s="318"/>
      <c r="G600" s="379"/>
      <c r="H600" s="567"/>
      <c r="I600" s="446"/>
      <c r="J600" s="567"/>
      <c r="K600" s="446"/>
      <c r="L600" s="567"/>
      <c r="M600" s="446"/>
      <c r="N600" s="380"/>
      <c r="O600" s="282"/>
      <c r="P600" s="282"/>
      <c r="Q600" s="282"/>
      <c r="R600" s="282"/>
    </row>
    <row r="601" spans="1:18" s="55" customFormat="1" ht="12.75" x14ac:dyDescent="0.2">
      <c r="A601" s="764"/>
      <c r="B601" s="454"/>
      <c r="C601" s="318"/>
      <c r="D601" s="318"/>
      <c r="E601" s="318"/>
      <c r="F601" s="318"/>
      <c r="G601" s="379"/>
      <c r="H601" s="567"/>
      <c r="I601" s="446"/>
      <c r="J601" s="567"/>
      <c r="K601" s="446"/>
      <c r="L601" s="567"/>
      <c r="M601" s="446"/>
      <c r="N601" s="380"/>
      <c r="O601" s="282"/>
      <c r="P601" s="282"/>
      <c r="Q601" s="282"/>
      <c r="R601" s="282"/>
    </row>
    <row r="602" spans="1:18" s="55" customFormat="1" ht="12.75" x14ac:dyDescent="0.2">
      <c r="A602" s="764"/>
      <c r="B602" s="454"/>
      <c r="C602" s="318"/>
      <c r="D602" s="318"/>
      <c r="E602" s="318"/>
      <c r="F602" s="318"/>
      <c r="G602" s="379"/>
      <c r="H602" s="567"/>
      <c r="I602" s="446"/>
      <c r="J602" s="567"/>
      <c r="K602" s="446"/>
      <c r="L602" s="567"/>
      <c r="M602" s="446"/>
      <c r="N602" s="380"/>
      <c r="O602" s="282"/>
      <c r="P602" s="282"/>
      <c r="Q602" s="282"/>
      <c r="R602" s="282"/>
    </row>
    <row r="603" spans="1:18" s="55" customFormat="1" ht="12.75" x14ac:dyDescent="0.2">
      <c r="A603" s="764"/>
      <c r="B603" s="454"/>
      <c r="C603" s="318"/>
      <c r="D603" s="318"/>
      <c r="E603" s="318"/>
      <c r="F603" s="318"/>
      <c r="G603" s="379"/>
      <c r="H603" s="567"/>
      <c r="I603" s="446"/>
      <c r="J603" s="567"/>
      <c r="K603" s="446"/>
      <c r="L603" s="567"/>
      <c r="M603" s="446"/>
      <c r="N603" s="380"/>
      <c r="O603" s="282"/>
      <c r="P603" s="282"/>
      <c r="Q603" s="282"/>
      <c r="R603" s="282"/>
    </row>
    <row r="604" spans="1:18" s="55" customFormat="1" ht="12.75" x14ac:dyDescent="0.2">
      <c r="A604" s="764"/>
      <c r="B604" s="454"/>
      <c r="C604" s="318"/>
      <c r="D604" s="318"/>
      <c r="E604" s="318"/>
      <c r="F604" s="318"/>
      <c r="G604" s="379"/>
      <c r="H604" s="567"/>
      <c r="I604" s="446"/>
      <c r="J604" s="567"/>
      <c r="K604" s="446"/>
      <c r="L604" s="567"/>
      <c r="M604" s="446"/>
      <c r="N604" s="380"/>
      <c r="O604" s="282"/>
      <c r="P604" s="282"/>
      <c r="Q604" s="282"/>
      <c r="R604" s="282"/>
    </row>
    <row r="605" spans="1:18" s="55" customFormat="1" ht="12.75" x14ac:dyDescent="0.2">
      <c r="A605" s="764"/>
      <c r="B605" s="454"/>
      <c r="C605" s="318"/>
      <c r="D605" s="318"/>
      <c r="E605" s="318"/>
      <c r="F605" s="318"/>
      <c r="G605" s="379"/>
      <c r="H605" s="567"/>
      <c r="I605" s="446"/>
      <c r="J605" s="567"/>
      <c r="K605" s="446"/>
      <c r="L605" s="567"/>
      <c r="M605" s="446"/>
      <c r="N605" s="380"/>
      <c r="O605" s="282"/>
      <c r="P605" s="282"/>
      <c r="Q605" s="282"/>
      <c r="R605" s="282"/>
    </row>
    <row r="606" spans="1:18" s="55" customFormat="1" ht="12.75" x14ac:dyDescent="0.2">
      <c r="A606" s="764"/>
      <c r="B606" s="455"/>
      <c r="C606" s="318"/>
      <c r="D606" s="318"/>
      <c r="E606" s="318"/>
      <c r="F606" s="318"/>
      <c r="G606" s="379"/>
      <c r="H606" s="567"/>
      <c r="I606" s="446"/>
      <c r="J606" s="567"/>
      <c r="K606" s="446"/>
      <c r="L606" s="567"/>
      <c r="M606" s="446"/>
      <c r="N606" s="380"/>
      <c r="O606" s="282"/>
      <c r="P606" s="282"/>
      <c r="Q606" s="282"/>
      <c r="R606" s="282"/>
    </row>
    <row r="607" spans="1:18" s="55" customFormat="1" ht="12.75" x14ac:dyDescent="0.2">
      <c r="A607" s="764"/>
      <c r="B607" s="450"/>
      <c r="C607" s="318"/>
      <c r="D607" s="318"/>
      <c r="E607" s="318"/>
      <c r="F607" s="318"/>
      <c r="G607" s="379"/>
      <c r="H607" s="567"/>
      <c r="I607" s="446"/>
      <c r="J607" s="567"/>
      <c r="K607" s="446"/>
      <c r="L607" s="567"/>
      <c r="M607" s="446"/>
      <c r="N607" s="380"/>
      <c r="O607" s="282"/>
      <c r="P607" s="282"/>
      <c r="Q607" s="282"/>
      <c r="R607" s="282"/>
    </row>
    <row r="608" spans="1:18" s="55" customFormat="1" ht="12.75" x14ac:dyDescent="0.2">
      <c r="A608" s="764"/>
      <c r="B608" s="450"/>
      <c r="C608" s="318"/>
      <c r="D608" s="318"/>
      <c r="E608" s="318"/>
      <c r="F608" s="318"/>
      <c r="G608" s="379"/>
      <c r="H608" s="567"/>
      <c r="I608" s="446"/>
      <c r="J608" s="567"/>
      <c r="K608" s="446"/>
      <c r="L608" s="567"/>
      <c r="M608" s="446"/>
      <c r="N608" s="380"/>
      <c r="O608" s="282"/>
      <c r="P608" s="282"/>
      <c r="Q608" s="282"/>
      <c r="R608" s="282"/>
    </row>
    <row r="609" spans="1:18" s="55" customFormat="1" ht="12.75" x14ac:dyDescent="0.2">
      <c r="A609" s="764"/>
      <c r="B609" s="450"/>
      <c r="C609" s="318"/>
      <c r="D609" s="318"/>
      <c r="E609" s="318"/>
      <c r="F609" s="318"/>
      <c r="G609" s="379"/>
      <c r="H609" s="567"/>
      <c r="I609" s="446"/>
      <c r="J609" s="567"/>
      <c r="K609" s="446"/>
      <c r="L609" s="567"/>
      <c r="M609" s="446"/>
      <c r="N609" s="380"/>
      <c r="O609" s="282"/>
      <c r="P609" s="282"/>
      <c r="Q609" s="282"/>
      <c r="R609" s="282"/>
    </row>
    <row r="610" spans="1:18" s="55" customFormat="1" ht="12.75" x14ac:dyDescent="0.2">
      <c r="A610" s="764"/>
      <c r="B610" s="450"/>
      <c r="C610" s="318"/>
      <c r="D610" s="318"/>
      <c r="E610" s="318"/>
      <c r="F610" s="318"/>
      <c r="G610" s="379"/>
      <c r="H610" s="567"/>
      <c r="I610" s="446"/>
      <c r="J610" s="567"/>
      <c r="K610" s="446"/>
      <c r="L610" s="567"/>
      <c r="M610" s="446"/>
      <c r="N610" s="380"/>
      <c r="O610" s="282"/>
      <c r="P610" s="282"/>
      <c r="Q610" s="282"/>
      <c r="R610" s="282"/>
    </row>
    <row r="611" spans="1:18" s="55" customFormat="1" ht="12.75" x14ac:dyDescent="0.2">
      <c r="A611" s="764"/>
      <c r="B611" s="450"/>
      <c r="C611" s="318"/>
      <c r="D611" s="318"/>
      <c r="E611" s="318"/>
      <c r="F611" s="318"/>
      <c r="G611" s="379"/>
      <c r="H611" s="567"/>
      <c r="I611" s="446"/>
      <c r="J611" s="567"/>
      <c r="K611" s="446"/>
      <c r="L611" s="567"/>
      <c r="M611" s="446"/>
      <c r="N611" s="380"/>
      <c r="O611" s="282"/>
      <c r="P611" s="282"/>
      <c r="Q611" s="282"/>
      <c r="R611" s="282"/>
    </row>
    <row r="612" spans="1:18" s="55" customFormat="1" ht="12.75" x14ac:dyDescent="0.2">
      <c r="A612" s="765"/>
      <c r="B612" s="450"/>
      <c r="C612" s="318"/>
      <c r="D612" s="318"/>
      <c r="E612" s="318"/>
      <c r="F612" s="318"/>
      <c r="G612" s="379"/>
      <c r="H612" s="567"/>
      <c r="I612" s="446"/>
      <c r="J612" s="567"/>
      <c r="K612" s="446"/>
      <c r="L612" s="567"/>
      <c r="M612" s="446"/>
      <c r="N612" s="380"/>
      <c r="O612" s="282"/>
      <c r="P612" s="282"/>
      <c r="Q612" s="282"/>
      <c r="R612" s="282"/>
    </row>
    <row r="613" spans="1:18" s="55" customFormat="1" ht="12.75" x14ac:dyDescent="0.2">
      <c r="A613" s="760" t="s">
        <v>216</v>
      </c>
      <c r="B613" s="281" t="s">
        <v>863</v>
      </c>
      <c r="C613" s="318"/>
      <c r="D613" s="318"/>
      <c r="E613" s="318"/>
      <c r="F613" s="318"/>
      <c r="G613" s="379"/>
      <c r="H613" s="567"/>
      <c r="I613" s="446"/>
      <c r="J613" s="567"/>
      <c r="K613" s="446"/>
      <c r="L613" s="567"/>
      <c r="M613" s="446"/>
      <c r="N613" s="380"/>
      <c r="O613" s="282"/>
      <c r="P613" s="282"/>
      <c r="Q613" s="282"/>
      <c r="R613" s="282"/>
    </row>
    <row r="614" spans="1:18" s="55" customFormat="1" ht="12.75" x14ac:dyDescent="0.2">
      <c r="A614" s="761"/>
      <c r="B614" s="281" t="s">
        <v>571</v>
      </c>
      <c r="C614" s="318"/>
      <c r="D614" s="318"/>
      <c r="E614" s="318"/>
      <c r="F614" s="318"/>
      <c r="G614" s="379"/>
      <c r="H614" s="567"/>
      <c r="I614" s="446"/>
      <c r="J614" s="567"/>
      <c r="K614" s="446"/>
      <c r="L614" s="567"/>
      <c r="M614" s="446"/>
      <c r="N614" s="380"/>
      <c r="O614" s="282"/>
      <c r="P614" s="282"/>
      <c r="Q614" s="282"/>
      <c r="R614" s="282"/>
    </row>
    <row r="615" spans="1:18" s="55" customFormat="1" ht="12.75" x14ac:dyDescent="0.2">
      <c r="A615" s="761"/>
      <c r="B615" s="281" t="s">
        <v>573</v>
      </c>
      <c r="C615" s="318"/>
      <c r="D615" s="318"/>
      <c r="E615" s="318"/>
      <c r="F615" s="318"/>
      <c r="G615" s="379"/>
      <c r="H615" s="567"/>
      <c r="I615" s="446"/>
      <c r="J615" s="567"/>
      <c r="K615" s="446"/>
      <c r="L615" s="567"/>
      <c r="M615" s="446"/>
      <c r="N615" s="380"/>
      <c r="O615" s="282"/>
      <c r="P615" s="282"/>
      <c r="Q615" s="282"/>
      <c r="R615" s="282"/>
    </row>
    <row r="616" spans="1:18" s="55" customFormat="1" ht="12.75" x14ac:dyDescent="0.2">
      <c r="A616" s="761"/>
      <c r="B616" s="281" t="s">
        <v>2013</v>
      </c>
      <c r="C616" s="318"/>
      <c r="D616" s="318"/>
      <c r="E616" s="318"/>
      <c r="F616" s="318"/>
      <c r="G616" s="379"/>
      <c r="H616" s="567"/>
      <c r="I616" s="446"/>
      <c r="J616" s="567"/>
      <c r="K616" s="446"/>
      <c r="L616" s="567"/>
      <c r="M616" s="446"/>
      <c r="N616" s="380"/>
      <c r="O616" s="282"/>
      <c r="P616" s="282"/>
      <c r="Q616" s="282"/>
      <c r="R616" s="282"/>
    </row>
    <row r="617" spans="1:18" s="55" customFormat="1" ht="12.75" x14ac:dyDescent="0.2">
      <c r="A617" s="761"/>
      <c r="B617" s="281" t="s">
        <v>2014</v>
      </c>
      <c r="C617" s="318"/>
      <c r="D617" s="318"/>
      <c r="E617" s="318"/>
      <c r="F617" s="318"/>
      <c r="G617" s="379"/>
      <c r="H617" s="567"/>
      <c r="I617" s="446"/>
      <c r="J617" s="567"/>
      <c r="K617" s="446"/>
      <c r="L617" s="567"/>
      <c r="M617" s="446"/>
      <c r="N617" s="380"/>
      <c r="O617" s="282"/>
      <c r="P617" s="282"/>
      <c r="Q617" s="282"/>
      <c r="R617" s="282"/>
    </row>
    <row r="618" spans="1:18" s="55" customFormat="1" ht="12.75" x14ac:dyDescent="0.2">
      <c r="A618" s="761"/>
      <c r="B618" s="281" t="s">
        <v>2015</v>
      </c>
      <c r="C618" s="318"/>
      <c r="D618" s="318"/>
      <c r="E618" s="318"/>
      <c r="F618" s="318"/>
      <c r="G618" s="379"/>
      <c r="H618" s="567"/>
      <c r="I618" s="446"/>
      <c r="J618" s="567"/>
      <c r="K618" s="446"/>
      <c r="L618" s="567"/>
      <c r="M618" s="446"/>
      <c r="N618" s="380"/>
      <c r="O618" s="282"/>
      <c r="P618" s="282"/>
      <c r="Q618" s="282"/>
      <c r="R618" s="282"/>
    </row>
    <row r="619" spans="1:18" s="55" customFormat="1" ht="12.75" x14ac:dyDescent="0.2">
      <c r="A619" s="761"/>
      <c r="B619" s="281" t="s">
        <v>2016</v>
      </c>
      <c r="C619" s="318"/>
      <c r="D619" s="318"/>
      <c r="E619" s="318"/>
      <c r="F619" s="318"/>
      <c r="G619" s="379"/>
      <c r="H619" s="567"/>
      <c r="I619" s="446"/>
      <c r="J619" s="567"/>
      <c r="K619" s="446"/>
      <c r="L619" s="567"/>
      <c r="M619" s="446"/>
      <c r="N619" s="380"/>
      <c r="O619" s="282"/>
      <c r="P619" s="282"/>
      <c r="Q619" s="282"/>
      <c r="R619" s="282"/>
    </row>
    <row r="620" spans="1:18" s="55" customFormat="1" ht="12.75" x14ac:dyDescent="0.2">
      <c r="A620" s="761"/>
      <c r="B620" s="281" t="s">
        <v>2017</v>
      </c>
      <c r="C620" s="318"/>
      <c r="D620" s="318"/>
      <c r="E620" s="318"/>
      <c r="F620" s="318"/>
      <c r="G620" s="379"/>
      <c r="H620" s="567"/>
      <c r="I620" s="446"/>
      <c r="J620" s="567"/>
      <c r="K620" s="446"/>
      <c r="L620" s="567"/>
      <c r="M620" s="446"/>
      <c r="N620" s="380"/>
      <c r="O620" s="282"/>
      <c r="P620" s="282"/>
      <c r="Q620" s="282"/>
      <c r="R620" s="282"/>
    </row>
    <row r="621" spans="1:18" s="55" customFormat="1" ht="12.75" x14ac:dyDescent="0.2">
      <c r="A621" s="761"/>
      <c r="B621" s="281" t="s">
        <v>1992</v>
      </c>
      <c r="C621" s="318"/>
      <c r="D621" s="318"/>
      <c r="E621" s="318"/>
      <c r="F621" s="318"/>
      <c r="G621" s="379"/>
      <c r="H621" s="567"/>
      <c r="I621" s="446"/>
      <c r="J621" s="567"/>
      <c r="K621" s="446"/>
      <c r="L621" s="567"/>
      <c r="M621" s="446"/>
      <c r="N621" s="380"/>
      <c r="O621" s="282"/>
      <c r="P621" s="282"/>
      <c r="Q621" s="282"/>
      <c r="R621" s="282"/>
    </row>
    <row r="622" spans="1:18" s="55" customFormat="1" ht="12.75" x14ac:dyDescent="0.2">
      <c r="A622" s="761"/>
      <c r="B622" s="281" t="s">
        <v>1994</v>
      </c>
      <c r="C622" s="318"/>
      <c r="D622" s="318"/>
      <c r="E622" s="318"/>
      <c r="F622" s="318"/>
      <c r="G622" s="379"/>
      <c r="H622" s="567"/>
      <c r="I622" s="446"/>
      <c r="J622" s="567"/>
      <c r="K622" s="446"/>
      <c r="L622" s="567"/>
      <c r="M622" s="446"/>
      <c r="N622" s="380"/>
      <c r="O622" s="282"/>
      <c r="P622" s="282"/>
      <c r="Q622" s="282"/>
      <c r="R622" s="282"/>
    </row>
    <row r="623" spans="1:18" s="55" customFormat="1" ht="12.75" x14ac:dyDescent="0.2">
      <c r="A623" s="761"/>
      <c r="B623" s="281" t="s">
        <v>1995</v>
      </c>
      <c r="C623" s="318"/>
      <c r="D623" s="318"/>
      <c r="E623" s="318"/>
      <c r="F623" s="318"/>
      <c r="G623" s="379"/>
      <c r="H623" s="567"/>
      <c r="I623" s="446"/>
      <c r="J623" s="567"/>
      <c r="K623" s="446"/>
      <c r="L623" s="567"/>
      <c r="M623" s="446"/>
      <c r="N623" s="380"/>
      <c r="O623" s="282"/>
      <c r="P623" s="282"/>
      <c r="Q623" s="282"/>
      <c r="R623" s="282"/>
    </row>
    <row r="624" spans="1:18" s="55" customFormat="1" ht="12.75" x14ac:dyDescent="0.2">
      <c r="A624" s="761"/>
      <c r="B624" s="281" t="s">
        <v>1996</v>
      </c>
      <c r="C624" s="318"/>
      <c r="D624" s="318"/>
      <c r="E624" s="318"/>
      <c r="F624" s="318"/>
      <c r="G624" s="379"/>
      <c r="H624" s="567"/>
      <c r="I624" s="446"/>
      <c r="J624" s="567"/>
      <c r="K624" s="446"/>
      <c r="L624" s="567"/>
      <c r="M624" s="446"/>
      <c r="N624" s="380"/>
      <c r="O624" s="282"/>
      <c r="P624" s="282"/>
      <c r="Q624" s="282"/>
      <c r="R624" s="282"/>
    </row>
    <row r="625" spans="1:18" s="55" customFormat="1" ht="12.75" x14ac:dyDescent="0.2">
      <c r="A625" s="761"/>
      <c r="B625" s="281" t="s">
        <v>1997</v>
      </c>
      <c r="C625" s="318"/>
      <c r="D625" s="318"/>
      <c r="E625" s="318"/>
      <c r="F625" s="318"/>
      <c r="G625" s="379"/>
      <c r="H625" s="567"/>
      <c r="I625" s="446"/>
      <c r="J625" s="567"/>
      <c r="K625" s="446"/>
      <c r="L625" s="567"/>
      <c r="M625" s="446"/>
      <c r="N625" s="380"/>
      <c r="O625" s="282"/>
      <c r="P625" s="282"/>
      <c r="Q625" s="282"/>
      <c r="R625" s="282"/>
    </row>
    <row r="626" spans="1:18" s="55" customFormat="1" ht="12.75" x14ac:dyDescent="0.2">
      <c r="A626" s="761"/>
      <c r="B626" s="281" t="s">
        <v>1993</v>
      </c>
      <c r="C626" s="318"/>
      <c r="D626" s="318"/>
      <c r="E626" s="318"/>
      <c r="F626" s="318"/>
      <c r="G626" s="379"/>
      <c r="H626" s="567"/>
      <c r="I626" s="446"/>
      <c r="J626" s="567"/>
      <c r="K626" s="446"/>
      <c r="L626" s="567"/>
      <c r="M626" s="446"/>
      <c r="N626" s="380"/>
      <c r="O626" s="282"/>
      <c r="P626" s="282"/>
      <c r="Q626" s="282"/>
      <c r="R626" s="282"/>
    </row>
    <row r="627" spans="1:18" s="55" customFormat="1" ht="12.75" x14ac:dyDescent="0.2">
      <c r="A627" s="761"/>
      <c r="B627" s="281" t="s">
        <v>1998</v>
      </c>
      <c r="C627" s="318"/>
      <c r="D627" s="318"/>
      <c r="E627" s="318"/>
      <c r="F627" s="318"/>
      <c r="G627" s="379"/>
      <c r="H627" s="567"/>
      <c r="I627" s="446"/>
      <c r="J627" s="567"/>
      <c r="K627" s="446"/>
      <c r="L627" s="567"/>
      <c r="M627" s="446"/>
      <c r="N627" s="380"/>
      <c r="O627" s="282"/>
      <c r="P627" s="282"/>
      <c r="Q627" s="282"/>
      <c r="R627" s="282"/>
    </row>
    <row r="628" spans="1:18" s="55" customFormat="1" ht="12.75" x14ac:dyDescent="0.2">
      <c r="A628" s="761"/>
      <c r="B628" s="281" t="s">
        <v>1999</v>
      </c>
      <c r="C628" s="318"/>
      <c r="D628" s="318"/>
      <c r="E628" s="318"/>
      <c r="F628" s="318"/>
      <c r="G628" s="379"/>
      <c r="H628" s="567"/>
      <c r="I628" s="446"/>
      <c r="J628" s="567"/>
      <c r="K628" s="446"/>
      <c r="L628" s="567"/>
      <c r="M628" s="446"/>
      <c r="N628" s="380"/>
      <c r="O628" s="282"/>
      <c r="P628" s="282"/>
      <c r="Q628" s="282"/>
      <c r="R628" s="282"/>
    </row>
    <row r="629" spans="1:18" s="55" customFormat="1" ht="12.75" x14ac:dyDescent="0.2">
      <c r="A629" s="761"/>
      <c r="B629" s="281" t="s">
        <v>2000</v>
      </c>
      <c r="C629" s="318"/>
      <c r="D629" s="318"/>
      <c r="E629" s="318"/>
      <c r="F629" s="318"/>
      <c r="G629" s="379"/>
      <c r="H629" s="567"/>
      <c r="I629" s="446"/>
      <c r="J629" s="567"/>
      <c r="K629" s="446"/>
      <c r="L629" s="567"/>
      <c r="M629" s="446"/>
      <c r="N629" s="380"/>
      <c r="O629" s="282"/>
      <c r="P629" s="282"/>
      <c r="Q629" s="282"/>
      <c r="R629" s="282"/>
    </row>
    <row r="630" spans="1:18" s="55" customFormat="1" ht="12.75" x14ac:dyDescent="0.2">
      <c r="A630" s="761"/>
      <c r="B630" s="281" t="s">
        <v>2001</v>
      </c>
      <c r="C630" s="318"/>
      <c r="D630" s="318"/>
      <c r="E630" s="318"/>
      <c r="F630" s="318"/>
      <c r="G630" s="379"/>
      <c r="H630" s="567"/>
      <c r="I630" s="446"/>
      <c r="J630" s="567"/>
      <c r="K630" s="446"/>
      <c r="L630" s="567"/>
      <c r="M630" s="446"/>
      <c r="N630" s="380"/>
      <c r="O630" s="282"/>
      <c r="P630" s="282"/>
      <c r="Q630" s="282"/>
      <c r="R630" s="282"/>
    </row>
    <row r="631" spans="1:18" s="55" customFormat="1" ht="12.75" x14ac:dyDescent="0.2">
      <c r="A631" s="761"/>
      <c r="B631" s="281" t="s">
        <v>2003</v>
      </c>
      <c r="C631" s="318"/>
      <c r="D631" s="318"/>
      <c r="E631" s="318"/>
      <c r="F631" s="318"/>
      <c r="G631" s="379"/>
      <c r="H631" s="567"/>
      <c r="I631" s="446"/>
      <c r="J631" s="567"/>
      <c r="K631" s="446"/>
      <c r="L631" s="567"/>
      <c r="M631" s="446"/>
      <c r="N631" s="380"/>
      <c r="O631" s="282"/>
      <c r="P631" s="282"/>
      <c r="Q631" s="282"/>
      <c r="R631" s="282"/>
    </row>
    <row r="632" spans="1:18" s="55" customFormat="1" ht="12.75" x14ac:dyDescent="0.2">
      <c r="A632" s="761"/>
      <c r="B632" s="281" t="s">
        <v>2018</v>
      </c>
      <c r="C632" s="318"/>
      <c r="D632" s="318"/>
      <c r="E632" s="318"/>
      <c r="F632" s="318"/>
      <c r="G632" s="379"/>
      <c r="H632" s="567"/>
      <c r="I632" s="446"/>
      <c r="J632" s="567"/>
      <c r="K632" s="446"/>
      <c r="L632" s="567"/>
      <c r="M632" s="446"/>
      <c r="N632" s="380"/>
      <c r="O632" s="282"/>
      <c r="P632" s="282"/>
      <c r="Q632" s="282"/>
      <c r="R632" s="282"/>
    </row>
    <row r="633" spans="1:18" s="55" customFormat="1" ht="12.75" x14ac:dyDescent="0.2">
      <c r="A633" s="761"/>
      <c r="B633" s="281" t="s">
        <v>2019</v>
      </c>
      <c r="C633" s="318"/>
      <c r="D633" s="318"/>
      <c r="E633" s="318"/>
      <c r="F633" s="318"/>
      <c r="G633" s="379"/>
      <c r="H633" s="567"/>
      <c r="I633" s="446"/>
      <c r="J633" s="567"/>
      <c r="K633" s="446"/>
      <c r="L633" s="567"/>
      <c r="M633" s="446"/>
      <c r="N633" s="380"/>
      <c r="O633" s="282"/>
      <c r="P633" s="282"/>
      <c r="Q633" s="282"/>
      <c r="R633" s="282"/>
    </row>
    <row r="634" spans="1:18" s="55" customFormat="1" ht="12.75" x14ac:dyDescent="0.2">
      <c r="A634" s="761"/>
      <c r="B634" s="281" t="s">
        <v>2020</v>
      </c>
      <c r="C634" s="318"/>
      <c r="D634" s="318"/>
      <c r="E634" s="318"/>
      <c r="F634" s="318"/>
      <c r="G634" s="379"/>
      <c r="H634" s="567"/>
      <c r="I634" s="446"/>
      <c r="J634" s="567"/>
      <c r="K634" s="446"/>
      <c r="L634" s="567"/>
      <c r="M634" s="446"/>
      <c r="N634" s="380"/>
      <c r="O634" s="282"/>
      <c r="P634" s="282"/>
      <c r="Q634" s="282"/>
      <c r="R634" s="282"/>
    </row>
    <row r="635" spans="1:18" s="55" customFormat="1" ht="12.75" x14ac:dyDescent="0.2">
      <c r="A635" s="761"/>
      <c r="B635" s="281" t="s">
        <v>2021</v>
      </c>
      <c r="C635" s="318"/>
      <c r="D635" s="318"/>
      <c r="E635" s="318"/>
      <c r="F635" s="318"/>
      <c r="G635" s="379"/>
      <c r="H635" s="567"/>
      <c r="I635" s="446"/>
      <c r="J635" s="567"/>
      <c r="K635" s="446"/>
      <c r="L635" s="567"/>
      <c r="M635" s="446"/>
      <c r="N635" s="380"/>
      <c r="O635" s="282"/>
      <c r="P635" s="282"/>
      <c r="Q635" s="282"/>
      <c r="R635" s="282"/>
    </row>
    <row r="636" spans="1:18" s="55" customFormat="1" ht="12.75" x14ac:dyDescent="0.2">
      <c r="A636" s="761"/>
      <c r="B636" s="281" t="s">
        <v>2002</v>
      </c>
      <c r="C636" s="318"/>
      <c r="D636" s="318"/>
      <c r="E636" s="318"/>
      <c r="F636" s="318"/>
      <c r="G636" s="379"/>
      <c r="H636" s="567"/>
      <c r="I636" s="446"/>
      <c r="J636" s="567"/>
      <c r="K636" s="446"/>
      <c r="L636" s="567"/>
      <c r="M636" s="446"/>
      <c r="N636" s="380"/>
      <c r="O636" s="282"/>
      <c r="P636" s="282"/>
      <c r="Q636" s="282"/>
      <c r="R636" s="282"/>
    </row>
    <row r="637" spans="1:18" s="55" customFormat="1" ht="12.75" x14ac:dyDescent="0.2">
      <c r="A637" s="761"/>
      <c r="B637" s="281" t="s">
        <v>2022</v>
      </c>
      <c r="C637" s="318"/>
      <c r="D637" s="318"/>
      <c r="E637" s="318"/>
      <c r="F637" s="318"/>
      <c r="G637" s="379"/>
      <c r="H637" s="567"/>
      <c r="I637" s="446"/>
      <c r="J637" s="567"/>
      <c r="K637" s="446"/>
      <c r="L637" s="567"/>
      <c r="M637" s="446"/>
      <c r="N637" s="380"/>
      <c r="O637" s="282"/>
      <c r="P637" s="282"/>
      <c r="Q637" s="282"/>
      <c r="R637" s="282"/>
    </row>
    <row r="638" spans="1:18" s="55" customFormat="1" ht="12.75" x14ac:dyDescent="0.2">
      <c r="A638" s="761"/>
      <c r="B638" s="281" t="s">
        <v>2023</v>
      </c>
      <c r="C638" s="318"/>
      <c r="D638" s="318"/>
      <c r="E638" s="318"/>
      <c r="F638" s="318"/>
      <c r="G638" s="379"/>
      <c r="H638" s="567"/>
      <c r="I638" s="446"/>
      <c r="J638" s="567"/>
      <c r="K638" s="446"/>
      <c r="L638" s="567"/>
      <c r="M638" s="446"/>
      <c r="N638" s="380"/>
      <c r="O638" s="282"/>
      <c r="P638" s="282"/>
      <c r="Q638" s="282"/>
      <c r="R638" s="282"/>
    </row>
    <row r="639" spans="1:18" s="55" customFormat="1" ht="12.75" x14ac:dyDescent="0.2">
      <c r="A639" s="761"/>
      <c r="B639" s="281" t="s">
        <v>2024</v>
      </c>
      <c r="C639" s="318"/>
      <c r="D639" s="318"/>
      <c r="E639" s="318"/>
      <c r="F639" s="318"/>
      <c r="G639" s="379"/>
      <c r="H639" s="567"/>
      <c r="I639" s="446"/>
      <c r="J639" s="567"/>
      <c r="K639" s="446"/>
      <c r="L639" s="567"/>
      <c r="M639" s="446"/>
      <c r="N639" s="380"/>
      <c r="O639" s="282"/>
      <c r="P639" s="282"/>
      <c r="Q639" s="282"/>
      <c r="R639" s="282"/>
    </row>
    <row r="640" spans="1:18" s="55" customFormat="1" ht="12.75" x14ac:dyDescent="0.2">
      <c r="A640" s="761"/>
      <c r="B640" s="281" t="s">
        <v>2025</v>
      </c>
      <c r="C640" s="318"/>
      <c r="D640" s="318"/>
      <c r="E640" s="318"/>
      <c r="F640" s="318"/>
      <c r="G640" s="379"/>
      <c r="H640" s="567"/>
      <c r="I640" s="446"/>
      <c r="J640" s="567"/>
      <c r="K640" s="446"/>
      <c r="L640" s="567"/>
      <c r="M640" s="446"/>
      <c r="N640" s="380"/>
      <c r="O640" s="282"/>
      <c r="P640" s="282"/>
      <c r="Q640" s="282"/>
      <c r="R640" s="282"/>
    </row>
    <row r="641" spans="1:18" s="55" customFormat="1" ht="12.75" x14ac:dyDescent="0.2">
      <c r="A641" s="761"/>
      <c r="B641" s="281" t="s">
        <v>2004</v>
      </c>
      <c r="C641" s="318"/>
      <c r="D641" s="318"/>
      <c r="E641" s="318"/>
      <c r="F641" s="318"/>
      <c r="G641" s="379"/>
      <c r="H641" s="567"/>
      <c r="I641" s="446"/>
      <c r="J641" s="567"/>
      <c r="K641" s="446"/>
      <c r="L641" s="567"/>
      <c r="M641" s="446"/>
      <c r="N641" s="380"/>
      <c r="O641" s="282"/>
      <c r="P641" s="282"/>
      <c r="Q641" s="282"/>
      <c r="R641" s="282"/>
    </row>
    <row r="642" spans="1:18" s="55" customFormat="1" ht="12.75" x14ac:dyDescent="0.2">
      <c r="A642" s="761"/>
      <c r="B642" s="281" t="s">
        <v>2026</v>
      </c>
      <c r="C642" s="318"/>
      <c r="D642" s="318"/>
      <c r="E642" s="318"/>
      <c r="F642" s="318"/>
      <c r="G642" s="379"/>
      <c r="H642" s="567"/>
      <c r="I642" s="446"/>
      <c r="J642" s="567"/>
      <c r="K642" s="446"/>
      <c r="L642" s="567"/>
      <c r="M642" s="446"/>
      <c r="N642" s="380"/>
      <c r="O642" s="282"/>
      <c r="P642" s="282"/>
      <c r="Q642" s="282"/>
      <c r="R642" s="282"/>
    </row>
    <row r="643" spans="1:18" s="55" customFormat="1" ht="12.75" x14ac:dyDescent="0.2">
      <c r="A643" s="761"/>
      <c r="B643" s="281" t="s">
        <v>2027</v>
      </c>
      <c r="C643" s="318"/>
      <c r="D643" s="318"/>
      <c r="E643" s="318"/>
      <c r="F643" s="318"/>
      <c r="G643" s="379"/>
      <c r="H643" s="567"/>
      <c r="I643" s="446"/>
      <c r="J643" s="567"/>
      <c r="K643" s="446"/>
      <c r="L643" s="567"/>
      <c r="M643" s="446"/>
      <c r="N643" s="380"/>
      <c r="O643" s="282"/>
      <c r="P643" s="282"/>
      <c r="Q643" s="282"/>
      <c r="R643" s="282"/>
    </row>
    <row r="644" spans="1:18" s="55" customFormat="1" ht="12.75" x14ac:dyDescent="0.2">
      <c r="A644" s="761"/>
      <c r="B644" s="281" t="s">
        <v>2028</v>
      </c>
      <c r="C644" s="318"/>
      <c r="D644" s="318"/>
      <c r="E644" s="318"/>
      <c r="F644" s="318"/>
      <c r="G644" s="379"/>
      <c r="H644" s="567"/>
      <c r="I644" s="446"/>
      <c r="J644" s="567"/>
      <c r="K644" s="446"/>
      <c r="L644" s="567"/>
      <c r="M644" s="446"/>
      <c r="N644" s="380"/>
      <c r="O644" s="282"/>
      <c r="P644" s="282"/>
      <c r="Q644" s="282"/>
      <c r="R644" s="282"/>
    </row>
    <row r="645" spans="1:18" s="55" customFormat="1" ht="12.75" x14ac:dyDescent="0.2">
      <c r="A645" s="761"/>
      <c r="B645" s="281" t="s">
        <v>2029</v>
      </c>
      <c r="C645" s="318"/>
      <c r="D645" s="318"/>
      <c r="E645" s="318"/>
      <c r="F645" s="318"/>
      <c r="G645" s="379"/>
      <c r="H645" s="567"/>
      <c r="I645" s="446"/>
      <c r="J645" s="567"/>
      <c r="K645" s="446"/>
      <c r="L645" s="567"/>
      <c r="M645" s="446"/>
      <c r="N645" s="380"/>
      <c r="O645" s="282"/>
      <c r="P645" s="282"/>
      <c r="Q645" s="282"/>
      <c r="R645" s="282"/>
    </row>
    <row r="646" spans="1:18" s="55" customFormat="1" ht="12.75" x14ac:dyDescent="0.2">
      <c r="A646" s="761"/>
      <c r="B646" s="281" t="s">
        <v>2005</v>
      </c>
      <c r="C646" s="318"/>
      <c r="D646" s="318"/>
      <c r="E646" s="318"/>
      <c r="F646" s="318"/>
      <c r="G646" s="379"/>
      <c r="H646" s="567"/>
      <c r="I646" s="446"/>
      <c r="J646" s="567"/>
      <c r="K646" s="446"/>
      <c r="L646" s="567"/>
      <c r="M646" s="446"/>
      <c r="N646" s="380"/>
      <c r="O646" s="282"/>
      <c r="P646" s="282"/>
      <c r="Q646" s="282"/>
      <c r="R646" s="282"/>
    </row>
    <row r="647" spans="1:18" s="55" customFormat="1" ht="12.75" x14ac:dyDescent="0.2">
      <c r="A647" s="761"/>
      <c r="B647" s="281" t="s">
        <v>2030</v>
      </c>
      <c r="C647" s="318"/>
      <c r="D647" s="318"/>
      <c r="E647" s="318"/>
      <c r="F647" s="318"/>
      <c r="G647" s="379"/>
      <c r="H647" s="567"/>
      <c r="I647" s="446"/>
      <c r="J647" s="567"/>
      <c r="K647" s="446"/>
      <c r="L647" s="567"/>
      <c r="M647" s="446"/>
      <c r="N647" s="380"/>
      <c r="O647" s="282"/>
      <c r="P647" s="282"/>
      <c r="Q647" s="282"/>
      <c r="R647" s="282"/>
    </row>
    <row r="648" spans="1:18" s="55" customFormat="1" ht="12.75" x14ac:dyDescent="0.2">
      <c r="A648" s="761"/>
      <c r="B648" s="281" t="s">
        <v>2031</v>
      </c>
      <c r="C648" s="318"/>
      <c r="D648" s="318"/>
      <c r="E648" s="318"/>
      <c r="F648" s="318"/>
      <c r="G648" s="379"/>
      <c r="H648" s="567"/>
      <c r="I648" s="446"/>
      <c r="J648" s="567"/>
      <c r="K648" s="446"/>
      <c r="L648" s="567"/>
      <c r="M648" s="446"/>
      <c r="N648" s="380"/>
      <c r="O648" s="282"/>
      <c r="P648" s="282"/>
      <c r="Q648" s="282"/>
      <c r="R648" s="282"/>
    </row>
    <row r="649" spans="1:18" s="55" customFormat="1" ht="12.75" x14ac:dyDescent="0.2">
      <c r="A649" s="761"/>
      <c r="B649" s="281" t="s">
        <v>2032</v>
      </c>
      <c r="C649" s="318"/>
      <c r="D649" s="318"/>
      <c r="E649" s="318"/>
      <c r="F649" s="318"/>
      <c r="G649" s="379"/>
      <c r="H649" s="567"/>
      <c r="I649" s="446"/>
      <c r="J649" s="567"/>
      <c r="K649" s="446"/>
      <c r="L649" s="567"/>
      <c r="M649" s="446"/>
      <c r="N649" s="380"/>
      <c r="O649" s="282"/>
      <c r="P649" s="282"/>
      <c r="Q649" s="282"/>
      <c r="R649" s="282"/>
    </row>
    <row r="650" spans="1:18" s="55" customFormat="1" ht="12.75" x14ac:dyDescent="0.2">
      <c r="A650" s="761"/>
      <c r="B650" s="281" t="s">
        <v>2033</v>
      </c>
      <c r="C650" s="318"/>
      <c r="D650" s="318"/>
      <c r="E650" s="318"/>
      <c r="F650" s="318"/>
      <c r="G650" s="379"/>
      <c r="H650" s="567"/>
      <c r="I650" s="446"/>
      <c r="J650" s="567"/>
      <c r="K650" s="446"/>
      <c r="L650" s="567"/>
      <c r="M650" s="446"/>
      <c r="N650" s="380"/>
      <c r="O650" s="282"/>
      <c r="P650" s="282"/>
      <c r="Q650" s="282"/>
      <c r="R650" s="282"/>
    </row>
    <row r="651" spans="1:18" s="55" customFormat="1" ht="12.75" x14ac:dyDescent="0.2">
      <c r="A651" s="761"/>
      <c r="B651" s="281" t="s">
        <v>2006</v>
      </c>
      <c r="C651" s="318"/>
      <c r="D651" s="318"/>
      <c r="E651" s="318"/>
      <c r="F651" s="318"/>
      <c r="G651" s="379"/>
      <c r="H651" s="567"/>
      <c r="I651" s="446"/>
      <c r="J651" s="567"/>
      <c r="K651" s="446"/>
      <c r="L651" s="567"/>
      <c r="M651" s="446"/>
      <c r="N651" s="380"/>
      <c r="O651" s="282"/>
      <c r="P651" s="282"/>
      <c r="Q651" s="282"/>
      <c r="R651" s="282"/>
    </row>
    <row r="652" spans="1:18" s="55" customFormat="1" ht="12.75" x14ac:dyDescent="0.2">
      <c r="A652" s="761"/>
      <c r="B652" s="281" t="s">
        <v>2034</v>
      </c>
      <c r="C652" s="318"/>
      <c r="D652" s="318"/>
      <c r="E652" s="318"/>
      <c r="F652" s="318"/>
      <c r="G652" s="379"/>
      <c r="H652" s="567"/>
      <c r="I652" s="446"/>
      <c r="J652" s="567"/>
      <c r="K652" s="446"/>
      <c r="L652" s="567"/>
      <c r="M652" s="446"/>
      <c r="N652" s="380"/>
      <c r="O652" s="282"/>
      <c r="P652" s="282"/>
      <c r="Q652" s="282"/>
      <c r="R652" s="282"/>
    </row>
    <row r="653" spans="1:18" s="55" customFormat="1" ht="12.75" x14ac:dyDescent="0.2">
      <c r="A653" s="761"/>
      <c r="B653" s="281" t="s">
        <v>2035</v>
      </c>
      <c r="C653" s="318"/>
      <c r="D653" s="318"/>
      <c r="E653" s="318"/>
      <c r="F653" s="318"/>
      <c r="G653" s="379"/>
      <c r="H653" s="567"/>
      <c r="I653" s="446"/>
      <c r="J653" s="567"/>
      <c r="K653" s="446"/>
      <c r="L653" s="567"/>
      <c r="M653" s="446"/>
      <c r="N653" s="380"/>
      <c r="O653" s="282"/>
      <c r="P653" s="282"/>
      <c r="Q653" s="282"/>
      <c r="R653" s="282"/>
    </row>
    <row r="654" spans="1:18" s="55" customFormat="1" ht="12.75" x14ac:dyDescent="0.2">
      <c r="A654" s="761"/>
      <c r="B654" s="281" t="s">
        <v>2036</v>
      </c>
      <c r="C654" s="318"/>
      <c r="D654" s="318"/>
      <c r="E654" s="318"/>
      <c r="F654" s="318"/>
      <c r="G654" s="379"/>
      <c r="H654" s="567"/>
      <c r="I654" s="446"/>
      <c r="J654" s="567"/>
      <c r="K654" s="446"/>
      <c r="L654" s="567"/>
      <c r="M654" s="446"/>
      <c r="N654" s="380"/>
      <c r="O654" s="282"/>
      <c r="P654" s="282"/>
      <c r="Q654" s="282"/>
      <c r="R654" s="282"/>
    </row>
    <row r="655" spans="1:18" s="55" customFormat="1" ht="12.75" x14ac:dyDescent="0.2">
      <c r="A655" s="761"/>
      <c r="B655" s="281" t="s">
        <v>2037</v>
      </c>
      <c r="C655" s="318"/>
      <c r="D655" s="318"/>
      <c r="E655" s="318"/>
      <c r="F655" s="318"/>
      <c r="G655" s="379"/>
      <c r="H655" s="567"/>
      <c r="I655" s="446"/>
      <c r="J655" s="567"/>
      <c r="K655" s="446"/>
      <c r="L655" s="567"/>
      <c r="M655" s="446"/>
      <c r="N655" s="380"/>
      <c r="O655" s="282"/>
      <c r="P655" s="282"/>
      <c r="Q655" s="282"/>
      <c r="R655" s="282"/>
    </row>
    <row r="656" spans="1:18" s="55" customFormat="1" ht="12.75" x14ac:dyDescent="0.2">
      <c r="A656" s="761"/>
      <c r="B656" s="281" t="s">
        <v>2007</v>
      </c>
      <c r="C656" s="318"/>
      <c r="D656" s="318"/>
      <c r="E656" s="318"/>
      <c r="F656" s="318"/>
      <c r="G656" s="379"/>
      <c r="H656" s="567"/>
      <c r="I656" s="446"/>
      <c r="J656" s="567"/>
      <c r="K656" s="446"/>
      <c r="L656" s="567"/>
      <c r="M656" s="446"/>
      <c r="N656" s="380"/>
      <c r="O656" s="282"/>
      <c r="P656" s="282"/>
      <c r="Q656" s="282"/>
      <c r="R656" s="282"/>
    </row>
    <row r="657" spans="1:18" s="55" customFormat="1" ht="12.75" x14ac:dyDescent="0.2">
      <c r="A657" s="761"/>
      <c r="B657" s="281" t="s">
        <v>2038</v>
      </c>
      <c r="C657" s="318"/>
      <c r="D657" s="318"/>
      <c r="E657" s="318"/>
      <c r="F657" s="318"/>
      <c r="G657" s="379"/>
      <c r="H657" s="567"/>
      <c r="I657" s="446"/>
      <c r="J657" s="567"/>
      <c r="K657" s="446"/>
      <c r="L657" s="567"/>
      <c r="M657" s="446"/>
      <c r="N657" s="380"/>
      <c r="O657" s="282"/>
      <c r="P657" s="282"/>
      <c r="Q657" s="282"/>
      <c r="R657" s="282"/>
    </row>
    <row r="658" spans="1:18" s="55" customFormat="1" ht="12.75" x14ac:dyDescent="0.2">
      <c r="A658" s="761"/>
      <c r="B658" s="281" t="s">
        <v>2039</v>
      </c>
      <c r="C658" s="318"/>
      <c r="D658" s="318"/>
      <c r="E658" s="318"/>
      <c r="F658" s="318"/>
      <c r="G658" s="379"/>
      <c r="H658" s="567"/>
      <c r="I658" s="446"/>
      <c r="J658" s="567"/>
      <c r="K658" s="446"/>
      <c r="L658" s="567"/>
      <c r="M658" s="446"/>
      <c r="N658" s="380"/>
      <c r="O658" s="282"/>
      <c r="P658" s="282"/>
      <c r="Q658" s="282"/>
      <c r="R658" s="282"/>
    </row>
    <row r="659" spans="1:18" s="55" customFormat="1" ht="12.75" x14ac:dyDescent="0.2">
      <c r="A659" s="761"/>
      <c r="B659" s="281" t="s">
        <v>2040</v>
      </c>
      <c r="C659" s="318"/>
      <c r="D659" s="318"/>
      <c r="E659" s="318"/>
      <c r="F659" s="318"/>
      <c r="G659" s="379"/>
      <c r="H659" s="567"/>
      <c r="I659" s="446"/>
      <c r="J659" s="567"/>
      <c r="K659" s="446"/>
      <c r="L659" s="567"/>
      <c r="M659" s="446"/>
      <c r="N659" s="380"/>
      <c r="O659" s="282"/>
      <c r="P659" s="282"/>
      <c r="Q659" s="282"/>
      <c r="R659" s="282"/>
    </row>
    <row r="660" spans="1:18" s="55" customFormat="1" ht="12.75" x14ac:dyDescent="0.2">
      <c r="A660" s="761"/>
      <c r="B660" s="281" t="s">
        <v>2041</v>
      </c>
      <c r="C660" s="318"/>
      <c r="D660" s="318"/>
      <c r="E660" s="318"/>
      <c r="F660" s="318"/>
      <c r="G660" s="379"/>
      <c r="H660" s="567"/>
      <c r="I660" s="446"/>
      <c r="J660" s="567"/>
      <c r="K660" s="446"/>
      <c r="L660" s="567"/>
      <c r="M660" s="446"/>
      <c r="N660" s="380"/>
      <c r="O660" s="282"/>
      <c r="P660" s="282"/>
      <c r="Q660" s="282"/>
      <c r="R660" s="282"/>
    </row>
    <row r="661" spans="1:18" s="55" customFormat="1" ht="12.75" x14ac:dyDescent="0.2">
      <c r="A661" s="761"/>
      <c r="B661" s="281" t="s">
        <v>2008</v>
      </c>
      <c r="C661" s="318"/>
      <c r="D661" s="318"/>
      <c r="E661" s="318"/>
      <c r="F661" s="318"/>
      <c r="G661" s="379"/>
      <c r="H661" s="567"/>
      <c r="I661" s="446"/>
      <c r="J661" s="567"/>
      <c r="K661" s="446"/>
      <c r="L661" s="567"/>
      <c r="M661" s="446"/>
      <c r="N661" s="380"/>
      <c r="O661" s="282"/>
      <c r="P661" s="282"/>
      <c r="Q661" s="282"/>
      <c r="R661" s="282"/>
    </row>
    <row r="662" spans="1:18" s="55" customFormat="1" ht="12.75" x14ac:dyDescent="0.2">
      <c r="A662" s="761"/>
      <c r="B662" s="281" t="s">
        <v>2042</v>
      </c>
      <c r="C662" s="318"/>
      <c r="D662" s="318"/>
      <c r="E662" s="318"/>
      <c r="F662" s="318"/>
      <c r="G662" s="379"/>
      <c r="H662" s="567"/>
      <c r="I662" s="446"/>
      <c r="J662" s="567"/>
      <c r="K662" s="446"/>
      <c r="L662" s="567"/>
      <c r="M662" s="446"/>
      <c r="N662" s="380"/>
      <c r="O662" s="282"/>
      <c r="P662" s="282"/>
      <c r="Q662" s="282"/>
      <c r="R662" s="282"/>
    </row>
    <row r="663" spans="1:18" s="55" customFormat="1" ht="12.75" x14ac:dyDescent="0.2">
      <c r="A663" s="761"/>
      <c r="B663" s="281" t="s">
        <v>2043</v>
      </c>
      <c r="C663" s="318"/>
      <c r="D663" s="318"/>
      <c r="E663" s="318"/>
      <c r="F663" s="318"/>
      <c r="G663" s="379"/>
      <c r="H663" s="567"/>
      <c r="I663" s="446"/>
      <c r="J663" s="567"/>
      <c r="K663" s="446"/>
      <c r="L663" s="567"/>
      <c r="M663" s="446"/>
      <c r="N663" s="380"/>
      <c r="O663" s="282"/>
      <c r="P663" s="282"/>
      <c r="Q663" s="282"/>
      <c r="R663" s="282"/>
    </row>
    <row r="664" spans="1:18" s="55" customFormat="1" ht="12.75" x14ac:dyDescent="0.2">
      <c r="A664" s="761"/>
      <c r="B664" s="281" t="s">
        <v>2044</v>
      </c>
      <c r="C664" s="318"/>
      <c r="D664" s="318"/>
      <c r="E664" s="318"/>
      <c r="F664" s="318"/>
      <c r="G664" s="379"/>
      <c r="H664" s="567"/>
      <c r="I664" s="446"/>
      <c r="J664" s="567"/>
      <c r="K664" s="446"/>
      <c r="L664" s="567"/>
      <c r="M664" s="446"/>
      <c r="N664" s="380"/>
      <c r="O664" s="282"/>
      <c r="P664" s="282"/>
      <c r="Q664" s="282"/>
      <c r="R664" s="282"/>
    </row>
    <row r="665" spans="1:18" s="55" customFormat="1" ht="12.75" x14ac:dyDescent="0.2">
      <c r="A665" s="761"/>
      <c r="B665" s="281" t="s">
        <v>2045</v>
      </c>
      <c r="C665" s="318"/>
      <c r="D665" s="318"/>
      <c r="E665" s="318"/>
      <c r="F665" s="318"/>
      <c r="G665" s="379"/>
      <c r="H665" s="567"/>
      <c r="I665" s="446"/>
      <c r="J665" s="567"/>
      <c r="K665" s="446"/>
      <c r="L665" s="567"/>
      <c r="M665" s="446"/>
      <c r="N665" s="380"/>
      <c r="O665" s="282"/>
      <c r="P665" s="282"/>
      <c r="Q665" s="282"/>
      <c r="R665" s="282"/>
    </row>
    <row r="666" spans="1:18" s="55" customFormat="1" ht="12.75" x14ac:dyDescent="0.2">
      <c r="A666" s="761"/>
      <c r="B666" s="281" t="s">
        <v>2046</v>
      </c>
      <c r="C666" s="318"/>
      <c r="D666" s="318"/>
      <c r="E666" s="318"/>
      <c r="F666" s="318"/>
      <c r="G666" s="379"/>
      <c r="H666" s="567"/>
      <c r="I666" s="446"/>
      <c r="J666" s="567"/>
      <c r="K666" s="446"/>
      <c r="L666" s="567"/>
      <c r="M666" s="446"/>
      <c r="N666" s="380"/>
      <c r="O666" s="282"/>
      <c r="P666" s="282"/>
      <c r="Q666" s="282"/>
      <c r="R666" s="282"/>
    </row>
    <row r="667" spans="1:18" s="55" customFormat="1" ht="12.75" x14ac:dyDescent="0.2">
      <c r="A667" s="761"/>
      <c r="B667" s="281" t="s">
        <v>2047</v>
      </c>
      <c r="C667" s="318"/>
      <c r="D667" s="318"/>
      <c r="E667" s="318"/>
      <c r="F667" s="318"/>
      <c r="G667" s="379"/>
      <c r="H667" s="567"/>
      <c r="I667" s="446"/>
      <c r="J667" s="567"/>
      <c r="K667" s="446"/>
      <c r="L667" s="567"/>
      <c r="M667" s="446"/>
      <c r="N667" s="380"/>
      <c r="O667" s="282"/>
      <c r="P667" s="282"/>
      <c r="Q667" s="282"/>
      <c r="R667" s="282"/>
    </row>
    <row r="668" spans="1:18" s="55" customFormat="1" ht="12.75" x14ac:dyDescent="0.2">
      <c r="A668" s="761"/>
      <c r="B668" s="281" t="s">
        <v>2048</v>
      </c>
      <c r="C668" s="318"/>
      <c r="D668" s="318"/>
      <c r="E668" s="318"/>
      <c r="F668" s="318"/>
      <c r="G668" s="379"/>
      <c r="H668" s="567"/>
      <c r="I668" s="446"/>
      <c r="J668" s="567"/>
      <c r="K668" s="446"/>
      <c r="L668" s="567"/>
      <c r="M668" s="446"/>
      <c r="N668" s="380"/>
      <c r="O668" s="282"/>
      <c r="P668" s="282"/>
      <c r="Q668" s="282"/>
      <c r="R668" s="282"/>
    </row>
    <row r="669" spans="1:18" s="55" customFormat="1" ht="12.75" x14ac:dyDescent="0.2">
      <c r="A669" s="761"/>
      <c r="B669" s="281" t="s">
        <v>487</v>
      </c>
      <c r="C669" s="318"/>
      <c r="D669" s="318"/>
      <c r="E669" s="318"/>
      <c r="F669" s="318"/>
      <c r="G669" s="379"/>
      <c r="H669" s="567"/>
      <c r="I669" s="446"/>
      <c r="J669" s="567"/>
      <c r="K669" s="446"/>
      <c r="L669" s="567"/>
      <c r="M669" s="446"/>
      <c r="N669" s="380"/>
      <c r="O669" s="282"/>
      <c r="P669" s="282"/>
      <c r="Q669" s="282"/>
      <c r="R669" s="282"/>
    </row>
    <row r="670" spans="1:18" s="55" customFormat="1" ht="12.75" x14ac:dyDescent="0.2">
      <c r="A670" s="761"/>
      <c r="B670" s="283" t="s">
        <v>1913</v>
      </c>
      <c r="C670" s="318"/>
      <c r="D670" s="318"/>
      <c r="E670" s="318"/>
      <c r="F670" s="318"/>
      <c r="G670" s="379"/>
      <c r="H670" s="567"/>
      <c r="I670" s="446"/>
      <c r="J670" s="567"/>
      <c r="K670" s="446"/>
      <c r="L670" s="567"/>
      <c r="M670" s="446"/>
      <c r="N670" s="380"/>
      <c r="O670" s="282"/>
      <c r="P670" s="282"/>
      <c r="Q670" s="282"/>
      <c r="R670" s="282"/>
    </row>
    <row r="671" spans="1:18" s="55" customFormat="1" ht="12.75" x14ac:dyDescent="0.2">
      <c r="A671" s="761"/>
      <c r="B671" s="283" t="s">
        <v>1914</v>
      </c>
      <c r="C671" s="318"/>
      <c r="D671" s="318"/>
      <c r="E671" s="318"/>
      <c r="F671" s="318"/>
      <c r="G671" s="379"/>
      <c r="H671" s="567"/>
      <c r="I671" s="446"/>
      <c r="J671" s="567"/>
      <c r="K671" s="446"/>
      <c r="L671" s="567"/>
      <c r="M671" s="446"/>
      <c r="N671" s="380"/>
      <c r="O671" s="282"/>
      <c r="P671" s="282"/>
      <c r="Q671" s="282"/>
      <c r="R671" s="282"/>
    </row>
    <row r="672" spans="1:18" s="55" customFormat="1" ht="12.75" x14ac:dyDescent="0.2">
      <c r="A672" s="761"/>
      <c r="B672" s="283" t="s">
        <v>1915</v>
      </c>
      <c r="C672" s="318"/>
      <c r="D672" s="318"/>
      <c r="E672" s="318"/>
      <c r="F672" s="318"/>
      <c r="G672" s="379"/>
      <c r="H672" s="567"/>
      <c r="I672" s="446"/>
      <c r="J672" s="567"/>
      <c r="K672" s="446"/>
      <c r="L672" s="567"/>
      <c r="M672" s="446"/>
      <c r="N672" s="380"/>
      <c r="O672" s="282"/>
      <c r="P672" s="282"/>
      <c r="Q672" s="282"/>
      <c r="R672" s="282"/>
    </row>
    <row r="673" spans="1:18" s="55" customFormat="1" ht="12.75" x14ac:dyDescent="0.2">
      <c r="A673" s="761"/>
      <c r="B673" s="283" t="s">
        <v>1916</v>
      </c>
      <c r="C673" s="318"/>
      <c r="D673" s="318"/>
      <c r="E673" s="318"/>
      <c r="F673" s="318"/>
      <c r="G673" s="379"/>
      <c r="H673" s="567"/>
      <c r="I673" s="446"/>
      <c r="J673" s="567"/>
      <c r="K673" s="446"/>
      <c r="L673" s="567"/>
      <c r="M673" s="446"/>
      <c r="N673" s="380"/>
      <c r="O673" s="282"/>
      <c r="P673" s="282"/>
      <c r="Q673" s="282"/>
      <c r="R673" s="282"/>
    </row>
    <row r="674" spans="1:18" s="55" customFormat="1" ht="12.75" x14ac:dyDescent="0.2">
      <c r="A674" s="761"/>
      <c r="B674" s="283" t="s">
        <v>1917</v>
      </c>
      <c r="C674" s="318"/>
      <c r="D674" s="318"/>
      <c r="E674" s="318"/>
      <c r="F674" s="318"/>
      <c r="G674" s="379"/>
      <c r="H674" s="567"/>
      <c r="I674" s="446"/>
      <c r="J674" s="567"/>
      <c r="K674" s="446"/>
      <c r="L674" s="567"/>
      <c r="M674" s="446"/>
      <c r="N674" s="380"/>
      <c r="O674" s="282"/>
      <c r="P674" s="282"/>
      <c r="Q674" s="282"/>
      <c r="R674" s="282"/>
    </row>
    <row r="675" spans="1:18" s="55" customFormat="1" ht="12.75" x14ac:dyDescent="0.2">
      <c r="A675" s="761"/>
      <c r="B675" s="283" t="s">
        <v>1918</v>
      </c>
      <c r="C675" s="318"/>
      <c r="D675" s="318"/>
      <c r="E675" s="318"/>
      <c r="F675" s="318"/>
      <c r="G675" s="379"/>
      <c r="H675" s="567"/>
      <c r="I675" s="446"/>
      <c r="J675" s="567"/>
      <c r="K675" s="446"/>
      <c r="L675" s="567"/>
      <c r="M675" s="446"/>
      <c r="N675" s="380"/>
      <c r="O675" s="282"/>
      <c r="P675" s="282"/>
      <c r="Q675" s="282"/>
      <c r="R675" s="282"/>
    </row>
    <row r="676" spans="1:18" s="55" customFormat="1" ht="12.75" x14ac:dyDescent="0.2">
      <c r="A676" s="761"/>
      <c r="B676" s="283" t="s">
        <v>1919</v>
      </c>
      <c r="C676" s="318"/>
      <c r="D676" s="318"/>
      <c r="E676" s="318"/>
      <c r="F676" s="318"/>
      <c r="G676" s="379"/>
      <c r="H676" s="567"/>
      <c r="I676" s="446"/>
      <c r="J676" s="567"/>
      <c r="K676" s="446"/>
      <c r="L676" s="567"/>
      <c r="M676" s="446"/>
      <c r="N676" s="380"/>
      <c r="O676" s="282"/>
      <c r="P676" s="282"/>
      <c r="Q676" s="282"/>
      <c r="R676" s="282"/>
    </row>
    <row r="677" spans="1:18" s="55" customFormat="1" ht="12.75" x14ac:dyDescent="0.2">
      <c r="A677" s="761"/>
      <c r="B677" s="283" t="s">
        <v>1920</v>
      </c>
      <c r="C677" s="318"/>
      <c r="D677" s="318"/>
      <c r="E677" s="318"/>
      <c r="F677" s="318"/>
      <c r="G677" s="379"/>
      <c r="H677" s="567"/>
      <c r="I677" s="446"/>
      <c r="J677" s="567"/>
      <c r="K677" s="446"/>
      <c r="L677" s="567"/>
      <c r="M677" s="446"/>
      <c r="N677" s="380"/>
      <c r="O677" s="282"/>
      <c r="P677" s="282"/>
      <c r="Q677" s="282"/>
      <c r="R677" s="282"/>
    </row>
    <row r="678" spans="1:18" s="55" customFormat="1" ht="12.75" x14ac:dyDescent="0.2">
      <c r="A678" s="761"/>
      <c r="B678" s="283" t="s">
        <v>1921</v>
      </c>
      <c r="C678" s="318"/>
      <c r="D678" s="318"/>
      <c r="E678" s="318"/>
      <c r="F678" s="318"/>
      <c r="G678" s="379"/>
      <c r="H678" s="567"/>
      <c r="I678" s="446"/>
      <c r="J678" s="567"/>
      <c r="K678" s="446"/>
      <c r="L678" s="567"/>
      <c r="M678" s="446"/>
      <c r="N678" s="380"/>
      <c r="O678" s="282"/>
      <c r="P678" s="282"/>
      <c r="Q678" s="282"/>
      <c r="R678" s="282"/>
    </row>
    <row r="679" spans="1:18" s="55" customFormat="1" ht="12.75" x14ac:dyDescent="0.2">
      <c r="A679" s="761"/>
      <c r="B679" s="283" t="s">
        <v>1922</v>
      </c>
      <c r="C679" s="318"/>
      <c r="D679" s="318"/>
      <c r="E679" s="318"/>
      <c r="F679" s="318"/>
      <c r="G679" s="379"/>
      <c r="H679" s="567"/>
      <c r="I679" s="446"/>
      <c r="J679" s="567"/>
      <c r="K679" s="446"/>
      <c r="L679" s="567"/>
      <c r="M679" s="446"/>
      <c r="N679" s="380"/>
      <c r="O679" s="282"/>
      <c r="P679" s="282"/>
      <c r="Q679" s="282"/>
      <c r="R679" s="282"/>
    </row>
    <row r="680" spans="1:18" s="55" customFormat="1" ht="12.75" x14ac:dyDescent="0.2">
      <c r="A680" s="761"/>
      <c r="B680" s="283" t="s">
        <v>1923</v>
      </c>
      <c r="C680" s="318"/>
      <c r="D680" s="318"/>
      <c r="E680" s="318"/>
      <c r="F680" s="318"/>
      <c r="G680" s="379"/>
      <c r="H680" s="567"/>
      <c r="I680" s="446"/>
      <c r="J680" s="567"/>
      <c r="K680" s="446"/>
      <c r="L680" s="567"/>
      <c r="M680" s="446"/>
      <c r="N680" s="380"/>
      <c r="O680" s="282"/>
      <c r="P680" s="282"/>
      <c r="Q680" s="282"/>
      <c r="R680" s="282"/>
    </row>
    <row r="681" spans="1:18" s="55" customFormat="1" ht="12.75" x14ac:dyDescent="0.2">
      <c r="A681" s="761"/>
      <c r="B681" s="283" t="s">
        <v>1924</v>
      </c>
      <c r="C681" s="318"/>
      <c r="D681" s="318"/>
      <c r="E681" s="318"/>
      <c r="F681" s="318"/>
      <c r="G681" s="379"/>
      <c r="H681" s="567"/>
      <c r="I681" s="446"/>
      <c r="J681" s="567"/>
      <c r="K681" s="446"/>
      <c r="L681" s="567"/>
      <c r="M681" s="446"/>
      <c r="N681" s="380"/>
      <c r="O681" s="282"/>
      <c r="P681" s="282"/>
      <c r="Q681" s="282"/>
      <c r="R681" s="282"/>
    </row>
    <row r="682" spans="1:18" s="55" customFormat="1" ht="12.75" x14ac:dyDescent="0.2">
      <c r="A682" s="761"/>
      <c r="B682" s="283" t="s">
        <v>1925</v>
      </c>
      <c r="C682" s="318"/>
      <c r="D682" s="318"/>
      <c r="E682" s="318"/>
      <c r="F682" s="318"/>
      <c r="G682" s="379"/>
      <c r="H682" s="567"/>
      <c r="I682" s="446"/>
      <c r="J682" s="567"/>
      <c r="K682" s="446"/>
      <c r="L682" s="567"/>
      <c r="M682" s="446"/>
      <c r="N682" s="380"/>
      <c r="O682" s="282"/>
      <c r="P682" s="282"/>
      <c r="Q682" s="282"/>
      <c r="R682" s="282"/>
    </row>
    <row r="683" spans="1:18" s="55" customFormat="1" ht="12.75" x14ac:dyDescent="0.2">
      <c r="A683" s="761"/>
      <c r="B683" s="283" t="s">
        <v>1927</v>
      </c>
      <c r="C683" s="318"/>
      <c r="D683" s="318"/>
      <c r="E683" s="318"/>
      <c r="F683" s="318"/>
      <c r="G683" s="379"/>
      <c r="H683" s="567"/>
      <c r="I683" s="446"/>
      <c r="J683" s="567"/>
      <c r="K683" s="446"/>
      <c r="L683" s="567"/>
      <c r="M683" s="446"/>
      <c r="N683" s="380"/>
      <c r="O683" s="282"/>
      <c r="P683" s="282"/>
      <c r="Q683" s="282"/>
      <c r="R683" s="282"/>
    </row>
    <row r="684" spans="1:18" s="55" customFormat="1" ht="12.75" x14ac:dyDescent="0.2">
      <c r="A684" s="761"/>
      <c r="B684" s="283" t="s">
        <v>1928</v>
      </c>
      <c r="C684" s="318"/>
      <c r="D684" s="318"/>
      <c r="E684" s="318"/>
      <c r="F684" s="318"/>
      <c r="G684" s="379"/>
      <c r="H684" s="567"/>
      <c r="I684" s="446"/>
      <c r="J684" s="567"/>
      <c r="K684" s="446"/>
      <c r="L684" s="567"/>
      <c r="M684" s="446"/>
      <c r="N684" s="380"/>
      <c r="O684" s="282"/>
      <c r="P684" s="282"/>
      <c r="Q684" s="282"/>
      <c r="R684" s="282"/>
    </row>
    <row r="685" spans="1:18" s="55" customFormat="1" ht="12.75" x14ac:dyDescent="0.2">
      <c r="A685" s="761"/>
      <c r="B685" s="283" t="s">
        <v>1929</v>
      </c>
      <c r="C685" s="318"/>
      <c r="D685" s="318"/>
      <c r="E685" s="318"/>
      <c r="F685" s="318"/>
      <c r="G685" s="379"/>
      <c r="H685" s="567"/>
      <c r="I685" s="446"/>
      <c r="J685" s="567"/>
      <c r="K685" s="446"/>
      <c r="L685" s="567"/>
      <c r="M685" s="446"/>
      <c r="N685" s="380"/>
      <c r="O685" s="282"/>
      <c r="P685" s="282"/>
      <c r="Q685" s="282"/>
      <c r="R685" s="282"/>
    </row>
    <row r="686" spans="1:18" s="55" customFormat="1" ht="12.75" x14ac:dyDescent="0.2">
      <c r="A686" s="761"/>
      <c r="B686" s="283" t="s">
        <v>1930</v>
      </c>
      <c r="C686" s="318"/>
      <c r="D686" s="318"/>
      <c r="E686" s="318"/>
      <c r="F686" s="318"/>
      <c r="G686" s="379"/>
      <c r="H686" s="567"/>
      <c r="I686" s="446"/>
      <c r="J686" s="567"/>
      <c r="K686" s="446"/>
      <c r="L686" s="567"/>
      <c r="M686" s="446"/>
      <c r="N686" s="380"/>
      <c r="O686" s="282"/>
      <c r="P686" s="282"/>
      <c r="Q686" s="282"/>
      <c r="R686" s="282"/>
    </row>
    <row r="687" spans="1:18" s="55" customFormat="1" ht="12.75" x14ac:dyDescent="0.2">
      <c r="A687" s="761"/>
      <c r="B687" s="283" t="s">
        <v>1931</v>
      </c>
      <c r="C687" s="318"/>
      <c r="D687" s="318"/>
      <c r="E687" s="318"/>
      <c r="F687" s="318"/>
      <c r="G687" s="379"/>
      <c r="H687" s="567"/>
      <c r="I687" s="446"/>
      <c r="J687" s="567"/>
      <c r="K687" s="446"/>
      <c r="L687" s="567"/>
      <c r="M687" s="446"/>
      <c r="N687" s="380"/>
      <c r="O687" s="282"/>
      <c r="P687" s="282"/>
      <c r="Q687" s="282"/>
      <c r="R687" s="282"/>
    </row>
    <row r="688" spans="1:18" s="55" customFormat="1" ht="12.75" x14ac:dyDescent="0.2">
      <c r="A688" s="761"/>
      <c r="B688" s="283" t="s">
        <v>1926</v>
      </c>
      <c r="C688" s="318"/>
      <c r="D688" s="318"/>
      <c r="E688" s="318"/>
      <c r="F688" s="318"/>
      <c r="G688" s="379"/>
      <c r="H688" s="567"/>
      <c r="I688" s="446"/>
      <c r="J688" s="567"/>
      <c r="K688" s="446"/>
      <c r="L688" s="567"/>
      <c r="M688" s="446"/>
      <c r="N688" s="380"/>
      <c r="O688" s="282"/>
      <c r="P688" s="282"/>
      <c r="Q688" s="282"/>
      <c r="R688" s="282"/>
    </row>
    <row r="689" spans="1:18" s="55" customFormat="1" ht="12.75" x14ac:dyDescent="0.2">
      <c r="A689" s="761"/>
      <c r="B689" s="283" t="s">
        <v>1932</v>
      </c>
      <c r="C689" s="318"/>
      <c r="D689" s="318"/>
      <c r="E689" s="318"/>
      <c r="F689" s="318"/>
      <c r="G689" s="379"/>
      <c r="H689" s="567"/>
      <c r="I689" s="446"/>
      <c r="J689" s="567"/>
      <c r="K689" s="446"/>
      <c r="L689" s="567"/>
      <c r="M689" s="446"/>
      <c r="N689" s="380"/>
      <c r="O689" s="282"/>
      <c r="P689" s="282"/>
      <c r="Q689" s="282"/>
      <c r="R689" s="282"/>
    </row>
    <row r="690" spans="1:18" s="55" customFormat="1" ht="12.75" x14ac:dyDescent="0.2">
      <c r="A690" s="761"/>
      <c r="B690" s="283" t="s">
        <v>1933</v>
      </c>
      <c r="C690" s="318"/>
      <c r="D690" s="318"/>
      <c r="E690" s="318"/>
      <c r="F690" s="318"/>
      <c r="G690" s="379"/>
      <c r="H690" s="567"/>
      <c r="I690" s="446"/>
      <c r="J690" s="567"/>
      <c r="K690" s="446"/>
      <c r="L690" s="567"/>
      <c r="M690" s="446"/>
      <c r="N690" s="380"/>
      <c r="O690" s="282"/>
      <c r="P690" s="282"/>
      <c r="Q690" s="282"/>
      <c r="R690" s="282"/>
    </row>
    <row r="691" spans="1:18" s="55" customFormat="1" ht="12.75" x14ac:dyDescent="0.2">
      <c r="A691" s="761"/>
      <c r="B691" s="283" t="s">
        <v>1934</v>
      </c>
      <c r="C691" s="318"/>
      <c r="D691" s="318"/>
      <c r="E691" s="318"/>
      <c r="F691" s="318"/>
      <c r="G691" s="379"/>
      <c r="H691" s="567"/>
      <c r="I691" s="446"/>
      <c r="J691" s="567"/>
      <c r="K691" s="446"/>
      <c r="L691" s="567"/>
      <c r="M691" s="446"/>
      <c r="N691" s="380"/>
      <c r="O691" s="282"/>
      <c r="P691" s="282"/>
      <c r="Q691" s="282"/>
      <c r="R691" s="282"/>
    </row>
    <row r="692" spans="1:18" s="55" customFormat="1" ht="12.75" x14ac:dyDescent="0.2">
      <c r="A692" s="761"/>
      <c r="B692" s="283" t="s">
        <v>1935</v>
      </c>
      <c r="C692" s="318"/>
      <c r="D692" s="318"/>
      <c r="E692" s="318"/>
      <c r="F692" s="318"/>
      <c r="G692" s="379"/>
      <c r="H692" s="567"/>
      <c r="I692" s="446"/>
      <c r="J692" s="567"/>
      <c r="K692" s="446"/>
      <c r="L692" s="567"/>
      <c r="M692" s="446"/>
      <c r="N692" s="380"/>
      <c r="O692" s="282"/>
      <c r="P692" s="282"/>
      <c r="Q692" s="282"/>
      <c r="R692" s="282"/>
    </row>
    <row r="693" spans="1:18" s="55" customFormat="1" ht="12.75" x14ac:dyDescent="0.2">
      <c r="A693" s="761"/>
      <c r="B693" s="283" t="s">
        <v>1936</v>
      </c>
      <c r="C693" s="318"/>
      <c r="D693" s="318"/>
      <c r="E693" s="318"/>
      <c r="F693" s="318"/>
      <c r="G693" s="379"/>
      <c r="H693" s="567"/>
      <c r="I693" s="446"/>
      <c r="J693" s="567"/>
      <c r="K693" s="446"/>
      <c r="L693" s="567"/>
      <c r="M693" s="446"/>
      <c r="N693" s="380"/>
      <c r="O693" s="282"/>
      <c r="P693" s="282"/>
      <c r="Q693" s="282"/>
      <c r="R693" s="282"/>
    </row>
    <row r="694" spans="1:18" s="55" customFormat="1" ht="12.75" x14ac:dyDescent="0.2">
      <c r="A694" s="761"/>
      <c r="B694" s="283" t="s">
        <v>856</v>
      </c>
      <c r="C694" s="318"/>
      <c r="D694" s="318"/>
      <c r="E694" s="318"/>
      <c r="F694" s="318"/>
      <c r="G694" s="379"/>
      <c r="H694" s="567"/>
      <c r="I694" s="446"/>
      <c r="J694" s="567"/>
      <c r="K694" s="446"/>
      <c r="L694" s="567"/>
      <c r="M694" s="446"/>
      <c r="N694" s="380"/>
      <c r="O694" s="282"/>
      <c r="P694" s="282"/>
      <c r="Q694" s="282"/>
      <c r="R694" s="282"/>
    </row>
    <row r="695" spans="1:18" s="55" customFormat="1" ht="12.75" x14ac:dyDescent="0.2">
      <c r="A695" s="761"/>
      <c r="B695" s="283" t="s">
        <v>1945</v>
      </c>
      <c r="C695" s="318"/>
      <c r="D695" s="318"/>
      <c r="E695" s="318"/>
      <c r="F695" s="318"/>
      <c r="G695" s="379"/>
      <c r="H695" s="567"/>
      <c r="I695" s="446"/>
      <c r="J695" s="567"/>
      <c r="K695" s="446"/>
      <c r="L695" s="567"/>
      <c r="M695" s="446"/>
      <c r="N695" s="380"/>
      <c r="O695" s="282"/>
      <c r="P695" s="282"/>
      <c r="Q695" s="282"/>
      <c r="R695" s="282"/>
    </row>
    <row r="696" spans="1:18" s="55" customFormat="1" ht="12.75" x14ac:dyDescent="0.2">
      <c r="A696" s="761"/>
      <c r="B696" s="283" t="s">
        <v>1946</v>
      </c>
      <c r="C696" s="318"/>
      <c r="D696" s="318"/>
      <c r="E696" s="318"/>
      <c r="F696" s="318"/>
      <c r="G696" s="379"/>
      <c r="H696" s="567"/>
      <c r="I696" s="446"/>
      <c r="J696" s="567"/>
      <c r="K696" s="446"/>
      <c r="L696" s="567"/>
      <c r="M696" s="446"/>
      <c r="N696" s="380"/>
      <c r="O696" s="282"/>
      <c r="P696" s="282"/>
      <c r="Q696" s="282"/>
      <c r="R696" s="282"/>
    </row>
    <row r="697" spans="1:18" s="55" customFormat="1" ht="12.75" x14ac:dyDescent="0.2">
      <c r="A697" s="761"/>
      <c r="B697" s="283" t="s">
        <v>1947</v>
      </c>
      <c r="C697" s="318"/>
      <c r="D697" s="318"/>
      <c r="E697" s="318"/>
      <c r="F697" s="318"/>
      <c r="G697" s="379"/>
      <c r="H697" s="567"/>
      <c r="I697" s="446"/>
      <c r="J697" s="567"/>
      <c r="K697" s="446"/>
      <c r="L697" s="567"/>
      <c r="M697" s="446"/>
      <c r="N697" s="380"/>
      <c r="O697" s="282"/>
      <c r="P697" s="282"/>
      <c r="Q697" s="282"/>
      <c r="R697" s="282"/>
    </row>
    <row r="698" spans="1:18" s="55" customFormat="1" ht="12.75" x14ac:dyDescent="0.2">
      <c r="A698" s="761"/>
      <c r="B698" s="283" t="s">
        <v>1948</v>
      </c>
      <c r="C698" s="318"/>
      <c r="D698" s="318"/>
      <c r="E698" s="318"/>
      <c r="F698" s="318"/>
      <c r="G698" s="379"/>
      <c r="H698" s="567"/>
      <c r="I698" s="446"/>
      <c r="J698" s="567"/>
      <c r="K698" s="446"/>
      <c r="L698" s="567"/>
      <c r="M698" s="446"/>
      <c r="N698" s="380"/>
      <c r="O698" s="282"/>
      <c r="P698" s="282"/>
      <c r="Q698" s="282"/>
      <c r="R698" s="282"/>
    </row>
    <row r="699" spans="1:18" s="55" customFormat="1" ht="12.75" x14ac:dyDescent="0.2">
      <c r="A699" s="761"/>
      <c r="B699" s="283" t="s">
        <v>1949</v>
      </c>
      <c r="C699" s="318"/>
      <c r="D699" s="318"/>
      <c r="E699" s="318"/>
      <c r="F699" s="318"/>
      <c r="G699" s="379"/>
      <c r="H699" s="567"/>
      <c r="I699" s="446"/>
      <c r="J699" s="567"/>
      <c r="K699" s="446"/>
      <c r="L699" s="567"/>
      <c r="M699" s="446"/>
      <c r="N699" s="380"/>
      <c r="O699" s="282"/>
      <c r="P699" s="282"/>
      <c r="Q699" s="282"/>
      <c r="R699" s="282"/>
    </row>
    <row r="700" spans="1:18" s="55" customFormat="1" ht="12.75" x14ac:dyDescent="0.2">
      <c r="A700" s="761"/>
      <c r="B700" s="283" t="s">
        <v>1950</v>
      </c>
      <c r="C700" s="318"/>
      <c r="D700" s="318"/>
      <c r="E700" s="318"/>
      <c r="F700" s="318"/>
      <c r="G700" s="379"/>
      <c r="H700" s="567"/>
      <c r="I700" s="446"/>
      <c r="J700" s="567"/>
      <c r="K700" s="446"/>
      <c r="L700" s="567"/>
      <c r="M700" s="446"/>
      <c r="N700" s="380"/>
      <c r="O700" s="282"/>
      <c r="P700" s="282"/>
      <c r="Q700" s="282"/>
      <c r="R700" s="282"/>
    </row>
    <row r="701" spans="1:18" s="55" customFormat="1" ht="12.75" x14ac:dyDescent="0.2">
      <c r="A701" s="761"/>
      <c r="B701" s="283" t="s">
        <v>1944</v>
      </c>
      <c r="C701" s="318"/>
      <c r="D701" s="318"/>
      <c r="E701" s="318"/>
      <c r="F701" s="318"/>
      <c r="G701" s="379"/>
      <c r="H701" s="567"/>
      <c r="I701" s="446"/>
      <c r="J701" s="567"/>
      <c r="K701" s="446"/>
      <c r="L701" s="567"/>
      <c r="M701" s="446"/>
      <c r="N701" s="380"/>
      <c r="O701" s="282"/>
      <c r="P701" s="282"/>
      <c r="Q701" s="282"/>
      <c r="R701" s="282"/>
    </row>
    <row r="702" spans="1:18" s="55" customFormat="1" ht="12.75" x14ac:dyDescent="0.2">
      <c r="A702" s="761"/>
      <c r="B702" s="283" t="s">
        <v>1937</v>
      </c>
      <c r="C702" s="318"/>
      <c r="D702" s="318"/>
      <c r="E702" s="318"/>
      <c r="F702" s="318"/>
      <c r="G702" s="379"/>
      <c r="H702" s="567"/>
      <c r="I702" s="446"/>
      <c r="J702" s="567"/>
      <c r="K702" s="446"/>
      <c r="L702" s="567"/>
      <c r="M702" s="446"/>
      <c r="N702" s="380"/>
      <c r="O702" s="282"/>
      <c r="P702" s="282"/>
      <c r="Q702" s="282"/>
      <c r="R702" s="282"/>
    </row>
    <row r="703" spans="1:18" s="55" customFormat="1" ht="12.75" x14ac:dyDescent="0.2">
      <c r="A703" s="761"/>
      <c r="B703" s="283" t="s">
        <v>1938</v>
      </c>
      <c r="C703" s="318"/>
      <c r="D703" s="318"/>
      <c r="E703" s="318"/>
      <c r="F703" s="318"/>
      <c r="G703" s="379"/>
      <c r="H703" s="567"/>
      <c r="I703" s="446"/>
      <c r="J703" s="567"/>
      <c r="K703" s="446"/>
      <c r="L703" s="567"/>
      <c r="M703" s="446"/>
      <c r="N703" s="380"/>
      <c r="O703" s="282"/>
      <c r="P703" s="282"/>
      <c r="Q703" s="282"/>
      <c r="R703" s="282"/>
    </row>
    <row r="704" spans="1:18" s="55" customFormat="1" ht="12.75" x14ac:dyDescent="0.2">
      <c r="A704" s="761"/>
      <c r="B704" s="283" t="s">
        <v>1939</v>
      </c>
      <c r="C704" s="318"/>
      <c r="D704" s="318"/>
      <c r="E704" s="318"/>
      <c r="F704" s="318"/>
      <c r="G704" s="379"/>
      <c r="H704" s="567"/>
      <c r="I704" s="446"/>
      <c r="J704" s="567"/>
      <c r="K704" s="446"/>
      <c r="L704" s="567"/>
      <c r="M704" s="446"/>
      <c r="N704" s="380"/>
      <c r="O704" s="282"/>
      <c r="P704" s="282"/>
      <c r="Q704" s="282"/>
      <c r="R704" s="282"/>
    </row>
    <row r="705" spans="1:18" s="55" customFormat="1" ht="12.75" x14ac:dyDescent="0.2">
      <c r="A705" s="761"/>
      <c r="B705" s="283" t="s">
        <v>1940</v>
      </c>
      <c r="C705" s="318"/>
      <c r="D705" s="318"/>
      <c r="E705" s="318"/>
      <c r="F705" s="318"/>
      <c r="G705" s="379"/>
      <c r="H705" s="567"/>
      <c r="I705" s="446"/>
      <c r="J705" s="567"/>
      <c r="K705" s="446"/>
      <c r="L705" s="567"/>
      <c r="M705" s="446"/>
      <c r="N705" s="380"/>
      <c r="O705" s="282"/>
      <c r="P705" s="282"/>
      <c r="Q705" s="282"/>
      <c r="R705" s="282"/>
    </row>
    <row r="706" spans="1:18" s="55" customFormat="1" ht="12.75" x14ac:dyDescent="0.2">
      <c r="A706" s="761"/>
      <c r="B706" s="283" t="s">
        <v>1941</v>
      </c>
      <c r="C706" s="318"/>
      <c r="D706" s="318"/>
      <c r="E706" s="318"/>
      <c r="F706" s="318"/>
      <c r="G706" s="379"/>
      <c r="H706" s="567"/>
      <c r="I706" s="446"/>
      <c r="J706" s="567"/>
      <c r="K706" s="446"/>
      <c r="L706" s="567"/>
      <c r="M706" s="446"/>
      <c r="N706" s="380"/>
      <c r="O706" s="282"/>
      <c r="P706" s="282"/>
      <c r="Q706" s="282"/>
      <c r="R706" s="282"/>
    </row>
    <row r="707" spans="1:18" s="55" customFormat="1" ht="12.75" x14ac:dyDescent="0.2">
      <c r="A707" s="761"/>
      <c r="B707" s="283" t="s">
        <v>1942</v>
      </c>
      <c r="C707" s="318"/>
      <c r="D707" s="318"/>
      <c r="E707" s="318"/>
      <c r="F707" s="318"/>
      <c r="G707" s="379"/>
      <c r="H707" s="567"/>
      <c r="I707" s="446"/>
      <c r="J707" s="567"/>
      <c r="K707" s="446"/>
      <c r="L707" s="567"/>
      <c r="M707" s="446"/>
      <c r="N707" s="380"/>
      <c r="O707" s="282"/>
      <c r="P707" s="282"/>
      <c r="Q707" s="282"/>
      <c r="R707" s="282"/>
    </row>
    <row r="708" spans="1:18" s="55" customFormat="1" ht="12.75" x14ac:dyDescent="0.2">
      <c r="A708" s="761"/>
      <c r="B708" s="283" t="s">
        <v>1943</v>
      </c>
      <c r="C708" s="318"/>
      <c r="D708" s="318"/>
      <c r="E708" s="318"/>
      <c r="F708" s="318"/>
      <c r="G708" s="379"/>
      <c r="H708" s="567"/>
      <c r="I708" s="446"/>
      <c r="J708" s="567"/>
      <c r="K708" s="446"/>
      <c r="L708" s="567"/>
      <c r="M708" s="446"/>
      <c r="N708" s="380"/>
    </row>
    <row r="709" spans="1:18" s="55" customFormat="1" ht="12.75" x14ac:dyDescent="0.2">
      <c r="A709" s="761"/>
      <c r="B709" s="283" t="s">
        <v>1951</v>
      </c>
      <c r="C709" s="318"/>
      <c r="D709" s="318"/>
      <c r="E709" s="318"/>
      <c r="F709" s="318"/>
      <c r="G709" s="379"/>
      <c r="H709" s="567"/>
      <c r="I709" s="446"/>
      <c r="J709" s="567"/>
      <c r="K709" s="446"/>
      <c r="L709" s="567"/>
      <c r="M709" s="446"/>
      <c r="N709" s="380"/>
    </row>
    <row r="710" spans="1:18" s="55" customFormat="1" ht="12.75" x14ac:dyDescent="0.2">
      <c r="A710" s="761"/>
      <c r="B710" s="283" t="s">
        <v>1952</v>
      </c>
      <c r="C710" s="318"/>
      <c r="D710" s="318"/>
      <c r="E710" s="318"/>
      <c r="F710" s="318"/>
      <c r="G710" s="379"/>
      <c r="H710" s="567"/>
      <c r="I710" s="446"/>
      <c r="J710" s="567"/>
      <c r="K710" s="446"/>
      <c r="L710" s="567"/>
      <c r="M710" s="446"/>
      <c r="N710" s="380"/>
    </row>
    <row r="711" spans="1:18" s="55" customFormat="1" ht="12.75" x14ac:dyDescent="0.2">
      <c r="A711" s="761"/>
      <c r="B711" s="281" t="s">
        <v>1961</v>
      </c>
      <c r="C711" s="318"/>
      <c r="D711" s="318"/>
      <c r="E711" s="318"/>
      <c r="F711" s="318"/>
      <c r="G711" s="379"/>
      <c r="H711" s="567"/>
      <c r="I711" s="446"/>
      <c r="J711" s="567"/>
      <c r="K711" s="446"/>
      <c r="L711" s="567"/>
      <c r="M711" s="446"/>
      <c r="N711" s="380"/>
    </row>
    <row r="712" spans="1:18" s="55" customFormat="1" ht="12.75" x14ac:dyDescent="0.2">
      <c r="A712" s="761"/>
      <c r="B712" s="281" t="s">
        <v>2009</v>
      </c>
      <c r="C712" s="318"/>
      <c r="D712" s="318"/>
      <c r="E712" s="318"/>
      <c r="F712" s="318"/>
      <c r="G712" s="379"/>
      <c r="H712" s="567"/>
      <c r="I712" s="446"/>
      <c r="J712" s="567"/>
      <c r="K712" s="446"/>
      <c r="L712" s="567"/>
      <c r="M712" s="446"/>
      <c r="N712" s="380"/>
    </row>
    <row r="713" spans="1:18" s="55" customFormat="1" ht="12.75" x14ac:dyDescent="0.2">
      <c r="A713" s="761"/>
      <c r="B713" s="281" t="s">
        <v>2010</v>
      </c>
      <c r="C713" s="318"/>
      <c r="D713" s="318"/>
      <c r="E713" s="318"/>
      <c r="F713" s="318"/>
      <c r="G713" s="379"/>
      <c r="H713" s="567"/>
      <c r="I713" s="446"/>
      <c r="J713" s="567"/>
      <c r="K713" s="446"/>
      <c r="L713" s="567"/>
      <c r="M713" s="446"/>
      <c r="N713" s="380"/>
    </row>
    <row r="714" spans="1:18" s="55" customFormat="1" ht="12.75" x14ac:dyDescent="0.2">
      <c r="A714" s="761"/>
      <c r="B714" s="281" t="s">
        <v>2011</v>
      </c>
      <c r="C714" s="318"/>
      <c r="D714" s="318"/>
      <c r="E714" s="318"/>
      <c r="F714" s="318"/>
      <c r="G714" s="379"/>
      <c r="H714" s="567"/>
      <c r="I714" s="446"/>
      <c r="J714" s="567"/>
      <c r="K714" s="446"/>
      <c r="L714" s="567"/>
      <c r="M714" s="446"/>
      <c r="N714" s="380"/>
    </row>
    <row r="715" spans="1:18" s="55" customFormat="1" ht="12.75" x14ac:dyDescent="0.2">
      <c r="A715" s="761"/>
      <c r="B715" s="281" t="s">
        <v>2012</v>
      </c>
      <c r="C715" s="318"/>
      <c r="D715" s="318"/>
      <c r="E715" s="318"/>
      <c r="F715" s="318"/>
      <c r="G715" s="379"/>
      <c r="H715" s="567"/>
      <c r="I715" s="446"/>
      <c r="J715" s="567"/>
      <c r="K715" s="446"/>
      <c r="L715" s="567"/>
      <c r="M715" s="446"/>
      <c r="N715" s="380"/>
    </row>
    <row r="716" spans="1:18" s="55" customFormat="1" ht="12.75" x14ac:dyDescent="0.2">
      <c r="A716" s="761"/>
      <c r="B716" s="281" t="s">
        <v>1953</v>
      </c>
      <c r="C716" s="318"/>
      <c r="D716" s="318"/>
      <c r="E716" s="318"/>
      <c r="F716" s="318"/>
      <c r="G716" s="379"/>
      <c r="H716" s="567"/>
      <c r="I716" s="446"/>
      <c r="J716" s="567"/>
      <c r="K716" s="446"/>
      <c r="L716" s="567"/>
      <c r="M716" s="446"/>
      <c r="N716" s="380"/>
    </row>
    <row r="717" spans="1:18" s="55" customFormat="1" ht="12.75" x14ac:dyDescent="0.2">
      <c r="A717" s="761"/>
      <c r="B717" s="281" t="s">
        <v>1954</v>
      </c>
      <c r="C717" s="318"/>
      <c r="D717" s="318"/>
      <c r="E717" s="318"/>
      <c r="F717" s="318"/>
      <c r="G717" s="379"/>
      <c r="H717" s="567"/>
      <c r="I717" s="446"/>
      <c r="J717" s="567"/>
      <c r="K717" s="446"/>
      <c r="L717" s="567"/>
      <c r="M717" s="446"/>
      <c r="N717" s="380"/>
    </row>
    <row r="718" spans="1:18" s="55" customFormat="1" ht="12.75" x14ac:dyDescent="0.2">
      <c r="A718" s="761"/>
      <c r="B718" s="281" t="s">
        <v>1955</v>
      </c>
      <c r="C718" s="318"/>
      <c r="D718" s="318"/>
      <c r="E718" s="318"/>
      <c r="F718" s="318"/>
      <c r="G718" s="379"/>
      <c r="H718" s="567"/>
      <c r="I718" s="446"/>
      <c r="J718" s="567"/>
      <c r="K718" s="446"/>
      <c r="L718" s="567"/>
      <c r="M718" s="446"/>
      <c r="N718" s="380"/>
    </row>
    <row r="719" spans="1:18" s="55" customFormat="1" ht="12.75" x14ac:dyDescent="0.2">
      <c r="A719" s="761"/>
      <c r="B719" s="281" t="s">
        <v>1956</v>
      </c>
      <c r="C719" s="318"/>
      <c r="D719" s="318"/>
      <c r="E719" s="318"/>
      <c r="F719" s="318"/>
      <c r="G719" s="379"/>
      <c r="H719" s="567"/>
      <c r="I719" s="446"/>
      <c r="J719" s="567"/>
      <c r="K719" s="446"/>
      <c r="L719" s="567"/>
      <c r="M719" s="446"/>
      <c r="N719" s="380"/>
    </row>
    <row r="720" spans="1:18" s="55" customFormat="1" ht="12.75" x14ac:dyDescent="0.2">
      <c r="A720" s="761"/>
      <c r="B720" s="281" t="s">
        <v>1957</v>
      </c>
      <c r="C720" s="318"/>
      <c r="D720" s="318"/>
      <c r="E720" s="318"/>
      <c r="F720" s="318"/>
      <c r="G720" s="379"/>
      <c r="H720" s="567"/>
      <c r="I720" s="446"/>
      <c r="J720" s="567"/>
      <c r="K720" s="446"/>
      <c r="L720" s="567"/>
      <c r="M720" s="446"/>
      <c r="N720" s="380"/>
    </row>
    <row r="721" spans="1:14" s="55" customFormat="1" ht="12.75" x14ac:dyDescent="0.2">
      <c r="A721" s="761"/>
      <c r="B721" s="281" t="s">
        <v>1958</v>
      </c>
      <c r="C721" s="318"/>
      <c r="D721" s="318"/>
      <c r="E721" s="318"/>
      <c r="F721" s="318"/>
      <c r="G721" s="379"/>
      <c r="H721" s="567"/>
      <c r="I721" s="446"/>
      <c r="J721" s="567"/>
      <c r="K721" s="446"/>
      <c r="L721" s="567"/>
      <c r="M721" s="446"/>
      <c r="N721" s="380"/>
    </row>
    <row r="722" spans="1:14" s="55" customFormat="1" ht="12.75" x14ac:dyDescent="0.2">
      <c r="A722" s="761"/>
      <c r="B722" s="281" t="s">
        <v>1959</v>
      </c>
      <c r="C722" s="318"/>
      <c r="D722" s="318"/>
      <c r="E722" s="318"/>
      <c r="F722" s="318"/>
      <c r="G722" s="379"/>
      <c r="H722" s="567"/>
      <c r="I722" s="446"/>
      <c r="J722" s="567"/>
      <c r="K722" s="446"/>
      <c r="L722" s="567"/>
      <c r="M722" s="446"/>
      <c r="N722" s="380"/>
    </row>
    <row r="723" spans="1:14" s="55" customFormat="1" ht="12.75" x14ac:dyDescent="0.2">
      <c r="A723" s="761"/>
      <c r="B723" s="281" t="s">
        <v>1960</v>
      </c>
      <c r="C723" s="318"/>
      <c r="D723" s="318"/>
      <c r="E723" s="318"/>
      <c r="F723" s="318"/>
      <c r="G723" s="379"/>
      <c r="H723" s="567"/>
      <c r="I723" s="446"/>
      <c r="J723" s="567"/>
      <c r="K723" s="446"/>
      <c r="L723" s="567"/>
      <c r="M723" s="446"/>
      <c r="N723" s="380"/>
    </row>
    <row r="724" spans="1:14" s="55" customFormat="1" ht="12.75" x14ac:dyDescent="0.2">
      <c r="A724" s="761"/>
      <c r="B724" s="281" t="s">
        <v>1964</v>
      </c>
      <c r="C724" s="318"/>
      <c r="D724" s="318"/>
      <c r="E724" s="318"/>
      <c r="F724" s="318"/>
      <c r="G724" s="379"/>
      <c r="H724" s="567"/>
      <c r="I724" s="446"/>
      <c r="J724" s="567"/>
      <c r="K724" s="446"/>
      <c r="L724" s="567"/>
      <c r="M724" s="446"/>
      <c r="N724" s="380"/>
    </row>
    <row r="725" spans="1:14" s="55" customFormat="1" ht="12.75" x14ac:dyDescent="0.2">
      <c r="A725" s="761"/>
      <c r="B725" s="281" t="s">
        <v>876</v>
      </c>
      <c r="C725" s="318"/>
      <c r="D725" s="318"/>
      <c r="E725" s="318"/>
      <c r="F725" s="318"/>
      <c r="G725" s="379"/>
      <c r="H725" s="567"/>
      <c r="I725" s="446"/>
      <c r="J725" s="567"/>
      <c r="K725" s="446"/>
      <c r="L725" s="567"/>
      <c r="M725" s="446"/>
      <c r="N725" s="380"/>
    </row>
    <row r="726" spans="1:14" s="55" customFormat="1" ht="12.75" x14ac:dyDescent="0.2">
      <c r="A726" s="761"/>
      <c r="B726" s="281" t="s">
        <v>1987</v>
      </c>
      <c r="C726" s="318"/>
      <c r="D726" s="318"/>
      <c r="E726" s="318"/>
      <c r="F726" s="318"/>
      <c r="G726" s="379"/>
      <c r="H726" s="567"/>
      <c r="I726" s="446"/>
      <c r="J726" s="567"/>
      <c r="K726" s="446"/>
      <c r="L726" s="567"/>
      <c r="M726" s="446"/>
      <c r="N726" s="380"/>
    </row>
    <row r="727" spans="1:14" s="55" customFormat="1" ht="12.75" x14ac:dyDescent="0.2">
      <c r="A727" s="761"/>
      <c r="B727" s="281" t="s">
        <v>1988</v>
      </c>
      <c r="C727" s="318"/>
      <c r="D727" s="318"/>
      <c r="E727" s="318"/>
      <c r="F727" s="318"/>
      <c r="G727" s="379"/>
      <c r="H727" s="567"/>
      <c r="I727" s="446"/>
      <c r="J727" s="567"/>
      <c r="K727" s="446"/>
      <c r="L727" s="567"/>
      <c r="M727" s="446"/>
      <c r="N727" s="380"/>
    </row>
    <row r="728" spans="1:14" s="55" customFormat="1" ht="12.75" x14ac:dyDescent="0.2">
      <c r="A728" s="761"/>
      <c r="B728" s="281" t="s">
        <v>1989</v>
      </c>
      <c r="C728" s="318"/>
      <c r="D728" s="318"/>
      <c r="E728" s="318"/>
      <c r="F728" s="318"/>
      <c r="G728" s="379"/>
      <c r="H728" s="567"/>
      <c r="I728" s="446"/>
      <c r="J728" s="567"/>
      <c r="K728" s="446"/>
      <c r="L728" s="567"/>
      <c r="M728" s="446"/>
      <c r="N728" s="380"/>
    </row>
    <row r="729" spans="1:14" s="55" customFormat="1" ht="12.75" x14ac:dyDescent="0.2">
      <c r="A729" s="761"/>
      <c r="B729" s="281" t="s">
        <v>1990</v>
      </c>
      <c r="C729" s="318"/>
      <c r="D729" s="318"/>
      <c r="E729" s="318"/>
      <c r="F729" s="318"/>
      <c r="G729" s="379"/>
      <c r="H729" s="567"/>
      <c r="I729" s="446"/>
      <c r="J729" s="567"/>
      <c r="K729" s="446"/>
      <c r="L729" s="567"/>
      <c r="M729" s="446"/>
      <c r="N729" s="380"/>
    </row>
    <row r="730" spans="1:14" s="55" customFormat="1" ht="12.75" x14ac:dyDescent="0.2">
      <c r="A730" s="761"/>
      <c r="B730" s="281" t="s">
        <v>1991</v>
      </c>
      <c r="C730" s="318"/>
      <c r="D730" s="318"/>
      <c r="E730" s="318"/>
      <c r="F730" s="318"/>
      <c r="G730" s="379"/>
      <c r="H730" s="567"/>
      <c r="I730" s="446"/>
      <c r="J730" s="567"/>
      <c r="K730" s="446"/>
      <c r="L730" s="567"/>
      <c r="M730" s="446"/>
      <c r="N730" s="380"/>
    </row>
    <row r="731" spans="1:14" s="55" customFormat="1" ht="12.75" x14ac:dyDescent="0.2">
      <c r="A731" s="761"/>
      <c r="B731" s="281" t="s">
        <v>1983</v>
      </c>
      <c r="C731" s="318"/>
      <c r="D731" s="318"/>
      <c r="E731" s="318"/>
      <c r="F731" s="318"/>
      <c r="G731" s="379"/>
      <c r="H731" s="567"/>
      <c r="I731" s="446"/>
      <c r="J731" s="567"/>
      <c r="K731" s="446"/>
      <c r="L731" s="567"/>
      <c r="M731" s="446"/>
      <c r="N731" s="380"/>
    </row>
    <row r="732" spans="1:14" s="55" customFormat="1" ht="12.75" x14ac:dyDescent="0.2">
      <c r="A732" s="761"/>
      <c r="B732" s="281" t="s">
        <v>1984</v>
      </c>
      <c r="C732" s="318"/>
      <c r="D732" s="318"/>
      <c r="E732" s="318"/>
      <c r="F732" s="318"/>
      <c r="G732" s="379"/>
      <c r="H732" s="567"/>
      <c r="I732" s="446"/>
      <c r="J732" s="567"/>
      <c r="K732" s="446"/>
      <c r="L732" s="567"/>
      <c r="M732" s="446"/>
      <c r="N732" s="380"/>
    </row>
    <row r="733" spans="1:14" s="55" customFormat="1" ht="12.75" x14ac:dyDescent="0.2">
      <c r="A733" s="761"/>
      <c r="B733" s="281" t="s">
        <v>1985</v>
      </c>
      <c r="C733" s="318"/>
      <c r="D733" s="318"/>
      <c r="E733" s="318"/>
      <c r="F733" s="318"/>
      <c r="G733" s="379"/>
      <c r="H733" s="567"/>
      <c r="I733" s="446"/>
      <c r="J733" s="567"/>
      <c r="K733" s="446"/>
      <c r="L733" s="567"/>
      <c r="M733" s="446"/>
      <c r="N733" s="380"/>
    </row>
    <row r="734" spans="1:14" s="55" customFormat="1" ht="12.75" x14ac:dyDescent="0.2">
      <c r="A734" s="761"/>
      <c r="B734" s="281" t="s">
        <v>1986</v>
      </c>
      <c r="C734" s="318"/>
      <c r="D734" s="318"/>
      <c r="E734" s="318"/>
      <c r="F734" s="318"/>
      <c r="G734" s="379"/>
      <c r="H734" s="567"/>
      <c r="I734" s="446"/>
      <c r="J734" s="567"/>
      <c r="K734" s="446"/>
      <c r="L734" s="567"/>
      <c r="M734" s="446"/>
      <c r="N734" s="380"/>
    </row>
    <row r="735" spans="1:14" s="55" customFormat="1" ht="12.75" x14ac:dyDescent="0.2">
      <c r="A735" s="761"/>
      <c r="B735" s="281" t="s">
        <v>1962</v>
      </c>
      <c r="C735" s="318"/>
      <c r="D735" s="318"/>
      <c r="E735" s="318"/>
      <c r="F735" s="318"/>
      <c r="G735" s="379"/>
      <c r="H735" s="567"/>
      <c r="I735" s="446"/>
      <c r="J735" s="567"/>
      <c r="K735" s="446"/>
      <c r="L735" s="567"/>
      <c r="M735" s="446"/>
      <c r="N735" s="380"/>
    </row>
    <row r="736" spans="1:14" s="55" customFormat="1" ht="12.75" x14ac:dyDescent="0.2">
      <c r="A736" s="761"/>
      <c r="B736" s="281" t="s">
        <v>1965</v>
      </c>
      <c r="C736" s="318"/>
      <c r="D736" s="318"/>
      <c r="E736" s="318"/>
      <c r="F736" s="318"/>
      <c r="G736" s="379"/>
      <c r="H736" s="567"/>
      <c r="I736" s="446"/>
      <c r="J736" s="567"/>
      <c r="K736" s="446"/>
      <c r="L736" s="567"/>
      <c r="M736" s="446"/>
      <c r="N736" s="380"/>
    </row>
    <row r="737" spans="1:14" s="55" customFormat="1" ht="12.75" x14ac:dyDescent="0.2">
      <c r="A737" s="761"/>
      <c r="B737" s="281" t="s">
        <v>1966</v>
      </c>
      <c r="C737" s="318"/>
      <c r="D737" s="318"/>
      <c r="E737" s="318"/>
      <c r="F737" s="318"/>
      <c r="G737" s="379"/>
      <c r="H737" s="567"/>
      <c r="I737" s="446"/>
      <c r="J737" s="567"/>
      <c r="K737" s="446"/>
      <c r="L737" s="567"/>
      <c r="M737" s="446"/>
      <c r="N737" s="380"/>
    </row>
    <row r="738" spans="1:14" s="55" customFormat="1" ht="12.75" x14ac:dyDescent="0.2">
      <c r="A738" s="761"/>
      <c r="B738" s="281" t="s">
        <v>1967</v>
      </c>
      <c r="C738" s="318"/>
      <c r="D738" s="318"/>
      <c r="E738" s="318"/>
      <c r="F738" s="318"/>
      <c r="G738" s="379"/>
      <c r="H738" s="567"/>
      <c r="I738" s="446"/>
      <c r="J738" s="567"/>
      <c r="K738" s="446"/>
      <c r="L738" s="567"/>
      <c r="M738" s="446"/>
      <c r="N738" s="380"/>
    </row>
    <row r="739" spans="1:14" s="55" customFormat="1" ht="12.75" x14ac:dyDescent="0.2">
      <c r="A739" s="761"/>
      <c r="B739" s="281" t="s">
        <v>1968</v>
      </c>
      <c r="C739" s="318"/>
      <c r="D739" s="318"/>
      <c r="E739" s="318"/>
      <c r="F739" s="318"/>
      <c r="G739" s="379"/>
      <c r="H739" s="567"/>
      <c r="I739" s="446"/>
      <c r="J739" s="567"/>
      <c r="K739" s="446"/>
      <c r="L739" s="567"/>
      <c r="M739" s="446"/>
      <c r="N739" s="380"/>
    </row>
    <row r="740" spans="1:14" s="55" customFormat="1" ht="12.75" x14ac:dyDescent="0.2">
      <c r="A740" s="761"/>
      <c r="B740" s="281" t="s">
        <v>1969</v>
      </c>
      <c r="C740" s="318"/>
      <c r="D740" s="318"/>
      <c r="E740" s="318"/>
      <c r="F740" s="318"/>
      <c r="G740" s="379"/>
      <c r="H740" s="567"/>
      <c r="I740" s="446"/>
      <c r="J740" s="567"/>
      <c r="K740" s="446"/>
      <c r="L740" s="567"/>
      <c r="M740" s="446"/>
      <c r="N740" s="380"/>
    </row>
    <row r="741" spans="1:14" s="55" customFormat="1" ht="12.75" x14ac:dyDescent="0.2">
      <c r="A741" s="761"/>
      <c r="B741" s="281" t="s">
        <v>1970</v>
      </c>
      <c r="C741" s="318"/>
      <c r="D741" s="318"/>
      <c r="E741" s="318"/>
      <c r="F741" s="318"/>
      <c r="G741" s="379"/>
      <c r="H741" s="567"/>
      <c r="I741" s="446"/>
      <c r="J741" s="567"/>
      <c r="K741" s="446"/>
      <c r="L741" s="567"/>
      <c r="M741" s="446"/>
      <c r="N741" s="380"/>
    </row>
    <row r="742" spans="1:14" s="55" customFormat="1" ht="12.75" x14ac:dyDescent="0.2">
      <c r="A742" s="761"/>
      <c r="B742" s="281" t="s">
        <v>1971</v>
      </c>
      <c r="C742" s="318"/>
      <c r="D742" s="318"/>
      <c r="E742" s="318"/>
      <c r="F742" s="318"/>
      <c r="G742" s="379"/>
      <c r="H742" s="567"/>
      <c r="I742" s="446"/>
      <c r="J742" s="567"/>
      <c r="K742" s="446"/>
      <c r="L742" s="567"/>
      <c r="M742" s="446"/>
      <c r="N742" s="380"/>
    </row>
    <row r="743" spans="1:14" s="55" customFormat="1" ht="12.75" x14ac:dyDescent="0.2">
      <c r="A743" s="761"/>
      <c r="B743" s="281" t="s">
        <v>1972</v>
      </c>
      <c r="C743" s="318"/>
      <c r="D743" s="318"/>
      <c r="E743" s="318"/>
      <c r="F743" s="318"/>
      <c r="G743" s="379"/>
      <c r="H743" s="567"/>
      <c r="I743" s="446"/>
      <c r="J743" s="567"/>
      <c r="K743" s="446"/>
      <c r="L743" s="567"/>
      <c r="M743" s="446"/>
      <c r="N743" s="380"/>
    </row>
    <row r="744" spans="1:14" s="55" customFormat="1" ht="12.75" x14ac:dyDescent="0.2">
      <c r="A744" s="761"/>
      <c r="B744" s="281" t="s">
        <v>1973</v>
      </c>
      <c r="C744" s="318"/>
      <c r="D744" s="318"/>
      <c r="E744" s="318"/>
      <c r="F744" s="318"/>
      <c r="G744" s="379"/>
      <c r="H744" s="567"/>
      <c r="I744" s="446"/>
      <c r="J744" s="567"/>
      <c r="K744" s="446"/>
      <c r="L744" s="567"/>
      <c r="M744" s="446"/>
      <c r="N744" s="380"/>
    </row>
    <row r="745" spans="1:14" s="55" customFormat="1" ht="12.75" x14ac:dyDescent="0.2">
      <c r="A745" s="761"/>
      <c r="B745" s="281" t="s">
        <v>1963</v>
      </c>
      <c r="C745" s="318"/>
      <c r="D745" s="318"/>
      <c r="E745" s="318"/>
      <c r="F745" s="318"/>
      <c r="G745" s="379"/>
      <c r="H745" s="567"/>
      <c r="I745" s="446"/>
      <c r="J745" s="567"/>
      <c r="K745" s="446"/>
      <c r="L745" s="567"/>
      <c r="M745" s="446"/>
      <c r="N745" s="380"/>
    </row>
    <row r="746" spans="1:14" s="55" customFormat="1" ht="12.75" x14ac:dyDescent="0.2">
      <c r="A746" s="761"/>
      <c r="B746" s="281" t="s">
        <v>1974</v>
      </c>
      <c r="C746" s="318"/>
      <c r="D746" s="318"/>
      <c r="E746" s="318"/>
      <c r="F746" s="318"/>
      <c r="G746" s="379"/>
      <c r="H746" s="567"/>
      <c r="I746" s="446"/>
      <c r="J746" s="567"/>
      <c r="K746" s="446"/>
      <c r="L746" s="567"/>
      <c r="M746" s="446"/>
      <c r="N746" s="380"/>
    </row>
    <row r="747" spans="1:14" s="55" customFormat="1" ht="12.75" x14ac:dyDescent="0.2">
      <c r="A747" s="761"/>
      <c r="B747" s="281" t="s">
        <v>1975</v>
      </c>
      <c r="C747" s="318"/>
      <c r="D747" s="318"/>
      <c r="E747" s="318"/>
      <c r="F747" s="318"/>
      <c r="G747" s="379"/>
      <c r="H747" s="567"/>
      <c r="I747" s="446"/>
      <c r="J747" s="567"/>
      <c r="K747" s="446"/>
      <c r="L747" s="567"/>
      <c r="M747" s="446"/>
      <c r="N747" s="380"/>
    </row>
    <row r="748" spans="1:14" s="55" customFormat="1" ht="12.75" x14ac:dyDescent="0.2">
      <c r="A748" s="761"/>
      <c r="B748" s="281" t="s">
        <v>1976</v>
      </c>
      <c r="C748" s="318"/>
      <c r="D748" s="318"/>
      <c r="E748" s="318"/>
      <c r="F748" s="318"/>
      <c r="G748" s="379"/>
      <c r="H748" s="567"/>
      <c r="I748" s="446"/>
      <c r="J748" s="567"/>
      <c r="K748" s="446"/>
      <c r="L748" s="567"/>
      <c r="M748" s="446"/>
      <c r="N748" s="380"/>
    </row>
    <row r="749" spans="1:14" s="55" customFormat="1" ht="12.75" x14ac:dyDescent="0.2">
      <c r="A749" s="761"/>
      <c r="B749" s="281" t="s">
        <v>1977</v>
      </c>
      <c r="C749" s="318"/>
      <c r="D749" s="318"/>
      <c r="E749" s="318"/>
      <c r="F749" s="318"/>
      <c r="G749" s="379"/>
      <c r="H749" s="567"/>
      <c r="I749" s="446"/>
      <c r="J749" s="567"/>
      <c r="K749" s="446"/>
      <c r="L749" s="567"/>
      <c r="M749" s="446"/>
      <c r="N749" s="380"/>
    </row>
    <row r="750" spans="1:14" s="55" customFormat="1" ht="12.75" x14ac:dyDescent="0.2">
      <c r="A750" s="761"/>
      <c r="B750" s="281" t="s">
        <v>1978</v>
      </c>
      <c r="C750" s="318"/>
      <c r="D750" s="318"/>
      <c r="E750" s="318"/>
      <c r="F750" s="318"/>
      <c r="G750" s="379"/>
      <c r="H750" s="567"/>
      <c r="I750" s="446"/>
      <c r="J750" s="567"/>
      <c r="K750" s="446"/>
      <c r="L750" s="567"/>
      <c r="M750" s="446"/>
      <c r="N750" s="380"/>
    </row>
    <row r="751" spans="1:14" s="55" customFormat="1" ht="12.75" x14ac:dyDescent="0.2">
      <c r="A751" s="761"/>
      <c r="B751" s="281" t="s">
        <v>1979</v>
      </c>
      <c r="C751" s="318"/>
      <c r="D751" s="318"/>
      <c r="E751" s="318"/>
      <c r="F751" s="318"/>
      <c r="G751" s="379"/>
      <c r="H751" s="567"/>
      <c r="I751" s="446"/>
      <c r="J751" s="567"/>
      <c r="K751" s="446"/>
      <c r="L751" s="567"/>
      <c r="M751" s="446"/>
      <c r="N751" s="380"/>
    </row>
    <row r="752" spans="1:14" s="55" customFormat="1" ht="12.75" x14ac:dyDescent="0.2">
      <c r="A752" s="761"/>
      <c r="B752" s="281" t="s">
        <v>1980</v>
      </c>
      <c r="C752" s="318"/>
      <c r="D752" s="318"/>
      <c r="E752" s="318"/>
      <c r="F752" s="318"/>
      <c r="G752" s="379"/>
      <c r="H752" s="567"/>
      <c r="I752" s="446"/>
      <c r="J752" s="567"/>
      <c r="K752" s="446"/>
      <c r="L752" s="567"/>
      <c r="M752" s="446"/>
      <c r="N752" s="380"/>
    </row>
    <row r="753" spans="1:14" s="55" customFormat="1" ht="12.75" x14ac:dyDescent="0.2">
      <c r="A753" s="761"/>
      <c r="B753" s="281" t="s">
        <v>1981</v>
      </c>
      <c r="C753" s="318"/>
      <c r="D753" s="318"/>
      <c r="E753" s="318"/>
      <c r="F753" s="318"/>
      <c r="G753" s="379"/>
      <c r="H753" s="567"/>
      <c r="I753" s="446"/>
      <c r="J753" s="567"/>
      <c r="K753" s="446"/>
      <c r="L753" s="567"/>
      <c r="M753" s="446"/>
      <c r="N753" s="380"/>
    </row>
    <row r="754" spans="1:14" s="55" customFormat="1" ht="12.75" x14ac:dyDescent="0.2">
      <c r="A754" s="761"/>
      <c r="B754" s="281" t="s">
        <v>1982</v>
      </c>
      <c r="C754" s="318"/>
      <c r="D754" s="318"/>
      <c r="E754" s="318"/>
      <c r="F754" s="318"/>
      <c r="G754" s="379"/>
      <c r="H754" s="567"/>
      <c r="I754" s="446"/>
      <c r="J754" s="567"/>
      <c r="K754" s="446"/>
      <c r="L754" s="567"/>
      <c r="M754" s="446"/>
      <c r="N754" s="380"/>
    </row>
    <row r="755" spans="1:14" s="55" customFormat="1" ht="12.75" x14ac:dyDescent="0.2">
      <c r="A755" s="761"/>
      <c r="B755" s="281" t="s">
        <v>572</v>
      </c>
      <c r="C755" s="318"/>
      <c r="D755" s="318"/>
      <c r="E755" s="318"/>
      <c r="F755" s="318"/>
      <c r="G755" s="379"/>
      <c r="H755" s="567"/>
      <c r="I755" s="446"/>
      <c r="J755" s="567"/>
      <c r="K755" s="446"/>
      <c r="L755" s="567"/>
      <c r="M755" s="446"/>
      <c r="N755" s="380"/>
    </row>
    <row r="756" spans="1:14" s="55" customFormat="1" ht="12.75" x14ac:dyDescent="0.2">
      <c r="A756" s="761"/>
      <c r="B756" s="281" t="s">
        <v>1794</v>
      </c>
      <c r="C756" s="318"/>
      <c r="D756" s="318"/>
      <c r="E756" s="318"/>
      <c r="F756" s="318"/>
      <c r="G756" s="379"/>
      <c r="H756" s="567"/>
      <c r="I756" s="446"/>
      <c r="J756" s="567"/>
      <c r="K756" s="446"/>
      <c r="L756" s="567"/>
      <c r="M756" s="446"/>
      <c r="N756" s="380"/>
    </row>
    <row r="757" spans="1:14" s="55" customFormat="1" ht="12.75" x14ac:dyDescent="0.2">
      <c r="A757" s="761"/>
      <c r="B757" s="450"/>
      <c r="C757" s="318"/>
      <c r="D757" s="318"/>
      <c r="E757" s="318"/>
      <c r="F757" s="318"/>
      <c r="G757" s="379"/>
      <c r="H757" s="567"/>
      <c r="I757" s="446"/>
      <c r="J757" s="567"/>
      <c r="K757" s="446"/>
      <c r="L757" s="567"/>
      <c r="M757" s="446"/>
      <c r="N757" s="380"/>
    </row>
    <row r="758" spans="1:14" s="55" customFormat="1" ht="12.75" x14ac:dyDescent="0.2">
      <c r="A758" s="761"/>
      <c r="B758" s="450"/>
      <c r="C758" s="318"/>
      <c r="D758" s="318"/>
      <c r="E758" s="318"/>
      <c r="F758" s="318"/>
      <c r="G758" s="379"/>
      <c r="H758" s="567"/>
      <c r="I758" s="446"/>
      <c r="J758" s="567"/>
      <c r="K758" s="446"/>
      <c r="L758" s="567"/>
      <c r="M758" s="446"/>
      <c r="N758" s="380"/>
    </row>
    <row r="759" spans="1:14" s="55" customFormat="1" ht="12.75" x14ac:dyDescent="0.2">
      <c r="A759" s="761"/>
      <c r="B759" s="450"/>
      <c r="C759" s="318"/>
      <c r="D759" s="318"/>
      <c r="E759" s="318"/>
      <c r="F759" s="318"/>
      <c r="G759" s="379"/>
      <c r="H759" s="567"/>
      <c r="I759" s="446"/>
      <c r="J759" s="567"/>
      <c r="K759" s="446"/>
      <c r="L759" s="567"/>
      <c r="M759" s="446"/>
      <c r="N759" s="380"/>
    </row>
    <row r="760" spans="1:14" s="55" customFormat="1" ht="12.75" x14ac:dyDescent="0.2">
      <c r="A760" s="761"/>
      <c r="B760" s="450"/>
      <c r="C760" s="318"/>
      <c r="D760" s="318"/>
      <c r="E760" s="318"/>
      <c r="F760" s="318"/>
      <c r="G760" s="379"/>
      <c r="H760" s="567"/>
      <c r="I760" s="446"/>
      <c r="J760" s="567"/>
      <c r="K760" s="446"/>
      <c r="L760" s="567"/>
      <c r="M760" s="446"/>
      <c r="N760" s="380"/>
    </row>
    <row r="761" spans="1:14" s="55" customFormat="1" ht="12.75" x14ac:dyDescent="0.2">
      <c r="A761" s="761"/>
      <c r="B761" s="450"/>
      <c r="C761" s="318"/>
      <c r="D761" s="318"/>
      <c r="E761" s="318"/>
      <c r="F761" s="318"/>
      <c r="G761" s="379"/>
      <c r="H761" s="567"/>
      <c r="I761" s="446"/>
      <c r="J761" s="567"/>
      <c r="K761" s="446"/>
      <c r="L761" s="567"/>
      <c r="M761" s="446"/>
      <c r="N761" s="380"/>
    </row>
    <row r="762" spans="1:14" s="55" customFormat="1" ht="12.75" x14ac:dyDescent="0.2">
      <c r="A762" s="761"/>
      <c r="B762" s="450"/>
      <c r="C762" s="318"/>
      <c r="D762" s="318"/>
      <c r="E762" s="318"/>
      <c r="F762" s="318"/>
      <c r="G762" s="379"/>
      <c r="H762" s="567"/>
      <c r="I762" s="446"/>
      <c r="J762" s="567"/>
      <c r="K762" s="446"/>
      <c r="L762" s="567"/>
      <c r="M762" s="446"/>
      <c r="N762" s="380"/>
    </row>
    <row r="763" spans="1:14" s="55" customFormat="1" ht="12.75" x14ac:dyDescent="0.2">
      <c r="A763" s="761"/>
      <c r="B763" s="450"/>
      <c r="C763" s="318"/>
      <c r="D763" s="318"/>
      <c r="E763" s="318"/>
      <c r="F763" s="318"/>
      <c r="G763" s="379"/>
      <c r="H763" s="567"/>
      <c r="I763" s="446"/>
      <c r="J763" s="567"/>
      <c r="K763" s="446"/>
      <c r="L763" s="567"/>
      <c r="M763" s="446"/>
      <c r="N763" s="380"/>
    </row>
    <row r="764" spans="1:14" s="55" customFormat="1" ht="12.75" x14ac:dyDescent="0.2">
      <c r="A764" s="761"/>
      <c r="B764" s="450"/>
      <c r="C764" s="318"/>
      <c r="D764" s="318"/>
      <c r="E764" s="318"/>
      <c r="F764" s="318"/>
      <c r="G764" s="379"/>
      <c r="H764" s="567"/>
      <c r="I764" s="446"/>
      <c r="J764" s="567"/>
      <c r="K764" s="446"/>
      <c r="L764" s="567"/>
      <c r="M764" s="446"/>
      <c r="N764" s="380"/>
    </row>
    <row r="765" spans="1:14" s="55" customFormat="1" ht="12.75" x14ac:dyDescent="0.2">
      <c r="A765" s="761"/>
      <c r="B765" s="450"/>
      <c r="C765" s="318"/>
      <c r="D765" s="318"/>
      <c r="E765" s="318"/>
      <c r="F765" s="318"/>
      <c r="G765" s="379"/>
      <c r="H765" s="567"/>
      <c r="I765" s="446"/>
      <c r="J765" s="567"/>
      <c r="K765" s="446"/>
      <c r="L765" s="567"/>
      <c r="M765" s="446"/>
      <c r="N765" s="380"/>
    </row>
    <row r="766" spans="1:14" s="55" customFormat="1" ht="12.75" x14ac:dyDescent="0.2">
      <c r="A766" s="761"/>
      <c r="B766" s="450"/>
      <c r="C766" s="318"/>
      <c r="D766" s="318"/>
      <c r="E766" s="318"/>
      <c r="F766" s="318"/>
      <c r="G766" s="379"/>
      <c r="H766" s="567"/>
      <c r="I766" s="446"/>
      <c r="J766" s="567"/>
      <c r="K766" s="446"/>
      <c r="L766" s="567"/>
      <c r="M766" s="446"/>
      <c r="N766" s="380"/>
    </row>
    <row r="767" spans="1:14" s="55" customFormat="1" ht="12.75" x14ac:dyDescent="0.2">
      <c r="A767" s="761"/>
      <c r="B767" s="450"/>
      <c r="C767" s="318"/>
      <c r="D767" s="318"/>
      <c r="E767" s="318"/>
      <c r="F767" s="318"/>
      <c r="G767" s="379"/>
      <c r="H767" s="567"/>
      <c r="I767" s="446"/>
      <c r="J767" s="567"/>
      <c r="K767" s="446"/>
      <c r="L767" s="567"/>
      <c r="M767" s="446"/>
      <c r="N767" s="380"/>
    </row>
    <row r="768" spans="1:14" s="55" customFormat="1" ht="12.75" x14ac:dyDescent="0.2">
      <c r="A768" s="761"/>
      <c r="B768" s="450"/>
      <c r="C768" s="318"/>
      <c r="D768" s="318"/>
      <c r="E768" s="318"/>
      <c r="F768" s="318"/>
      <c r="G768" s="379"/>
      <c r="H768" s="567"/>
      <c r="I768" s="446"/>
      <c r="J768" s="567"/>
      <c r="K768" s="446"/>
      <c r="L768" s="567"/>
      <c r="M768" s="446"/>
      <c r="N768" s="380"/>
    </row>
    <row r="769" spans="1:14" s="55" customFormat="1" ht="12.75" x14ac:dyDescent="0.2">
      <c r="A769" s="761"/>
      <c r="B769" s="450"/>
      <c r="C769" s="318"/>
      <c r="D769" s="318"/>
      <c r="E769" s="318"/>
      <c r="F769" s="318"/>
      <c r="G769" s="379"/>
      <c r="H769" s="567"/>
      <c r="I769" s="446"/>
      <c r="J769" s="567"/>
      <c r="K769" s="446"/>
      <c r="L769" s="567"/>
      <c r="M769" s="446"/>
      <c r="N769" s="380"/>
    </row>
    <row r="770" spans="1:14" s="55" customFormat="1" ht="12.75" x14ac:dyDescent="0.2">
      <c r="A770" s="761"/>
      <c r="B770" s="450"/>
      <c r="C770" s="318"/>
      <c r="D770" s="318"/>
      <c r="E770" s="318"/>
      <c r="F770" s="318"/>
      <c r="G770" s="379"/>
      <c r="H770" s="567"/>
      <c r="I770" s="446"/>
      <c r="J770" s="567"/>
      <c r="K770" s="446"/>
      <c r="L770" s="567"/>
      <c r="M770" s="446"/>
      <c r="N770" s="380"/>
    </row>
    <row r="771" spans="1:14" s="55" customFormat="1" ht="12.75" x14ac:dyDescent="0.2">
      <c r="A771" s="761"/>
      <c r="B771" s="450"/>
      <c r="C771" s="318"/>
      <c r="D771" s="318"/>
      <c r="E771" s="318"/>
      <c r="F771" s="318"/>
      <c r="G771" s="379"/>
      <c r="H771" s="567"/>
      <c r="I771" s="446"/>
      <c r="J771" s="567"/>
      <c r="K771" s="446"/>
      <c r="L771" s="567"/>
      <c r="M771" s="446"/>
      <c r="N771" s="380"/>
    </row>
    <row r="772" spans="1:14" s="55" customFormat="1" ht="12.75" x14ac:dyDescent="0.2">
      <c r="A772" s="761"/>
      <c r="B772" s="450"/>
      <c r="C772" s="318"/>
      <c r="D772" s="318"/>
      <c r="E772" s="318"/>
      <c r="F772" s="318"/>
      <c r="G772" s="379"/>
      <c r="H772" s="567"/>
      <c r="I772" s="446"/>
      <c r="J772" s="567"/>
      <c r="K772" s="446"/>
      <c r="L772" s="567"/>
      <c r="M772" s="446"/>
      <c r="N772" s="380"/>
    </row>
    <row r="773" spans="1:14" s="55" customFormat="1" ht="12.75" x14ac:dyDescent="0.2">
      <c r="A773" s="761"/>
      <c r="B773" s="450"/>
      <c r="C773" s="318"/>
      <c r="D773" s="318"/>
      <c r="E773" s="318"/>
      <c r="F773" s="318"/>
      <c r="G773" s="379"/>
      <c r="H773" s="567"/>
      <c r="I773" s="446"/>
      <c r="J773" s="567"/>
      <c r="K773" s="446"/>
      <c r="L773" s="567"/>
      <c r="M773" s="446"/>
      <c r="N773" s="380"/>
    </row>
    <row r="774" spans="1:14" s="55" customFormat="1" ht="12.75" x14ac:dyDescent="0.2">
      <c r="A774" s="761"/>
      <c r="B774" s="450"/>
      <c r="C774" s="318"/>
      <c r="D774" s="318"/>
      <c r="E774" s="318"/>
      <c r="F774" s="318"/>
      <c r="G774" s="379"/>
      <c r="H774" s="567"/>
      <c r="I774" s="446"/>
      <c r="J774" s="567"/>
      <c r="K774" s="446"/>
      <c r="L774" s="567"/>
      <c r="M774" s="446"/>
      <c r="N774" s="380"/>
    </row>
    <row r="775" spans="1:14" s="55" customFormat="1" ht="12.75" x14ac:dyDescent="0.2">
      <c r="A775" s="761"/>
      <c r="B775" s="450"/>
      <c r="C775" s="318"/>
      <c r="D775" s="318"/>
      <c r="E775" s="318"/>
      <c r="F775" s="318"/>
      <c r="G775" s="379"/>
      <c r="H775" s="567"/>
      <c r="I775" s="446"/>
      <c r="J775" s="567"/>
      <c r="K775" s="446"/>
      <c r="L775" s="567"/>
      <c r="M775" s="446"/>
      <c r="N775" s="380"/>
    </row>
    <row r="776" spans="1:14" s="55" customFormat="1" ht="12.75" x14ac:dyDescent="0.2">
      <c r="A776" s="761"/>
      <c r="B776" s="450"/>
      <c r="C776" s="318"/>
      <c r="D776" s="318"/>
      <c r="E776" s="318"/>
      <c r="F776" s="318"/>
      <c r="G776" s="379"/>
      <c r="H776" s="567"/>
      <c r="I776" s="446"/>
      <c r="J776" s="567"/>
      <c r="K776" s="446"/>
      <c r="L776" s="567"/>
      <c r="M776" s="446"/>
      <c r="N776" s="380"/>
    </row>
    <row r="777" spans="1:14" s="55" customFormat="1" ht="12.75" x14ac:dyDescent="0.2">
      <c r="A777" s="761"/>
      <c r="B777" s="450"/>
      <c r="C777" s="318"/>
      <c r="D777" s="318"/>
      <c r="E777" s="318"/>
      <c r="F777" s="318"/>
      <c r="G777" s="379"/>
      <c r="H777" s="567"/>
      <c r="I777" s="446"/>
      <c r="J777" s="567"/>
      <c r="K777" s="446"/>
      <c r="L777" s="567"/>
      <c r="M777" s="446"/>
      <c r="N777" s="380"/>
    </row>
    <row r="778" spans="1:14" s="55" customFormat="1" ht="12.75" x14ac:dyDescent="0.2">
      <c r="A778" s="761"/>
      <c r="B778" s="450"/>
      <c r="C778" s="318"/>
      <c r="D778" s="318"/>
      <c r="E778" s="318"/>
      <c r="F778" s="318"/>
      <c r="G778" s="379"/>
      <c r="H778" s="567"/>
      <c r="I778" s="446"/>
      <c r="J778" s="567"/>
      <c r="K778" s="446"/>
      <c r="L778" s="567"/>
      <c r="M778" s="446"/>
      <c r="N778" s="380"/>
    </row>
    <row r="779" spans="1:14" s="55" customFormat="1" ht="12.75" x14ac:dyDescent="0.2">
      <c r="A779" s="761"/>
      <c r="B779" s="450"/>
      <c r="C779" s="318"/>
      <c r="D779" s="318"/>
      <c r="E779" s="318"/>
      <c r="F779" s="318"/>
      <c r="G779" s="379"/>
      <c r="H779" s="567"/>
      <c r="I779" s="446"/>
      <c r="J779" s="567"/>
      <c r="K779" s="446"/>
      <c r="L779" s="567"/>
      <c r="M779" s="446"/>
      <c r="N779" s="380"/>
    </row>
    <row r="780" spans="1:14" s="55" customFormat="1" ht="12.75" x14ac:dyDescent="0.2">
      <c r="A780" s="762"/>
      <c r="B780" s="450"/>
      <c r="C780" s="318"/>
      <c r="D780" s="318"/>
      <c r="E780" s="318"/>
      <c r="F780" s="318"/>
      <c r="G780" s="379"/>
      <c r="H780" s="567"/>
      <c r="I780" s="446"/>
      <c r="J780" s="567"/>
      <c r="K780" s="446"/>
      <c r="L780" s="567"/>
      <c r="M780" s="446"/>
      <c r="N780" s="380"/>
    </row>
    <row r="781" spans="1:14" x14ac:dyDescent="0.25">
      <c r="H781" s="181"/>
      <c r="J781" s="181"/>
      <c r="L781" s="181"/>
    </row>
    <row r="782" spans="1:14" x14ac:dyDescent="0.25">
      <c r="H782" s="181"/>
      <c r="J782" s="181"/>
      <c r="L782" s="181"/>
    </row>
  </sheetData>
  <mergeCells count="9">
    <mergeCell ref="A439:A510"/>
    <mergeCell ref="A511:A612"/>
    <mergeCell ref="A613:A780"/>
    <mergeCell ref="A1:N1"/>
    <mergeCell ref="A2:N2"/>
    <mergeCell ref="H3:M3"/>
    <mergeCell ref="A5:A186"/>
    <mergeCell ref="A187:A312"/>
    <mergeCell ref="A313:A438"/>
  </mergeCells>
  <pageMargins left="0.70866141732283472" right="0.70866141732283472" top="0.74803149606299213" bottom="0.74803149606299213" header="0.31496062992125984" footer="0.31496062992125984"/>
  <pageSetup paperSize="9" scale="89" pageOrder="overThenDown" orientation="landscape" r:id="rId1"/>
  <headerFooter>
    <oddHeader>&amp;L&amp;"-,Bold"Value TB - Estimating unit costs of TB services&amp;R&amp;A</oddHeader>
    <oddFooter>&amp;L&amp;D&amp;RPage &amp;P</oddFooter>
  </headerFooter>
  <rowBreaks count="9" manualBreakCount="9">
    <brk id="28" max="16383" man="1"/>
    <brk id="126" max="16383" man="1"/>
    <brk id="154" max="16383" man="1"/>
    <brk id="253" max="16383" man="1"/>
    <brk id="287" max="16383" man="1"/>
    <brk id="312" max="16383" man="1"/>
    <brk id="400" max="13" man="1"/>
    <brk id="438" max="16383" man="1"/>
    <brk id="475" max="16383" man="1"/>
  </rowBreaks>
  <colBreaks count="1" manualBreakCount="1">
    <brk id="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Lists!$O$4:$O$12</xm:f>
          </x14:formula1>
          <xm:sqref>C5:C780</xm:sqref>
        </x14:dataValidation>
        <x14:dataValidation type="list" allowBlank="1" showInputMessage="1" showErrorMessage="1" xr:uid="{00000000-0002-0000-0700-000001000000}">
          <x14:formula1>
            <xm:f>Lists!$J$4:$J$60</xm:f>
          </x14:formula1>
          <xm:sqref>D5:D780</xm:sqref>
        </x14:dataValidation>
        <x14:dataValidation type="list" allowBlank="1" showInputMessage="1" showErrorMessage="1" xr:uid="{00000000-0002-0000-0700-000002000000}">
          <x14:formula1>
            <xm:f>'15.Service Description'!$B$13:$B$84</xm:f>
          </x14:formula1>
          <xm:sqref>H5:H780 L5:L780 J5:J780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2">
    <tabColor rgb="FF0070C0"/>
  </sheetPr>
  <dimension ref="A1:CK133"/>
  <sheetViews>
    <sheetView zoomScale="60" zoomScaleNormal="60" workbookViewId="0">
      <pane xSplit="3" ySplit="2" topLeftCell="D105" activePane="bottomRight" state="frozen"/>
      <selection pane="topRight" activeCell="D1" sqref="D1"/>
      <selection pane="bottomLeft" activeCell="A3" sqref="A3"/>
      <selection pane="bottomRight" activeCell="D4" sqref="D4"/>
    </sheetView>
  </sheetViews>
  <sheetFormatPr defaultColWidth="8.7109375" defaultRowHeight="15" x14ac:dyDescent="0.25"/>
  <cols>
    <col min="1" max="2" width="4" style="3" customWidth="1"/>
    <col min="3" max="3" width="40.42578125" style="3" customWidth="1"/>
    <col min="4" max="8" width="20.42578125" style="3" customWidth="1"/>
    <col min="9" max="9" width="33.5703125" style="3" customWidth="1"/>
    <col min="10" max="16384" width="8.7109375" style="3"/>
  </cols>
  <sheetData>
    <row r="1" spans="1:89" ht="33.75" x14ac:dyDescent="0.25">
      <c r="A1" s="759" t="s">
        <v>1411</v>
      </c>
      <c r="B1" s="759"/>
      <c r="C1" s="759"/>
      <c r="D1" s="759"/>
      <c r="E1" s="759"/>
      <c r="F1" s="759"/>
      <c r="G1" s="759"/>
      <c r="H1" s="759"/>
      <c r="I1" s="759"/>
    </row>
    <row r="2" spans="1:89" ht="78" customHeight="1" x14ac:dyDescent="0.25">
      <c r="A2" s="756" t="s">
        <v>2399</v>
      </c>
      <c r="B2" s="756"/>
      <c r="C2" s="756"/>
      <c r="D2" s="756"/>
      <c r="E2" s="756"/>
      <c r="F2" s="756"/>
      <c r="G2" s="756"/>
      <c r="H2" s="756"/>
      <c r="I2" s="756"/>
    </row>
    <row r="3" spans="1:89" ht="15.75" thickBot="1" x14ac:dyDescent="0.3"/>
    <row r="4" spans="1:89" ht="16.5" thickTop="1" thickBot="1" x14ac:dyDescent="0.3">
      <c r="C4" s="205" t="s">
        <v>223</v>
      </c>
      <c r="D4" s="74" t="s">
        <v>324</v>
      </c>
      <c r="E4" s="18"/>
      <c r="F4" s="182" t="s">
        <v>389</v>
      </c>
      <c r="G4" s="75" t="s">
        <v>323</v>
      </c>
    </row>
    <row r="5" spans="1:89" ht="16.5" thickTop="1" thickBot="1" x14ac:dyDescent="0.3">
      <c r="C5" s="206" t="s">
        <v>224</v>
      </c>
      <c r="D5" s="74" t="s">
        <v>324</v>
      </c>
      <c r="E5" s="212"/>
      <c r="F5" s="213" t="s">
        <v>390</v>
      </c>
      <c r="G5" s="75" t="s">
        <v>323</v>
      </c>
    </row>
    <row r="6" spans="1:89" ht="15.75" thickTop="1" x14ac:dyDescent="0.25">
      <c r="C6" s="208" t="s">
        <v>121</v>
      </c>
      <c r="D6" s="774"/>
      <c r="E6" s="775"/>
      <c r="F6" s="775"/>
      <c r="G6" s="776"/>
      <c r="H6" s="366"/>
    </row>
    <row r="7" spans="1:89" x14ac:dyDescent="0.25">
      <c r="C7" s="422" t="s">
        <v>2603</v>
      </c>
      <c r="D7" s="211"/>
      <c r="E7" s="758" t="s">
        <v>393</v>
      </c>
      <c r="F7" s="758"/>
      <c r="G7" s="758"/>
    </row>
    <row r="8" spans="1:89" ht="15.75" thickBot="1" x14ac:dyDescent="0.3">
      <c r="A8" s="63"/>
      <c r="B8" s="63"/>
      <c r="C8" s="63"/>
      <c r="D8" s="64"/>
      <c r="E8" s="64"/>
      <c r="F8" s="64"/>
      <c r="G8" s="64"/>
      <c r="H8" s="64"/>
      <c r="I8" s="26"/>
    </row>
    <row r="9" spans="1:89" ht="15.75" thickTop="1" x14ac:dyDescent="0.25">
      <c r="A9" s="25"/>
      <c r="B9" s="25"/>
      <c r="C9" s="462"/>
      <c r="D9" s="462"/>
      <c r="E9" s="462"/>
      <c r="F9" s="462"/>
      <c r="G9" s="462"/>
    </row>
    <row r="10" spans="1:89" ht="45" customHeight="1" x14ac:dyDescent="0.25">
      <c r="A10" s="768" t="s">
        <v>2515</v>
      </c>
      <c r="B10" s="769"/>
      <c r="C10" s="472" t="s">
        <v>2516</v>
      </c>
      <c r="D10" s="475" t="s">
        <v>444</v>
      </c>
      <c r="E10" s="476" t="s">
        <v>914</v>
      </c>
      <c r="F10" s="475" t="s">
        <v>2520</v>
      </c>
      <c r="G10" s="474" t="s">
        <v>2577</v>
      </c>
      <c r="H10" s="777" t="s">
        <v>169</v>
      </c>
      <c r="I10" s="778"/>
      <c r="J10" s="396"/>
      <c r="K10" s="396"/>
      <c r="L10" s="396"/>
      <c r="M10" s="396"/>
      <c r="N10" s="396"/>
      <c r="AR10"/>
    </row>
    <row r="11" spans="1:89" x14ac:dyDescent="0.25">
      <c r="A11" s="768"/>
      <c r="B11" s="769"/>
      <c r="C11" s="477" t="s">
        <v>2517</v>
      </c>
      <c r="D11" s="468"/>
      <c r="E11" s="468"/>
      <c r="F11" s="558"/>
      <c r="G11" s="559"/>
      <c r="H11" s="779"/>
      <c r="I11" s="780"/>
      <c r="J11" s="396"/>
      <c r="K11" s="396"/>
      <c r="L11" s="396"/>
      <c r="M11" s="396"/>
      <c r="N11" s="396"/>
      <c r="AR11"/>
    </row>
    <row r="12" spans="1:89" x14ac:dyDescent="0.25">
      <c r="A12" s="768"/>
      <c r="B12" s="769"/>
      <c r="C12" s="478" t="s">
        <v>2518</v>
      </c>
      <c r="D12" s="468"/>
      <c r="E12" s="468"/>
      <c r="F12" s="558"/>
      <c r="G12" s="560"/>
      <c r="H12" s="779"/>
      <c r="I12" s="780"/>
      <c r="J12" s="396"/>
      <c r="K12" s="396"/>
      <c r="L12" s="396"/>
      <c r="M12" s="396"/>
      <c r="N12" s="396"/>
      <c r="AR12"/>
      <c r="BN12" s="10"/>
      <c r="BO12" s="97"/>
      <c r="BP12" s="97"/>
      <c r="BQ12" s="97"/>
      <c r="BR12" s="97"/>
      <c r="BS12" s="97"/>
      <c r="BT12" s="97"/>
      <c r="BU12" s="97"/>
      <c r="BV12" s="97"/>
      <c r="BW12" s="97"/>
      <c r="BX12" s="97"/>
      <c r="BY12" s="97"/>
      <c r="BZ12" s="97"/>
      <c r="CA12" s="97"/>
      <c r="CB12" s="97"/>
      <c r="CC12" s="97"/>
      <c r="CD12" s="97"/>
      <c r="CE12" s="97"/>
      <c r="CF12" s="97"/>
      <c r="CG12" s="397"/>
      <c r="CH12" s="397"/>
      <c r="CI12" s="397"/>
      <c r="CJ12" s="397"/>
      <c r="CK12" s="469"/>
    </row>
    <row r="13" spans="1:89" x14ac:dyDescent="0.25">
      <c r="A13" s="768"/>
      <c r="B13" s="769"/>
      <c r="C13" s="478" t="s">
        <v>2519</v>
      </c>
      <c r="D13" s="468"/>
      <c r="E13" s="468"/>
      <c r="F13" s="558"/>
      <c r="G13" s="560"/>
      <c r="H13" s="779"/>
      <c r="I13" s="780"/>
      <c r="J13" s="396"/>
      <c r="K13" s="396"/>
      <c r="L13" s="396"/>
      <c r="M13" s="396"/>
      <c r="N13" s="396"/>
      <c r="AR13"/>
    </row>
    <row r="14" spans="1:89" x14ac:dyDescent="0.25">
      <c r="Q14"/>
      <c r="R14"/>
      <c r="S14"/>
      <c r="T14"/>
      <c r="U14"/>
      <c r="V14"/>
      <c r="W14"/>
      <c r="X14"/>
      <c r="Y14"/>
      <c r="Z14"/>
      <c r="AA14"/>
      <c r="AB14"/>
      <c r="AC14"/>
      <c r="AD14"/>
      <c r="AE14"/>
      <c r="AF14"/>
      <c r="AG14"/>
      <c r="AH14"/>
      <c r="AI14"/>
      <c r="AJ14"/>
      <c r="AK14"/>
      <c r="AL14"/>
      <c r="AM14"/>
      <c r="AN14"/>
      <c r="AO14"/>
      <c r="AP14"/>
      <c r="AQ14"/>
    </row>
    <row r="15" spans="1:89" customFormat="1" x14ac:dyDescent="0.25"/>
    <row r="16" spans="1:89" s="9" customFormat="1" ht="60" customHeight="1" x14ac:dyDescent="0.25">
      <c r="C16" s="229" t="s">
        <v>886</v>
      </c>
      <c r="D16" s="461" t="s">
        <v>885</v>
      </c>
      <c r="E16" s="470" t="s">
        <v>2480</v>
      </c>
      <c r="F16" s="471" t="s">
        <v>2481</v>
      </c>
      <c r="G16" s="472" t="s">
        <v>2479</v>
      </c>
      <c r="H16" s="473" t="s">
        <v>2620</v>
      </c>
      <c r="I16" s="463" t="s">
        <v>169</v>
      </c>
    </row>
    <row r="17" spans="1:9" s="17" customFormat="1" ht="50.1" customHeight="1" x14ac:dyDescent="0.25">
      <c r="A17" s="772" t="s">
        <v>1199</v>
      </c>
      <c r="B17" s="770" t="s">
        <v>1215</v>
      </c>
      <c r="C17" s="771"/>
      <c r="D17" s="771"/>
      <c r="E17" s="771"/>
      <c r="F17" s="771"/>
      <c r="G17" s="771"/>
      <c r="H17" s="771"/>
      <c r="I17" s="771"/>
    </row>
    <row r="18" spans="1:9" s="17" customFormat="1" x14ac:dyDescent="0.25">
      <c r="A18" s="772"/>
      <c r="B18" s="773" t="s">
        <v>890</v>
      </c>
      <c r="C18" s="227" t="s">
        <v>484</v>
      </c>
      <c r="D18" s="464"/>
      <c r="E18" s="561"/>
      <c r="F18" s="488"/>
      <c r="G18" s="388"/>
      <c r="H18" s="465"/>
      <c r="I18" s="387"/>
    </row>
    <row r="19" spans="1:9" s="17" customFormat="1" x14ac:dyDescent="0.25">
      <c r="A19" s="772"/>
      <c r="B19" s="773"/>
      <c r="C19" s="227" t="s">
        <v>355</v>
      </c>
      <c r="D19" s="464"/>
      <c r="E19" s="561"/>
      <c r="F19" s="488"/>
      <c r="G19" s="388"/>
      <c r="H19" s="465"/>
      <c r="I19" s="387"/>
    </row>
    <row r="20" spans="1:9" s="17" customFormat="1" x14ac:dyDescent="0.25">
      <c r="A20" s="772"/>
      <c r="B20" s="773"/>
      <c r="C20" s="227" t="s">
        <v>887</v>
      </c>
      <c r="D20" s="464"/>
      <c r="E20" s="561"/>
      <c r="F20" s="488"/>
      <c r="G20" s="388"/>
      <c r="H20" s="465"/>
      <c r="I20" s="387"/>
    </row>
    <row r="21" spans="1:9" s="17" customFormat="1" x14ac:dyDescent="0.25">
      <c r="A21" s="772"/>
      <c r="B21" s="773"/>
      <c r="C21" s="227" t="s">
        <v>888</v>
      </c>
      <c r="D21" s="464"/>
      <c r="E21" s="561"/>
      <c r="F21" s="488"/>
      <c r="G21" s="388"/>
      <c r="H21" s="465"/>
      <c r="I21" s="387"/>
    </row>
    <row r="22" spans="1:9" s="17" customFormat="1" x14ac:dyDescent="0.25">
      <c r="A22" s="772"/>
      <c r="B22" s="773"/>
      <c r="C22" s="227" t="s">
        <v>345</v>
      </c>
      <c r="D22" s="464"/>
      <c r="E22" s="561"/>
      <c r="F22" s="488"/>
      <c r="G22" s="388"/>
      <c r="H22" s="465"/>
      <c r="I22" s="387"/>
    </row>
    <row r="23" spans="1:9" s="17" customFormat="1" x14ac:dyDescent="0.25">
      <c r="A23" s="772"/>
      <c r="B23" s="773"/>
      <c r="C23" s="227" t="s">
        <v>1223</v>
      </c>
      <c r="D23" s="464"/>
      <c r="E23" s="561"/>
      <c r="F23" s="488"/>
      <c r="G23" s="388"/>
      <c r="H23" s="465"/>
      <c r="I23" s="387"/>
    </row>
    <row r="24" spans="1:9" s="17" customFormat="1" x14ac:dyDescent="0.25">
      <c r="A24" s="772"/>
      <c r="B24" s="773"/>
      <c r="C24" s="227" t="s">
        <v>1224</v>
      </c>
      <c r="D24" s="464"/>
      <c r="E24" s="561"/>
      <c r="F24" s="488"/>
      <c r="G24" s="388"/>
      <c r="H24" s="465"/>
      <c r="I24" s="387"/>
    </row>
    <row r="25" spans="1:9" s="17" customFormat="1" x14ac:dyDescent="0.25">
      <c r="A25" s="772"/>
      <c r="B25" s="773"/>
      <c r="C25" s="227" t="s">
        <v>2109</v>
      </c>
      <c r="D25" s="464"/>
      <c r="E25" s="561"/>
      <c r="F25" s="488"/>
      <c r="G25" s="388"/>
      <c r="H25" s="465"/>
      <c r="I25" s="387"/>
    </row>
    <row r="26" spans="1:9" s="17" customFormat="1" x14ac:dyDescent="0.25">
      <c r="A26" s="772"/>
      <c r="B26" s="773"/>
      <c r="C26" s="227" t="s">
        <v>346</v>
      </c>
      <c r="D26" s="464"/>
      <c r="E26" s="561"/>
      <c r="F26" s="488"/>
      <c r="G26" s="388"/>
      <c r="H26" s="465"/>
      <c r="I26" s="387"/>
    </row>
    <row r="27" spans="1:9" s="17" customFormat="1" x14ac:dyDescent="0.25">
      <c r="A27" s="772"/>
      <c r="B27" s="773"/>
      <c r="C27" s="227" t="s">
        <v>347</v>
      </c>
      <c r="D27" s="464"/>
      <c r="E27" s="561"/>
      <c r="F27" s="488"/>
      <c r="G27" s="388"/>
      <c r="H27" s="465"/>
      <c r="I27" s="387"/>
    </row>
    <row r="28" spans="1:9" s="17" customFormat="1" x14ac:dyDescent="0.25">
      <c r="A28" s="772"/>
      <c r="B28" s="773"/>
      <c r="C28" s="227" t="s">
        <v>348</v>
      </c>
      <c r="D28" s="464"/>
      <c r="E28" s="561"/>
      <c r="F28" s="488"/>
      <c r="G28" s="388"/>
      <c r="H28" s="465"/>
      <c r="I28" s="387"/>
    </row>
    <row r="29" spans="1:9" s="17" customFormat="1" x14ac:dyDescent="0.25">
      <c r="A29" s="772"/>
      <c r="B29" s="773"/>
      <c r="C29" s="227" t="s">
        <v>349</v>
      </c>
      <c r="D29" s="464"/>
      <c r="E29" s="561"/>
      <c r="F29" s="488"/>
      <c r="G29" s="388"/>
      <c r="H29" s="465"/>
      <c r="I29" s="387"/>
    </row>
    <row r="30" spans="1:9" s="17" customFormat="1" x14ac:dyDescent="0.25">
      <c r="A30" s="772"/>
      <c r="B30" s="773"/>
      <c r="C30" s="227" t="s">
        <v>350</v>
      </c>
      <c r="D30" s="464"/>
      <c r="E30" s="561"/>
      <c r="F30" s="488"/>
      <c r="G30" s="388"/>
      <c r="H30" s="465"/>
      <c r="I30" s="387"/>
    </row>
    <row r="31" spans="1:9" s="17" customFormat="1" x14ac:dyDescent="0.25">
      <c r="A31" s="772"/>
      <c r="B31" s="773"/>
      <c r="C31" s="227" t="s">
        <v>1225</v>
      </c>
      <c r="D31" s="464"/>
      <c r="E31" s="561"/>
      <c r="F31" s="488"/>
      <c r="G31" s="388"/>
      <c r="H31" s="465"/>
      <c r="I31" s="387"/>
    </row>
    <row r="32" spans="1:9" s="17" customFormat="1" x14ac:dyDescent="0.25">
      <c r="A32" s="772"/>
      <c r="B32" s="773"/>
      <c r="C32" s="227" t="s">
        <v>1226</v>
      </c>
      <c r="D32" s="464"/>
      <c r="E32" s="561"/>
      <c r="F32" s="488"/>
      <c r="G32" s="388"/>
      <c r="H32" s="465"/>
      <c r="I32" s="387"/>
    </row>
    <row r="33" spans="1:9" s="17" customFormat="1" x14ac:dyDescent="0.25">
      <c r="A33" s="772"/>
      <c r="B33" s="773"/>
      <c r="C33" s="227" t="s">
        <v>1227</v>
      </c>
      <c r="D33" s="464"/>
      <c r="E33" s="561"/>
      <c r="F33" s="488"/>
      <c r="G33" s="388"/>
      <c r="H33" s="465"/>
      <c r="I33" s="387"/>
    </row>
    <row r="34" spans="1:9" s="17" customFormat="1" x14ac:dyDescent="0.25">
      <c r="A34" s="772"/>
      <c r="B34" s="773"/>
      <c r="C34" s="227" t="s">
        <v>1216</v>
      </c>
      <c r="D34" s="464"/>
      <c r="E34" s="561"/>
      <c r="F34" s="488"/>
      <c r="G34" s="388"/>
      <c r="H34" s="465"/>
      <c r="I34" s="387"/>
    </row>
    <row r="35" spans="1:9" s="17" customFormat="1" x14ac:dyDescent="0.25">
      <c r="A35" s="772"/>
      <c r="B35" s="773"/>
      <c r="C35" s="227" t="s">
        <v>1217</v>
      </c>
      <c r="D35" s="464"/>
      <c r="E35" s="561"/>
      <c r="F35" s="488"/>
      <c r="G35" s="388"/>
      <c r="H35" s="465"/>
      <c r="I35" s="387"/>
    </row>
    <row r="36" spans="1:9" s="17" customFormat="1" x14ac:dyDescent="0.25">
      <c r="A36" s="772"/>
      <c r="B36" s="773"/>
      <c r="C36" s="227" t="s">
        <v>1218</v>
      </c>
      <c r="D36" s="464"/>
      <c r="E36" s="561"/>
      <c r="F36" s="488"/>
      <c r="G36" s="388"/>
      <c r="H36" s="465"/>
      <c r="I36" s="387"/>
    </row>
    <row r="37" spans="1:9" s="17" customFormat="1" x14ac:dyDescent="0.25">
      <c r="A37" s="772"/>
      <c r="B37" s="773"/>
      <c r="C37" s="227" t="s">
        <v>1219</v>
      </c>
      <c r="D37" s="464"/>
      <c r="E37" s="561"/>
      <c r="F37" s="488"/>
      <c r="G37" s="388"/>
      <c r="H37" s="465"/>
      <c r="I37" s="387"/>
    </row>
    <row r="38" spans="1:9" s="17" customFormat="1" x14ac:dyDescent="0.25">
      <c r="A38" s="772"/>
      <c r="B38" s="773"/>
      <c r="C38" s="227" t="s">
        <v>1220</v>
      </c>
      <c r="D38" s="464"/>
      <c r="E38" s="561"/>
      <c r="F38" s="488"/>
      <c r="G38" s="388"/>
      <c r="H38" s="465"/>
      <c r="I38" s="387"/>
    </row>
    <row r="39" spans="1:9" s="17" customFormat="1" x14ac:dyDescent="0.25">
      <c r="A39" s="772"/>
      <c r="B39" s="773"/>
      <c r="C39" s="227" t="s">
        <v>2110</v>
      </c>
      <c r="D39" s="464"/>
      <c r="E39" s="561"/>
      <c r="F39" s="488"/>
      <c r="G39" s="388"/>
      <c r="H39" s="465"/>
      <c r="I39" s="387"/>
    </row>
    <row r="40" spans="1:9" s="17" customFormat="1" x14ac:dyDescent="0.25">
      <c r="A40" s="772"/>
      <c r="B40" s="773"/>
      <c r="C40" s="227" t="s">
        <v>351</v>
      </c>
      <c r="D40" s="464"/>
      <c r="E40" s="561"/>
      <c r="F40" s="488"/>
      <c r="G40" s="388"/>
      <c r="H40" s="465"/>
      <c r="I40" s="387"/>
    </row>
    <row r="41" spans="1:9" s="17" customFormat="1" x14ac:dyDescent="0.25">
      <c r="A41" s="772"/>
      <c r="B41" s="773"/>
      <c r="C41" s="227" t="s">
        <v>352</v>
      </c>
      <c r="D41" s="464"/>
      <c r="E41" s="561"/>
      <c r="F41" s="488"/>
      <c r="G41" s="388"/>
      <c r="H41" s="465"/>
      <c r="I41" s="387"/>
    </row>
    <row r="42" spans="1:9" s="17" customFormat="1" x14ac:dyDescent="0.25">
      <c r="A42" s="772"/>
      <c r="B42" s="773"/>
      <c r="C42" s="227" t="s">
        <v>1228</v>
      </c>
      <c r="D42" s="464"/>
      <c r="E42" s="561"/>
      <c r="F42" s="488"/>
      <c r="G42" s="388"/>
      <c r="H42" s="465"/>
      <c r="I42" s="387"/>
    </row>
    <row r="43" spans="1:9" s="17" customFormat="1" x14ac:dyDescent="0.25">
      <c r="A43" s="772"/>
      <c r="B43" s="773"/>
      <c r="C43" s="227" t="s">
        <v>1229</v>
      </c>
      <c r="D43" s="464"/>
      <c r="E43" s="561"/>
      <c r="F43" s="488"/>
      <c r="G43" s="388"/>
      <c r="H43" s="465"/>
      <c r="I43" s="387"/>
    </row>
    <row r="44" spans="1:9" s="17" customFormat="1" x14ac:dyDescent="0.25">
      <c r="A44" s="772"/>
      <c r="B44" s="773"/>
      <c r="C44" s="227" t="s">
        <v>2111</v>
      </c>
      <c r="D44" s="464"/>
      <c r="E44" s="561"/>
      <c r="F44" s="488"/>
      <c r="G44" s="388"/>
      <c r="H44" s="465"/>
      <c r="I44" s="387"/>
    </row>
    <row r="45" spans="1:9" s="17" customFormat="1" x14ac:dyDescent="0.25">
      <c r="A45" s="772"/>
      <c r="B45" s="773"/>
      <c r="C45" s="227" t="s">
        <v>367</v>
      </c>
      <c r="D45" s="464"/>
      <c r="E45" s="561"/>
      <c r="F45" s="488"/>
      <c r="G45" s="388"/>
      <c r="H45" s="465"/>
      <c r="I45" s="387"/>
    </row>
    <row r="46" spans="1:9" s="17" customFormat="1" x14ac:dyDescent="0.25">
      <c r="A46" s="772"/>
      <c r="B46" s="773"/>
      <c r="C46" s="227" t="s">
        <v>851</v>
      </c>
      <c r="D46" s="464"/>
      <c r="E46" s="561"/>
      <c r="F46" s="488"/>
      <c r="G46" s="388"/>
      <c r="H46" s="465"/>
      <c r="I46" s="387"/>
    </row>
    <row r="47" spans="1:9" s="17" customFormat="1" x14ac:dyDescent="0.25">
      <c r="A47" s="772"/>
      <c r="B47" s="773"/>
      <c r="C47" s="227" t="s">
        <v>852</v>
      </c>
      <c r="D47" s="464"/>
      <c r="E47" s="561"/>
      <c r="F47" s="488"/>
      <c r="G47" s="388"/>
      <c r="H47" s="465"/>
      <c r="I47" s="387"/>
    </row>
    <row r="48" spans="1:9" s="17" customFormat="1" x14ac:dyDescent="0.25">
      <c r="A48" s="772"/>
      <c r="B48" s="773"/>
      <c r="C48" s="227" t="s">
        <v>1230</v>
      </c>
      <c r="D48" s="464"/>
      <c r="E48" s="561"/>
      <c r="F48" s="488"/>
      <c r="G48" s="388"/>
      <c r="H48" s="465"/>
      <c r="I48" s="387"/>
    </row>
    <row r="49" spans="1:10" s="17" customFormat="1" x14ac:dyDescent="0.25">
      <c r="A49" s="772"/>
      <c r="B49" s="773"/>
      <c r="C49" s="227" t="s">
        <v>1231</v>
      </c>
      <c r="D49" s="464"/>
      <c r="E49" s="561"/>
      <c r="F49" s="488"/>
      <c r="G49" s="388"/>
      <c r="H49" s="465"/>
      <c r="I49" s="387"/>
    </row>
    <row r="50" spans="1:10" s="17" customFormat="1" x14ac:dyDescent="0.25">
      <c r="A50" s="772"/>
      <c r="B50" s="773"/>
      <c r="C50" s="227" t="s">
        <v>368</v>
      </c>
      <c r="D50" s="464"/>
      <c r="E50" s="561"/>
      <c r="F50" s="488"/>
      <c r="G50" s="388"/>
      <c r="H50" s="465"/>
      <c r="I50" s="387"/>
    </row>
    <row r="51" spans="1:10" s="17" customFormat="1" x14ac:dyDescent="0.25">
      <c r="A51" s="772"/>
      <c r="B51" s="773"/>
      <c r="C51" s="227" t="s">
        <v>369</v>
      </c>
      <c r="D51" s="464"/>
      <c r="E51" s="561"/>
      <c r="F51" s="488"/>
      <c r="G51" s="388"/>
      <c r="H51" s="465"/>
      <c r="I51" s="387"/>
    </row>
    <row r="52" spans="1:10" s="17" customFormat="1" x14ac:dyDescent="0.25">
      <c r="A52" s="772"/>
      <c r="B52" s="773"/>
      <c r="C52" s="227" t="s">
        <v>394</v>
      </c>
      <c r="D52" s="464"/>
      <c r="E52" s="561"/>
      <c r="F52" s="488"/>
      <c r="G52" s="388"/>
      <c r="H52" s="465"/>
      <c r="I52" s="387"/>
    </row>
    <row r="53" spans="1:10" s="17" customFormat="1" x14ac:dyDescent="0.25">
      <c r="A53" s="772"/>
      <c r="B53" s="773"/>
      <c r="C53" s="227" t="s">
        <v>847</v>
      </c>
      <c r="D53" s="464"/>
      <c r="E53" s="561"/>
      <c r="F53" s="488"/>
      <c r="G53" s="388"/>
      <c r="H53" s="465"/>
      <c r="I53" s="387"/>
    </row>
    <row r="54" spans="1:10" s="17" customFormat="1" x14ac:dyDescent="0.25">
      <c r="A54" s="772"/>
      <c r="B54" s="773"/>
      <c r="C54" s="227" t="s">
        <v>853</v>
      </c>
      <c r="D54" s="464"/>
      <c r="E54" s="561"/>
      <c r="F54" s="488"/>
      <c r="G54" s="388"/>
      <c r="H54" s="465"/>
      <c r="I54" s="387"/>
    </row>
    <row r="55" spans="1:10" s="17" customFormat="1" x14ac:dyDescent="0.25">
      <c r="A55" s="772"/>
      <c r="B55" s="773"/>
      <c r="C55" s="227" t="s">
        <v>854</v>
      </c>
      <c r="D55" s="464"/>
      <c r="E55" s="561"/>
      <c r="F55" s="488"/>
      <c r="G55" s="388"/>
      <c r="H55" s="465"/>
      <c r="I55" s="387"/>
    </row>
    <row r="56" spans="1:10" s="17" customFormat="1" x14ac:dyDescent="0.25">
      <c r="A56" s="772"/>
      <c r="B56" s="773"/>
      <c r="C56" s="227" t="s">
        <v>1232</v>
      </c>
      <c r="D56" s="464"/>
      <c r="E56" s="561"/>
      <c r="F56" s="488"/>
      <c r="G56" s="388"/>
      <c r="H56" s="465"/>
      <c r="I56" s="387"/>
    </row>
    <row r="57" spans="1:10" s="17" customFormat="1" x14ac:dyDescent="0.25">
      <c r="A57" s="772"/>
      <c r="B57" s="773"/>
      <c r="C57" s="227" t="s">
        <v>1233</v>
      </c>
      <c r="D57" s="464"/>
      <c r="E57" s="561"/>
      <c r="F57" s="488"/>
      <c r="G57" s="388"/>
      <c r="H57" s="465"/>
      <c r="I57" s="387"/>
    </row>
    <row r="58" spans="1:10" x14ac:dyDescent="0.25">
      <c r="A58" s="772"/>
      <c r="B58" s="773"/>
      <c r="C58" s="227" t="s">
        <v>884</v>
      </c>
      <c r="D58" s="464"/>
      <c r="E58" s="561"/>
      <c r="F58" s="488"/>
      <c r="G58" s="388"/>
      <c r="H58" s="465"/>
      <c r="I58" s="387"/>
      <c r="J58" s="17"/>
    </row>
    <row r="59" spans="1:10" x14ac:dyDescent="0.25">
      <c r="A59" s="772"/>
      <c r="B59" s="773"/>
      <c r="C59" s="227" t="s">
        <v>1234</v>
      </c>
      <c r="D59" s="464"/>
      <c r="E59" s="561"/>
      <c r="F59" s="488"/>
      <c r="G59" s="388"/>
      <c r="H59" s="465"/>
      <c r="I59" s="387"/>
      <c r="J59" s="17"/>
    </row>
    <row r="60" spans="1:10" s="17" customFormat="1" x14ac:dyDescent="0.25">
      <c r="A60" s="772"/>
      <c r="B60" s="773"/>
      <c r="C60" s="227" t="s">
        <v>2401</v>
      </c>
      <c r="D60" s="464"/>
      <c r="E60" s="561"/>
      <c r="F60" s="488"/>
      <c r="G60" s="388"/>
      <c r="H60" s="465"/>
      <c r="I60" s="387"/>
    </row>
    <row r="61" spans="1:10" s="17" customFormat="1" x14ac:dyDescent="0.25">
      <c r="A61" s="772"/>
      <c r="B61" s="773"/>
      <c r="C61" s="227" t="s">
        <v>370</v>
      </c>
      <c r="D61" s="464"/>
      <c r="E61" s="561"/>
      <c r="F61" s="488"/>
      <c r="G61" s="388"/>
      <c r="H61" s="465"/>
      <c r="I61" s="387"/>
    </row>
    <row r="62" spans="1:10" s="17" customFormat="1" x14ac:dyDescent="0.25">
      <c r="A62" s="772"/>
      <c r="B62" s="773"/>
      <c r="C62" s="227" t="s">
        <v>1235</v>
      </c>
      <c r="D62" s="464"/>
      <c r="E62" s="561"/>
      <c r="F62" s="488"/>
      <c r="G62" s="388"/>
      <c r="H62" s="465"/>
      <c r="I62" s="387"/>
    </row>
    <row r="63" spans="1:10" s="17" customFormat="1" x14ac:dyDescent="0.25">
      <c r="A63" s="772"/>
      <c r="B63" s="773"/>
      <c r="C63" s="227" t="s">
        <v>371</v>
      </c>
      <c r="D63" s="464"/>
      <c r="E63" s="561"/>
      <c r="F63" s="488"/>
      <c r="G63" s="388"/>
      <c r="H63" s="465"/>
      <c r="I63" s="387"/>
    </row>
    <row r="64" spans="1:10" s="17" customFormat="1" x14ac:dyDescent="0.25">
      <c r="A64" s="772"/>
      <c r="B64" s="773"/>
      <c r="C64" s="227" t="s">
        <v>372</v>
      </c>
      <c r="D64" s="464"/>
      <c r="E64" s="561"/>
      <c r="F64" s="488"/>
      <c r="G64" s="388"/>
      <c r="H64" s="465"/>
      <c r="I64" s="387"/>
    </row>
    <row r="65" spans="1:9" s="17" customFormat="1" x14ac:dyDescent="0.25">
      <c r="A65" s="772"/>
      <c r="B65" s="773"/>
      <c r="C65" s="227" t="s">
        <v>1238</v>
      </c>
      <c r="D65" s="464"/>
      <c r="E65" s="561"/>
      <c r="F65" s="488"/>
      <c r="G65" s="388"/>
      <c r="H65" s="465"/>
      <c r="I65" s="387"/>
    </row>
    <row r="66" spans="1:9" s="17" customFormat="1" x14ac:dyDescent="0.25">
      <c r="A66" s="772"/>
      <c r="B66" s="773"/>
      <c r="C66" s="227" t="s">
        <v>1239</v>
      </c>
      <c r="D66" s="464"/>
      <c r="E66" s="561"/>
      <c r="F66" s="488"/>
      <c r="G66" s="388"/>
      <c r="H66" s="465"/>
      <c r="I66" s="387"/>
    </row>
    <row r="67" spans="1:9" s="17" customFormat="1" x14ac:dyDescent="0.25">
      <c r="A67" s="772"/>
      <c r="B67" s="773"/>
      <c r="C67" s="227" t="s">
        <v>353</v>
      </c>
      <c r="D67" s="464"/>
      <c r="E67" s="561"/>
      <c r="F67" s="488"/>
      <c r="G67" s="388"/>
      <c r="H67" s="465"/>
      <c r="I67" s="387"/>
    </row>
    <row r="68" spans="1:9" s="17" customFormat="1" x14ac:dyDescent="0.25">
      <c r="A68" s="772"/>
      <c r="B68" s="773"/>
      <c r="C68" s="227" t="s">
        <v>1236</v>
      </c>
      <c r="D68" s="464"/>
      <c r="E68" s="561"/>
      <c r="F68" s="488"/>
      <c r="G68" s="388"/>
      <c r="H68" s="465"/>
      <c r="I68" s="387"/>
    </row>
    <row r="69" spans="1:9" s="17" customFormat="1" x14ac:dyDescent="0.25">
      <c r="A69" s="772"/>
      <c r="B69" s="773"/>
      <c r="C69" s="227" t="s">
        <v>2665</v>
      </c>
      <c r="D69" s="464"/>
      <c r="E69" s="561"/>
      <c r="F69" s="488"/>
      <c r="G69" s="388"/>
      <c r="H69" s="465"/>
      <c r="I69" s="387"/>
    </row>
    <row r="70" spans="1:9" s="17" customFormat="1" x14ac:dyDescent="0.25">
      <c r="A70" s="772"/>
      <c r="B70" s="773"/>
      <c r="C70" s="227" t="s">
        <v>2666</v>
      </c>
      <c r="D70" s="464"/>
      <c r="E70" s="561"/>
      <c r="F70" s="488"/>
      <c r="G70" s="388"/>
      <c r="H70" s="465"/>
      <c r="I70" s="387"/>
    </row>
    <row r="71" spans="1:9" s="17" customFormat="1" x14ac:dyDescent="0.25">
      <c r="A71" s="772"/>
      <c r="B71" s="773"/>
      <c r="C71" s="227" t="s">
        <v>354</v>
      </c>
      <c r="D71" s="464"/>
      <c r="E71" s="561"/>
      <c r="F71" s="488"/>
      <c r="G71" s="388"/>
      <c r="H71" s="465"/>
      <c r="I71" s="387"/>
    </row>
    <row r="72" spans="1:9" s="17" customFormat="1" x14ac:dyDescent="0.25">
      <c r="A72" s="772"/>
      <c r="B72" s="773"/>
      <c r="C72" s="227" t="s">
        <v>1237</v>
      </c>
      <c r="D72" s="464"/>
      <c r="E72" s="561"/>
      <c r="F72" s="488"/>
      <c r="G72" s="388"/>
      <c r="H72" s="465"/>
      <c r="I72" s="387"/>
    </row>
    <row r="73" spans="1:9" s="17" customFormat="1" x14ac:dyDescent="0.25">
      <c r="A73" s="772"/>
      <c r="B73" s="773"/>
      <c r="C73" s="226" t="s">
        <v>1314</v>
      </c>
      <c r="D73" s="464"/>
      <c r="E73" s="561"/>
      <c r="F73" s="488"/>
      <c r="G73" s="388"/>
      <c r="H73" s="465"/>
      <c r="I73" s="387"/>
    </row>
    <row r="74" spans="1:9" s="17" customFormat="1" x14ac:dyDescent="0.25">
      <c r="A74" s="772"/>
      <c r="B74" s="773"/>
      <c r="C74" s="226" t="s">
        <v>1315</v>
      </c>
      <c r="D74" s="464"/>
      <c r="E74" s="561"/>
      <c r="F74" s="488"/>
      <c r="G74" s="388"/>
      <c r="H74" s="465"/>
      <c r="I74" s="387"/>
    </row>
    <row r="75" spans="1:9" s="17" customFormat="1" x14ac:dyDescent="0.25">
      <c r="A75" s="772"/>
      <c r="B75" s="773"/>
      <c r="C75" s="226" t="s">
        <v>1316</v>
      </c>
      <c r="D75" s="464"/>
      <c r="E75" s="561"/>
      <c r="F75" s="488"/>
      <c r="G75" s="388"/>
      <c r="H75" s="465"/>
      <c r="I75" s="387"/>
    </row>
    <row r="76" spans="1:9" s="17" customFormat="1" x14ac:dyDescent="0.25">
      <c r="A76" s="772"/>
      <c r="B76" s="773"/>
      <c r="C76" s="226" t="s">
        <v>1317</v>
      </c>
      <c r="D76" s="464"/>
      <c r="E76" s="561"/>
      <c r="F76" s="488"/>
      <c r="G76" s="388"/>
      <c r="H76" s="465"/>
      <c r="I76" s="387"/>
    </row>
    <row r="77" spans="1:9" s="17" customFormat="1" x14ac:dyDescent="0.25">
      <c r="A77" s="772"/>
      <c r="B77" s="773"/>
      <c r="C77" s="226" t="s">
        <v>1318</v>
      </c>
      <c r="D77" s="464"/>
      <c r="E77" s="561"/>
      <c r="F77" s="488"/>
      <c r="G77" s="388"/>
      <c r="H77" s="465"/>
      <c r="I77" s="387"/>
    </row>
    <row r="78" spans="1:9" s="17" customFormat="1" x14ac:dyDescent="0.25">
      <c r="A78" s="772"/>
      <c r="B78" s="773"/>
      <c r="C78" s="226" t="s">
        <v>1319</v>
      </c>
      <c r="D78" s="464"/>
      <c r="E78" s="561"/>
      <c r="F78" s="488"/>
      <c r="G78" s="388"/>
      <c r="H78" s="465"/>
      <c r="I78" s="387"/>
    </row>
    <row r="79" spans="1:9" s="17" customFormat="1" x14ac:dyDescent="0.25">
      <c r="A79" s="772"/>
      <c r="B79" s="773"/>
      <c r="C79" s="226" t="s">
        <v>1320</v>
      </c>
      <c r="D79" s="464"/>
      <c r="E79" s="561"/>
      <c r="F79" s="488"/>
      <c r="G79" s="388"/>
      <c r="H79" s="465"/>
      <c r="I79" s="387"/>
    </row>
    <row r="80" spans="1:9" s="17" customFormat="1" x14ac:dyDescent="0.25">
      <c r="A80" s="772"/>
      <c r="B80" s="773"/>
      <c r="C80" s="226" t="s">
        <v>1321</v>
      </c>
      <c r="D80" s="464"/>
      <c r="E80" s="561"/>
      <c r="F80" s="488"/>
      <c r="G80" s="388"/>
      <c r="H80" s="465"/>
      <c r="I80" s="387"/>
    </row>
    <row r="81" spans="1:10" x14ac:dyDescent="0.25">
      <c r="A81" s="772"/>
      <c r="B81" s="773"/>
      <c r="C81" s="226" t="s">
        <v>1322</v>
      </c>
      <c r="D81" s="464"/>
      <c r="E81" s="561"/>
      <c r="F81" s="488"/>
      <c r="G81" s="388"/>
      <c r="H81" s="465"/>
      <c r="I81" s="387"/>
      <c r="J81" s="17"/>
    </row>
    <row r="82" spans="1:10" s="17" customFormat="1" x14ac:dyDescent="0.25">
      <c r="A82" s="772"/>
      <c r="B82" s="773"/>
      <c r="C82" s="226" t="s">
        <v>1323</v>
      </c>
      <c r="D82" s="464"/>
      <c r="E82" s="561"/>
      <c r="F82" s="488"/>
      <c r="G82" s="388"/>
      <c r="H82" s="465"/>
      <c r="I82" s="387"/>
    </row>
    <row r="83" spans="1:10" s="17" customFormat="1" x14ac:dyDescent="0.25">
      <c r="A83" s="772"/>
      <c r="B83" s="773"/>
      <c r="C83" s="226" t="s">
        <v>1324</v>
      </c>
      <c r="D83" s="464"/>
      <c r="E83" s="561"/>
      <c r="F83" s="488"/>
      <c r="G83" s="388"/>
      <c r="H83" s="465"/>
      <c r="I83" s="387"/>
    </row>
    <row r="84" spans="1:10" s="17" customFormat="1" x14ac:dyDescent="0.25">
      <c r="A84" s="772"/>
      <c r="B84" s="773"/>
      <c r="C84" s="226" t="s">
        <v>1325</v>
      </c>
      <c r="D84" s="464"/>
      <c r="E84" s="561"/>
      <c r="F84" s="488"/>
      <c r="G84" s="388"/>
      <c r="H84" s="465"/>
      <c r="I84" s="387"/>
    </row>
    <row r="85" spans="1:10" s="17" customFormat="1" x14ac:dyDescent="0.25">
      <c r="A85" s="772"/>
      <c r="B85" s="773"/>
      <c r="C85" s="226" t="s">
        <v>1326</v>
      </c>
      <c r="D85" s="464"/>
      <c r="E85" s="561"/>
      <c r="F85" s="488"/>
      <c r="G85" s="388"/>
      <c r="H85" s="465"/>
      <c r="I85" s="387"/>
    </row>
    <row r="86" spans="1:10" s="17" customFormat="1" x14ac:dyDescent="0.25">
      <c r="A86" s="772"/>
      <c r="B86" s="773"/>
      <c r="C86" s="226" t="s">
        <v>1327</v>
      </c>
      <c r="D86" s="464"/>
      <c r="E86" s="561"/>
      <c r="F86" s="488"/>
      <c r="G86" s="388"/>
      <c r="H86" s="465"/>
      <c r="I86" s="387"/>
    </row>
    <row r="87" spans="1:10" s="17" customFormat="1" x14ac:dyDescent="0.25">
      <c r="A87" s="772"/>
      <c r="B87" s="773"/>
      <c r="C87" s="226" t="s">
        <v>1328</v>
      </c>
      <c r="D87" s="464"/>
      <c r="E87" s="561"/>
      <c r="F87" s="488"/>
      <c r="G87" s="388"/>
      <c r="H87" s="465"/>
      <c r="I87" s="387"/>
    </row>
    <row r="88" spans="1:10" s="16" customFormat="1" x14ac:dyDescent="0.25">
      <c r="A88" s="772"/>
      <c r="B88" s="773" t="s">
        <v>891</v>
      </c>
      <c r="C88" s="225" t="s">
        <v>356</v>
      </c>
      <c r="D88" s="464"/>
      <c r="E88" s="561"/>
      <c r="F88" s="488"/>
      <c r="G88" s="388"/>
      <c r="H88" s="465"/>
      <c r="I88" s="387"/>
      <c r="J88" s="17"/>
    </row>
    <row r="89" spans="1:10" s="16" customFormat="1" x14ac:dyDescent="0.25">
      <c r="A89" s="772"/>
      <c r="B89" s="773"/>
      <c r="C89" s="225" t="s">
        <v>357</v>
      </c>
      <c r="D89" s="464"/>
      <c r="E89" s="561"/>
      <c r="F89" s="488"/>
      <c r="G89" s="388"/>
      <c r="H89" s="465"/>
      <c r="I89" s="387"/>
      <c r="J89" s="17"/>
    </row>
    <row r="90" spans="1:10" s="16" customFormat="1" x14ac:dyDescent="0.25">
      <c r="A90" s="772"/>
      <c r="B90" s="773"/>
      <c r="C90" s="225" t="s">
        <v>456</v>
      </c>
      <c r="D90" s="464"/>
      <c r="E90" s="561"/>
      <c r="F90" s="488"/>
      <c r="G90" s="388"/>
      <c r="H90" s="465"/>
      <c r="I90" s="387"/>
      <c r="J90" s="17"/>
    </row>
    <row r="91" spans="1:10" s="16" customFormat="1" x14ac:dyDescent="0.25">
      <c r="A91" s="772"/>
      <c r="B91" s="773"/>
      <c r="C91" s="225" t="s">
        <v>457</v>
      </c>
      <c r="D91" s="464"/>
      <c r="E91" s="561"/>
      <c r="F91" s="488"/>
      <c r="G91" s="388"/>
      <c r="H91" s="465"/>
      <c r="I91" s="387"/>
      <c r="J91" s="17"/>
    </row>
    <row r="92" spans="1:10" s="16" customFormat="1" x14ac:dyDescent="0.25">
      <c r="A92" s="772"/>
      <c r="B92" s="773"/>
      <c r="C92" s="225" t="s">
        <v>358</v>
      </c>
      <c r="D92" s="464"/>
      <c r="E92" s="561"/>
      <c r="F92" s="488"/>
      <c r="G92" s="388"/>
      <c r="H92" s="465"/>
      <c r="I92" s="387"/>
      <c r="J92" s="17"/>
    </row>
    <row r="93" spans="1:10" s="16" customFormat="1" x14ac:dyDescent="0.25">
      <c r="A93" s="772"/>
      <c r="B93" s="773"/>
      <c r="C93" s="225" t="s">
        <v>1240</v>
      </c>
      <c r="D93" s="464"/>
      <c r="E93" s="561"/>
      <c r="F93" s="488"/>
      <c r="G93" s="388"/>
      <c r="H93" s="465"/>
      <c r="I93" s="387"/>
      <c r="J93" s="17"/>
    </row>
    <row r="94" spans="1:10" x14ac:dyDescent="0.25">
      <c r="A94" s="772"/>
      <c r="B94" s="773"/>
      <c r="C94" s="225" t="s">
        <v>359</v>
      </c>
      <c r="D94" s="464"/>
      <c r="E94" s="561"/>
      <c r="F94" s="488"/>
      <c r="G94" s="388"/>
      <c r="H94" s="465"/>
      <c r="I94" s="387"/>
      <c r="J94" s="17"/>
    </row>
    <row r="95" spans="1:10" x14ac:dyDescent="0.25">
      <c r="A95" s="772"/>
      <c r="B95" s="773"/>
      <c r="C95" s="225" t="s">
        <v>1241</v>
      </c>
      <c r="D95" s="464"/>
      <c r="E95" s="561"/>
      <c r="F95" s="488"/>
      <c r="G95" s="388"/>
      <c r="H95" s="465"/>
      <c r="I95" s="387"/>
      <c r="J95" s="17"/>
    </row>
    <row r="96" spans="1:10" x14ac:dyDescent="0.25">
      <c r="A96" s="772"/>
      <c r="B96" s="773"/>
      <c r="C96" s="225" t="s">
        <v>360</v>
      </c>
      <c r="D96" s="464"/>
      <c r="E96" s="561"/>
      <c r="F96" s="488"/>
      <c r="G96" s="388"/>
      <c r="H96" s="465"/>
      <c r="I96" s="387"/>
      <c r="J96" s="17"/>
    </row>
    <row r="97" spans="1:10" x14ac:dyDescent="0.25">
      <c r="A97" s="772"/>
      <c r="B97" s="773"/>
      <c r="C97" s="225" t="s">
        <v>1242</v>
      </c>
      <c r="D97" s="464"/>
      <c r="E97" s="561"/>
      <c r="F97" s="488"/>
      <c r="G97" s="388"/>
      <c r="H97" s="465"/>
      <c r="I97" s="387"/>
      <c r="J97" s="17"/>
    </row>
    <row r="98" spans="1:10" x14ac:dyDescent="0.25">
      <c r="A98" s="772"/>
      <c r="B98" s="773"/>
      <c r="C98" s="225" t="s">
        <v>364</v>
      </c>
      <c r="D98" s="464"/>
      <c r="E98" s="561"/>
      <c r="F98" s="488"/>
      <c r="G98" s="388"/>
      <c r="H98" s="465"/>
      <c r="I98" s="387"/>
      <c r="J98" s="17"/>
    </row>
    <row r="99" spans="1:10" x14ac:dyDescent="0.25">
      <c r="A99" s="772"/>
      <c r="B99" s="773"/>
      <c r="C99" s="225" t="s">
        <v>365</v>
      </c>
      <c r="D99" s="464"/>
      <c r="E99" s="561"/>
      <c r="F99" s="488"/>
      <c r="G99" s="388"/>
      <c r="H99" s="465"/>
      <c r="I99" s="387"/>
      <c r="J99" s="17"/>
    </row>
    <row r="100" spans="1:10" x14ac:dyDescent="0.25">
      <c r="A100" s="772"/>
      <c r="B100" s="773"/>
      <c r="C100" s="225" t="s">
        <v>361</v>
      </c>
      <c r="D100" s="464"/>
      <c r="E100" s="561"/>
      <c r="F100" s="488"/>
      <c r="G100" s="388"/>
      <c r="H100" s="465"/>
      <c r="I100" s="387"/>
      <c r="J100" s="17"/>
    </row>
    <row r="101" spans="1:10" x14ac:dyDescent="0.25">
      <c r="A101" s="772"/>
      <c r="B101" s="773"/>
      <c r="C101" s="225" t="s">
        <v>366</v>
      </c>
      <c r="D101" s="464"/>
      <c r="E101" s="561"/>
      <c r="F101" s="488"/>
      <c r="G101" s="388"/>
      <c r="H101" s="465"/>
      <c r="I101" s="387"/>
      <c r="J101" s="17"/>
    </row>
    <row r="102" spans="1:10" x14ac:dyDescent="0.25">
      <c r="A102" s="772"/>
      <c r="B102" s="773"/>
      <c r="C102" s="225" t="s">
        <v>362</v>
      </c>
      <c r="D102" s="464"/>
      <c r="E102" s="561"/>
      <c r="F102" s="488"/>
      <c r="G102" s="388"/>
      <c r="H102" s="465"/>
      <c r="I102" s="387"/>
      <c r="J102" s="17"/>
    </row>
    <row r="103" spans="1:10" x14ac:dyDescent="0.25">
      <c r="A103" s="772"/>
      <c r="B103" s="773"/>
      <c r="C103" s="225" t="s">
        <v>363</v>
      </c>
      <c r="D103" s="464"/>
      <c r="E103" s="561"/>
      <c r="F103" s="488"/>
      <c r="G103" s="388"/>
      <c r="H103" s="465"/>
      <c r="I103" s="387"/>
      <c r="J103" s="17"/>
    </row>
    <row r="104" spans="1:10" x14ac:dyDescent="0.25">
      <c r="A104" s="772"/>
      <c r="B104" s="773"/>
      <c r="C104" s="225" t="s">
        <v>373</v>
      </c>
      <c r="D104" s="464"/>
      <c r="E104" s="561"/>
      <c r="F104" s="488"/>
      <c r="G104" s="388"/>
      <c r="H104" s="465"/>
      <c r="I104" s="387"/>
      <c r="J104" s="17"/>
    </row>
    <row r="105" spans="1:10" s="16" customFormat="1" x14ac:dyDescent="0.25">
      <c r="A105" s="772"/>
      <c r="B105" s="773"/>
      <c r="C105" s="225" t="s">
        <v>374</v>
      </c>
      <c r="D105" s="464"/>
      <c r="E105" s="561"/>
      <c r="F105" s="488"/>
      <c r="G105" s="388"/>
      <c r="H105" s="465"/>
      <c r="I105" s="387"/>
      <c r="J105" s="17"/>
    </row>
    <row r="106" spans="1:10" x14ac:dyDescent="0.25">
      <c r="A106" s="772"/>
      <c r="B106" s="773"/>
      <c r="C106" s="225" t="s">
        <v>1221</v>
      </c>
      <c r="D106" s="464"/>
      <c r="E106" s="561"/>
      <c r="F106" s="488"/>
      <c r="G106" s="388"/>
      <c r="H106" s="465"/>
      <c r="I106" s="387"/>
      <c r="J106" s="17"/>
    </row>
    <row r="107" spans="1:10" s="16" customFormat="1" x14ac:dyDescent="0.25">
      <c r="A107" s="772"/>
      <c r="B107" s="773"/>
      <c r="C107" s="225" t="s">
        <v>1222</v>
      </c>
      <c r="D107" s="464"/>
      <c r="E107" s="561"/>
      <c r="F107" s="488"/>
      <c r="G107" s="388"/>
      <c r="H107" s="465"/>
      <c r="I107" s="387"/>
      <c r="J107" s="17"/>
    </row>
    <row r="108" spans="1:10" x14ac:dyDescent="0.25">
      <c r="A108" s="772"/>
      <c r="B108" s="773"/>
      <c r="C108" s="226" t="s">
        <v>1329</v>
      </c>
      <c r="D108" s="464"/>
      <c r="E108" s="561"/>
      <c r="F108" s="488"/>
      <c r="G108" s="388"/>
      <c r="H108" s="465"/>
      <c r="I108" s="387"/>
      <c r="J108" s="17"/>
    </row>
    <row r="109" spans="1:10" x14ac:dyDescent="0.25">
      <c r="A109" s="772"/>
      <c r="B109" s="773"/>
      <c r="C109" s="226" t="s">
        <v>1330</v>
      </c>
      <c r="D109" s="464"/>
      <c r="E109" s="561"/>
      <c r="F109" s="488"/>
      <c r="G109" s="388"/>
      <c r="H109" s="465"/>
      <c r="I109" s="387"/>
      <c r="J109" s="17"/>
    </row>
    <row r="110" spans="1:10" x14ac:dyDescent="0.25">
      <c r="A110" s="772"/>
      <c r="B110" s="773"/>
      <c r="C110" s="226" t="s">
        <v>1331</v>
      </c>
      <c r="D110" s="464"/>
      <c r="E110" s="561"/>
      <c r="F110" s="488"/>
      <c r="G110" s="388"/>
      <c r="H110" s="465"/>
      <c r="I110" s="387"/>
      <c r="J110" s="17"/>
    </row>
    <row r="111" spans="1:10" x14ac:dyDescent="0.25">
      <c r="A111" s="772"/>
      <c r="B111" s="773"/>
      <c r="C111" s="226" t="s">
        <v>1332</v>
      </c>
      <c r="D111" s="464"/>
      <c r="E111" s="561"/>
      <c r="F111" s="488"/>
      <c r="G111" s="388"/>
      <c r="H111" s="465"/>
      <c r="I111" s="387"/>
      <c r="J111" s="17"/>
    </row>
    <row r="112" spans="1:10" x14ac:dyDescent="0.25">
      <c r="A112" s="772"/>
      <c r="B112" s="773"/>
      <c r="C112" s="226" t="s">
        <v>1333</v>
      </c>
      <c r="D112" s="464"/>
      <c r="E112" s="561"/>
      <c r="F112" s="488"/>
      <c r="G112" s="388"/>
      <c r="H112" s="465"/>
      <c r="I112" s="387"/>
      <c r="J112" s="17"/>
    </row>
    <row r="113" spans="1:10" x14ac:dyDescent="0.25">
      <c r="A113" s="772"/>
      <c r="B113" s="773"/>
      <c r="C113" s="226" t="s">
        <v>1334</v>
      </c>
      <c r="D113" s="464"/>
      <c r="E113" s="561"/>
      <c r="F113" s="488"/>
      <c r="G113" s="388"/>
      <c r="H113" s="465"/>
      <c r="I113" s="387"/>
      <c r="J113" s="17"/>
    </row>
    <row r="114" spans="1:10" x14ac:dyDescent="0.25">
      <c r="A114" s="772"/>
      <c r="B114" s="773"/>
      <c r="C114" s="226" t="s">
        <v>1335</v>
      </c>
      <c r="D114" s="464"/>
      <c r="E114" s="561"/>
      <c r="F114" s="488"/>
      <c r="G114" s="388"/>
      <c r="H114" s="465"/>
      <c r="I114" s="387"/>
      <c r="J114" s="17"/>
    </row>
    <row r="115" spans="1:10" x14ac:dyDescent="0.25">
      <c r="A115" s="772"/>
      <c r="B115" s="773"/>
      <c r="C115" s="226" t="s">
        <v>1336</v>
      </c>
      <c r="D115" s="464"/>
      <c r="E115" s="561"/>
      <c r="F115" s="488"/>
      <c r="G115" s="388"/>
      <c r="H115" s="465"/>
      <c r="I115" s="387"/>
      <c r="J115" s="17"/>
    </row>
    <row r="116" spans="1:10" x14ac:dyDescent="0.25">
      <c r="A116" s="772"/>
      <c r="B116" s="773"/>
      <c r="C116" s="226" t="s">
        <v>1337</v>
      </c>
      <c r="D116" s="464"/>
      <c r="E116" s="561"/>
      <c r="F116" s="488"/>
      <c r="G116" s="388"/>
      <c r="H116" s="465"/>
      <c r="I116" s="387"/>
      <c r="J116" s="17"/>
    </row>
    <row r="117" spans="1:10" x14ac:dyDescent="0.25">
      <c r="A117" s="772"/>
      <c r="B117" s="773"/>
      <c r="C117" s="226" t="s">
        <v>1338</v>
      </c>
      <c r="D117" s="464"/>
      <c r="E117" s="561"/>
      <c r="F117" s="488"/>
      <c r="G117" s="388"/>
      <c r="H117" s="465"/>
      <c r="I117" s="387"/>
      <c r="J117" s="17"/>
    </row>
    <row r="118" spans="1:10" x14ac:dyDescent="0.25">
      <c r="A118" s="772"/>
      <c r="B118" s="773" t="s">
        <v>701</v>
      </c>
      <c r="C118" s="225" t="s">
        <v>848</v>
      </c>
      <c r="D118" s="464"/>
      <c r="E118" s="561"/>
      <c r="F118" s="488"/>
      <c r="G118" s="388"/>
      <c r="H118" s="465"/>
      <c r="I118" s="387"/>
      <c r="J118" s="17"/>
    </row>
    <row r="119" spans="1:10" x14ac:dyDescent="0.25">
      <c r="A119" s="772"/>
      <c r="B119" s="773"/>
      <c r="C119" s="225" t="s">
        <v>849</v>
      </c>
      <c r="D119" s="464"/>
      <c r="E119" s="561"/>
      <c r="F119" s="488"/>
      <c r="G119" s="388"/>
      <c r="H119" s="465"/>
      <c r="I119" s="387"/>
      <c r="J119" s="17"/>
    </row>
    <row r="120" spans="1:10" x14ac:dyDescent="0.25">
      <c r="A120" s="772"/>
      <c r="B120" s="773"/>
      <c r="C120" s="225" t="s">
        <v>850</v>
      </c>
      <c r="D120" s="464"/>
      <c r="E120" s="561"/>
      <c r="F120" s="488"/>
      <c r="G120" s="388"/>
      <c r="H120" s="465"/>
      <c r="I120" s="387"/>
      <c r="J120" s="17"/>
    </row>
    <row r="121" spans="1:10" x14ac:dyDescent="0.25">
      <c r="A121" s="772"/>
      <c r="B121" s="773"/>
      <c r="C121" s="225" t="s">
        <v>1097</v>
      </c>
      <c r="D121" s="464"/>
      <c r="E121" s="561"/>
      <c r="F121" s="488"/>
      <c r="G121" s="388"/>
      <c r="H121" s="465"/>
      <c r="I121" s="387"/>
      <c r="J121" s="17"/>
    </row>
    <row r="122" spans="1:10" x14ac:dyDescent="0.25">
      <c r="A122" s="772"/>
      <c r="B122" s="773"/>
      <c r="C122" s="225" t="s">
        <v>1209</v>
      </c>
      <c r="D122" s="464"/>
      <c r="E122" s="561"/>
      <c r="F122" s="488"/>
      <c r="G122" s="388"/>
      <c r="H122" s="465"/>
      <c r="I122" s="387"/>
      <c r="J122" s="17"/>
    </row>
    <row r="123" spans="1:10" x14ac:dyDescent="0.25">
      <c r="A123" s="772"/>
      <c r="B123" s="773"/>
      <c r="C123" s="225" t="s">
        <v>1210</v>
      </c>
      <c r="D123" s="464"/>
      <c r="E123" s="561"/>
      <c r="F123" s="488"/>
      <c r="G123" s="388"/>
      <c r="H123" s="465"/>
      <c r="I123" s="387"/>
      <c r="J123" s="17"/>
    </row>
    <row r="124" spans="1:10" x14ac:dyDescent="0.25">
      <c r="A124" s="772"/>
      <c r="B124" s="773"/>
      <c r="C124" s="225" t="s">
        <v>1211</v>
      </c>
      <c r="D124" s="464"/>
      <c r="E124" s="561"/>
      <c r="F124" s="488"/>
      <c r="G124" s="388"/>
      <c r="H124" s="465"/>
      <c r="I124" s="387"/>
      <c r="J124" s="17"/>
    </row>
    <row r="125" spans="1:10" x14ac:dyDescent="0.25">
      <c r="A125" s="772"/>
      <c r="B125" s="773"/>
      <c r="C125" s="225" t="s">
        <v>1212</v>
      </c>
      <c r="D125" s="464"/>
      <c r="E125" s="561"/>
      <c r="F125" s="488"/>
      <c r="G125" s="388"/>
      <c r="H125" s="465"/>
      <c r="I125" s="387"/>
      <c r="J125" s="17"/>
    </row>
    <row r="126" spans="1:10" x14ac:dyDescent="0.25">
      <c r="A126" s="772"/>
      <c r="B126" s="773"/>
      <c r="C126" s="225" t="s">
        <v>1213</v>
      </c>
      <c r="D126" s="464"/>
      <c r="E126" s="561"/>
      <c r="F126" s="488"/>
      <c r="G126" s="388"/>
      <c r="H126" s="465"/>
      <c r="I126" s="387"/>
      <c r="J126" s="17"/>
    </row>
    <row r="127" spans="1:10" x14ac:dyDescent="0.25">
      <c r="A127" s="772"/>
      <c r="B127" s="773"/>
      <c r="C127" s="225" t="s">
        <v>1214</v>
      </c>
      <c r="D127" s="464"/>
      <c r="E127" s="561"/>
      <c r="F127" s="488"/>
      <c r="G127" s="388"/>
      <c r="H127" s="465"/>
      <c r="I127" s="387"/>
      <c r="J127" s="17"/>
    </row>
    <row r="128" spans="1:10" x14ac:dyDescent="0.25">
      <c r="A128" s="772"/>
      <c r="B128" s="121"/>
      <c r="C128" s="225"/>
      <c r="D128" s="464"/>
      <c r="E128" s="561"/>
      <c r="F128" s="488"/>
      <c r="G128" s="388"/>
      <c r="H128" s="465"/>
      <c r="I128" s="387"/>
      <c r="J128" s="17"/>
    </row>
    <row r="129" spans="1:10" x14ac:dyDescent="0.25">
      <c r="A129" s="772"/>
      <c r="B129" s="121"/>
      <c r="C129" s="188"/>
      <c r="D129" s="464"/>
      <c r="E129" s="562"/>
      <c r="F129" s="563"/>
      <c r="G129" s="466"/>
      <c r="H129" s="467"/>
      <c r="I129" s="387"/>
      <c r="J129" s="17"/>
    </row>
    <row r="130" spans="1:10" customFormat="1" x14ac:dyDescent="0.25"/>
    <row r="131" spans="1:10" customFormat="1" x14ac:dyDescent="0.25"/>
    <row r="132" spans="1:10" customFormat="1" x14ac:dyDescent="0.25"/>
    <row r="133" spans="1:10" customFormat="1" x14ac:dyDescent="0.25"/>
  </sheetData>
  <mergeCells count="14">
    <mergeCell ref="A10:B13"/>
    <mergeCell ref="B17:I17"/>
    <mergeCell ref="E7:G7"/>
    <mergeCell ref="A1:I1"/>
    <mergeCell ref="A2:I2"/>
    <mergeCell ref="A17:A129"/>
    <mergeCell ref="B18:B87"/>
    <mergeCell ref="B88:B117"/>
    <mergeCell ref="B118:B127"/>
    <mergeCell ref="D6:G6"/>
    <mergeCell ref="H10:I10"/>
    <mergeCell ref="H11:I11"/>
    <mergeCell ref="H12:I12"/>
    <mergeCell ref="H13:I13"/>
  </mergeCells>
  <conditionalFormatting sqref="A1:G1 I1">
    <cfRule type="expression" dxfId="41" priority="7">
      <formula>$D7="Yes"</formula>
    </cfRule>
  </conditionalFormatting>
  <conditionalFormatting sqref="H1">
    <cfRule type="expression" dxfId="40" priority="6">
      <formula>$D7="Yes"</formula>
    </cfRule>
  </conditionalFormatting>
  <conditionalFormatting sqref="I18:I129">
    <cfRule type="expression" dxfId="39" priority="5">
      <formula>$H18="Yes"</formula>
    </cfRule>
  </conditionalFormatting>
  <conditionalFormatting sqref="H11">
    <cfRule type="expression" dxfId="38" priority="2">
      <formula>$H11="Yes"</formula>
    </cfRule>
  </conditionalFormatting>
  <conditionalFormatting sqref="H12:H13">
    <cfRule type="expression" dxfId="37" priority="1">
      <formula>$H12="Yes"</formula>
    </cfRule>
  </conditionalFormatting>
  <pageMargins left="0.23622047244094491" right="0.23622047244094491" top="0.74803149606299213" bottom="0.74803149606299213" header="0.31496062992125984" footer="0.31496062992125984"/>
  <pageSetup paperSize="9" scale="69" fitToHeight="0" orientation="landscape" r:id="rId1"/>
  <headerFooter>
    <oddHeader>&amp;L&amp;"-,Bold"&amp;14Value TB - Estimating unit costs of TB services&amp;R&amp;A</oddHeader>
    <oddFooter>&amp;L&amp;D&amp;RPage &amp;P</oddFooter>
  </headerFooter>
  <rowBreaks count="3" manualBreakCount="3">
    <brk id="33" max="16383" man="1"/>
    <brk id="66" max="16383" man="1"/>
    <brk id="8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Lists!$T$4:$T$6</xm:f>
          </x14:formula1>
          <xm:sqref>H18:H129</xm:sqref>
        </x14:dataValidation>
        <x14:dataValidation type="list" allowBlank="1" showInputMessage="1" showErrorMessage="1" xr:uid="{00000000-0002-0000-0800-000001000000}">
          <x14:formula1>
            <xm:f>Lists!$I$4:$I$5</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3">
    <tabColor rgb="FF0070C0"/>
  </sheetPr>
  <dimension ref="A1:F54"/>
  <sheetViews>
    <sheetView zoomScale="70" zoomScaleNormal="70" workbookViewId="0">
      <selection activeCell="C4" sqref="C4"/>
    </sheetView>
  </sheetViews>
  <sheetFormatPr defaultColWidth="8.7109375" defaultRowHeight="15" x14ac:dyDescent="0.25"/>
  <cols>
    <col min="1" max="1" width="6.5703125" style="3" customWidth="1"/>
    <col min="2" max="2" width="68.85546875" style="3" customWidth="1"/>
    <col min="3" max="3" width="24.7109375" style="3" customWidth="1"/>
    <col min="4" max="4" width="16.42578125" style="3" customWidth="1"/>
    <col min="5" max="5" width="20.5703125" style="3" customWidth="1"/>
    <col min="6" max="6" width="12.28515625" style="3" customWidth="1"/>
    <col min="7" max="7" width="19.42578125" style="3" customWidth="1"/>
    <col min="8" max="11" width="19.140625" style="3" customWidth="1"/>
    <col min="12" max="12" width="21.85546875" style="3" customWidth="1"/>
    <col min="13" max="15" width="19.140625" style="3" customWidth="1"/>
    <col min="16" max="16" width="15.28515625" style="3" customWidth="1"/>
    <col min="17" max="17" width="17.42578125" style="3" customWidth="1"/>
    <col min="18" max="18" width="17.5703125" style="3" customWidth="1"/>
    <col min="19" max="21" width="15.28515625" style="3" customWidth="1"/>
    <col min="22" max="16384" width="8.7109375" style="3"/>
  </cols>
  <sheetData>
    <row r="1" spans="1:6" ht="33.75" x14ac:dyDescent="0.25">
      <c r="A1" s="759" t="s">
        <v>1412</v>
      </c>
      <c r="B1" s="759"/>
      <c r="C1" s="759"/>
      <c r="D1" s="759"/>
      <c r="E1" s="759"/>
      <c r="F1" s="759"/>
    </row>
    <row r="2" spans="1:6" ht="44.1" customHeight="1" x14ac:dyDescent="0.25">
      <c r="A2" s="756" t="s">
        <v>1403</v>
      </c>
      <c r="B2" s="756"/>
      <c r="C2" s="756"/>
      <c r="D2" s="756"/>
      <c r="E2" s="756"/>
      <c r="F2" s="756"/>
    </row>
    <row r="3" spans="1:6" ht="15.75" thickBot="1" x14ac:dyDescent="0.3"/>
    <row r="4" spans="1:6" ht="16.5" thickTop="1" thickBot="1" x14ac:dyDescent="0.3">
      <c r="B4" s="205" t="s">
        <v>223</v>
      </c>
      <c r="C4" s="74" t="s">
        <v>324</v>
      </c>
      <c r="D4" s="18"/>
      <c r="E4" s="182" t="s">
        <v>389</v>
      </c>
      <c r="F4" s="75" t="s">
        <v>323</v>
      </c>
    </row>
    <row r="5" spans="1:6" ht="16.5" thickTop="1" thickBot="1" x14ac:dyDescent="0.3">
      <c r="B5" s="206" t="s">
        <v>224</v>
      </c>
      <c r="C5" s="74" t="s">
        <v>324</v>
      </c>
      <c r="D5" s="212"/>
      <c r="E5" s="213" t="s">
        <v>390</v>
      </c>
      <c r="F5" s="75" t="s">
        <v>323</v>
      </c>
    </row>
    <row r="6" spans="1:6" ht="15.75" thickTop="1" x14ac:dyDescent="0.25">
      <c r="B6" s="208" t="s">
        <v>121</v>
      </c>
      <c r="C6" s="738"/>
      <c r="D6" s="739"/>
      <c r="E6" s="739"/>
      <c r="F6" s="740"/>
    </row>
    <row r="7" spans="1:6" x14ac:dyDescent="0.25">
      <c r="B7" s="422" t="s">
        <v>2603</v>
      </c>
      <c r="C7" s="211"/>
      <c r="D7" s="758" t="s">
        <v>393</v>
      </c>
      <c r="E7" s="758"/>
      <c r="F7" s="758"/>
    </row>
    <row r="8" spans="1:6" ht="15.75" thickBot="1" x14ac:dyDescent="0.3">
      <c r="A8" s="63"/>
      <c r="B8" s="63"/>
      <c r="C8" s="64"/>
      <c r="D8" s="65"/>
      <c r="E8" s="66"/>
      <c r="F8" s="66"/>
    </row>
    <row r="9" spans="1:6" ht="15.75" thickTop="1" x14ac:dyDescent="0.25">
      <c r="A9" s="25"/>
      <c r="B9" s="25"/>
      <c r="C9" s="27"/>
      <c r="D9" s="27"/>
    </row>
    <row r="10" spans="1:6" ht="30" x14ac:dyDescent="0.25">
      <c r="B10" s="229" t="s">
        <v>1408</v>
      </c>
      <c r="C10" s="229" t="s">
        <v>255</v>
      </c>
      <c r="D10" s="783" t="s">
        <v>1103</v>
      </c>
      <c r="E10" s="783"/>
      <c r="F10" s="783"/>
    </row>
    <row r="11" spans="1:6" ht="17.100000000000001" customHeight="1" x14ac:dyDescent="0.25">
      <c r="A11" s="784" t="s">
        <v>123</v>
      </c>
      <c r="B11" s="228" t="s">
        <v>231</v>
      </c>
      <c r="C11" s="368"/>
      <c r="D11" s="781"/>
      <c r="E11" s="782"/>
      <c r="F11" s="780"/>
    </row>
    <row r="12" spans="1:6" ht="17.100000000000001" customHeight="1" x14ac:dyDescent="0.25">
      <c r="A12" s="784"/>
      <c r="B12" s="228" t="s">
        <v>232</v>
      </c>
      <c r="C12" s="368"/>
      <c r="D12" s="781"/>
      <c r="E12" s="782"/>
      <c r="F12" s="780"/>
    </row>
    <row r="13" spans="1:6" ht="17.100000000000001" customHeight="1" x14ac:dyDescent="0.25">
      <c r="A13" s="784"/>
      <c r="B13" s="228" t="s">
        <v>233</v>
      </c>
      <c r="C13" s="368"/>
      <c r="D13" s="781"/>
      <c r="E13" s="782"/>
      <c r="F13" s="780"/>
    </row>
    <row r="14" spans="1:6" ht="17.100000000000001" customHeight="1" x14ac:dyDescent="0.25">
      <c r="A14" s="784"/>
      <c r="B14" s="228" t="s">
        <v>234</v>
      </c>
      <c r="C14" s="368"/>
      <c r="D14" s="781"/>
      <c r="E14" s="782"/>
      <c r="F14" s="780"/>
    </row>
    <row r="15" spans="1:6" ht="17.100000000000001" customHeight="1" x14ac:dyDescent="0.25">
      <c r="A15" s="784"/>
      <c r="B15" s="228" t="s">
        <v>252</v>
      </c>
      <c r="C15" s="368"/>
      <c r="D15" s="781"/>
      <c r="E15" s="782"/>
      <c r="F15" s="780"/>
    </row>
    <row r="16" spans="1:6" ht="17.100000000000001" customHeight="1" x14ac:dyDescent="0.25">
      <c r="A16" s="784"/>
      <c r="B16" s="228" t="s">
        <v>133</v>
      </c>
      <c r="C16" s="368"/>
      <c r="D16" s="781"/>
      <c r="E16" s="782"/>
      <c r="F16" s="780"/>
    </row>
    <row r="17" spans="1:6" ht="17.100000000000001" customHeight="1" x14ac:dyDescent="0.25">
      <c r="A17" s="784"/>
      <c r="B17" s="228" t="s">
        <v>1400</v>
      </c>
      <c r="C17" s="368"/>
      <c r="D17" s="781"/>
      <c r="E17" s="782"/>
      <c r="F17" s="780"/>
    </row>
    <row r="18" spans="1:6" ht="17.100000000000001" customHeight="1" x14ac:dyDescent="0.25">
      <c r="A18" s="772" t="s">
        <v>237</v>
      </c>
      <c r="B18" s="228" t="s">
        <v>203</v>
      </c>
      <c r="C18" s="368"/>
      <c r="D18" s="781"/>
      <c r="E18" s="782"/>
      <c r="F18" s="780"/>
    </row>
    <row r="19" spans="1:6" ht="17.100000000000001" customHeight="1" x14ac:dyDescent="0.25">
      <c r="A19" s="772"/>
      <c r="B19" s="228" t="s">
        <v>202</v>
      </c>
      <c r="C19" s="368"/>
      <c r="D19" s="781"/>
      <c r="E19" s="782"/>
      <c r="F19" s="780"/>
    </row>
    <row r="20" spans="1:6" ht="17.100000000000001" customHeight="1" x14ac:dyDescent="0.25">
      <c r="A20" s="772"/>
      <c r="B20" s="228" t="s">
        <v>235</v>
      </c>
      <c r="C20" s="368"/>
      <c r="D20" s="781"/>
      <c r="E20" s="782"/>
      <c r="F20" s="780"/>
    </row>
    <row r="21" spans="1:6" ht="17.100000000000001" customHeight="1" x14ac:dyDescent="0.25">
      <c r="A21" s="772"/>
      <c r="B21" s="228" t="s">
        <v>236</v>
      </c>
      <c r="C21" s="368"/>
      <c r="D21" s="781"/>
      <c r="E21" s="782"/>
      <c r="F21" s="780"/>
    </row>
    <row r="22" spans="1:6" ht="17.100000000000001" customHeight="1" x14ac:dyDescent="0.25">
      <c r="A22" s="772"/>
      <c r="B22" s="228" t="s">
        <v>133</v>
      </c>
      <c r="C22" s="368"/>
      <c r="D22" s="781"/>
      <c r="E22" s="782"/>
      <c r="F22" s="780"/>
    </row>
    <row r="23" spans="1:6" ht="17.100000000000001" customHeight="1" x14ac:dyDescent="0.25">
      <c r="A23" s="772"/>
      <c r="B23" s="228" t="s">
        <v>1407</v>
      </c>
      <c r="C23" s="368"/>
      <c r="D23" s="781"/>
      <c r="E23" s="782"/>
      <c r="F23" s="780"/>
    </row>
    <row r="24" spans="1:6" ht="17.100000000000001" customHeight="1" x14ac:dyDescent="0.25">
      <c r="A24" s="784" t="s">
        <v>132</v>
      </c>
      <c r="B24" s="228" t="s">
        <v>238</v>
      </c>
      <c r="C24" s="368"/>
      <c r="D24" s="781"/>
      <c r="E24" s="782"/>
      <c r="F24" s="780"/>
    </row>
    <row r="25" spans="1:6" ht="17.100000000000001" customHeight="1" x14ac:dyDescent="0.25">
      <c r="A25" s="784"/>
      <c r="B25" s="228" t="s">
        <v>239</v>
      </c>
      <c r="C25" s="368"/>
      <c r="D25" s="781"/>
      <c r="E25" s="782"/>
      <c r="F25" s="780"/>
    </row>
    <row r="26" spans="1:6" ht="17.100000000000001" customHeight="1" x14ac:dyDescent="0.25">
      <c r="A26" s="784"/>
      <c r="B26" s="228" t="s">
        <v>240</v>
      </c>
      <c r="C26" s="368"/>
      <c r="D26" s="781"/>
      <c r="E26" s="782"/>
      <c r="F26" s="780"/>
    </row>
    <row r="27" spans="1:6" ht="17.100000000000001" customHeight="1" x14ac:dyDescent="0.25">
      <c r="A27" s="784"/>
      <c r="B27" s="228" t="s">
        <v>380</v>
      </c>
      <c r="C27" s="368"/>
      <c r="D27" s="781"/>
      <c r="E27" s="782"/>
      <c r="F27" s="780"/>
    </row>
    <row r="28" spans="1:6" ht="17.100000000000001" customHeight="1" x14ac:dyDescent="0.25">
      <c r="A28" s="784"/>
      <c r="B28" s="228" t="s">
        <v>381</v>
      </c>
      <c r="C28" s="368"/>
      <c r="D28" s="781"/>
      <c r="E28" s="782"/>
      <c r="F28" s="780"/>
    </row>
    <row r="29" spans="1:6" ht="17.100000000000001" customHeight="1" x14ac:dyDescent="0.25">
      <c r="A29" s="784"/>
      <c r="B29" s="228" t="s">
        <v>382</v>
      </c>
      <c r="C29" s="368"/>
      <c r="D29" s="781"/>
      <c r="E29" s="782"/>
      <c r="F29" s="780"/>
    </row>
    <row r="30" spans="1:6" ht="17.100000000000001" customHeight="1" x14ac:dyDescent="0.25">
      <c r="A30" s="784"/>
      <c r="B30" s="228" t="s">
        <v>1401</v>
      </c>
      <c r="C30" s="368"/>
      <c r="D30" s="781"/>
      <c r="E30" s="782"/>
      <c r="F30" s="780"/>
    </row>
    <row r="31" spans="1:6" ht="17.100000000000001" customHeight="1" x14ac:dyDescent="0.25">
      <c r="A31" s="772" t="s">
        <v>243</v>
      </c>
      <c r="B31" s="228" t="s">
        <v>241</v>
      </c>
      <c r="C31" s="368"/>
      <c r="D31" s="781"/>
      <c r="E31" s="782"/>
      <c r="F31" s="780"/>
    </row>
    <row r="32" spans="1:6" ht="17.100000000000001" customHeight="1" x14ac:dyDescent="0.25">
      <c r="A32" s="772"/>
      <c r="B32" s="228" t="s">
        <v>247</v>
      </c>
      <c r="C32" s="368"/>
      <c r="D32" s="781"/>
      <c r="E32" s="782"/>
      <c r="F32" s="780"/>
    </row>
    <row r="33" spans="1:6" ht="17.100000000000001" customHeight="1" x14ac:dyDescent="0.25">
      <c r="A33" s="772"/>
      <c r="B33" s="228" t="s">
        <v>246</v>
      </c>
      <c r="C33" s="368"/>
      <c r="D33" s="781"/>
      <c r="E33" s="782"/>
      <c r="F33" s="780"/>
    </row>
    <row r="34" spans="1:6" ht="17.100000000000001" customHeight="1" x14ac:dyDescent="0.25">
      <c r="A34" s="772"/>
      <c r="B34" s="228" t="s">
        <v>242</v>
      </c>
      <c r="C34" s="368"/>
      <c r="D34" s="781"/>
      <c r="E34" s="782"/>
      <c r="F34" s="780"/>
    </row>
    <row r="35" spans="1:6" ht="17.100000000000001" customHeight="1" x14ac:dyDescent="0.25">
      <c r="A35" s="772"/>
      <c r="B35" s="228" t="s">
        <v>245</v>
      </c>
      <c r="C35" s="368"/>
      <c r="D35" s="781"/>
      <c r="E35" s="782"/>
      <c r="F35" s="780"/>
    </row>
    <row r="36" spans="1:6" ht="17.100000000000001" customHeight="1" x14ac:dyDescent="0.25">
      <c r="A36" s="772"/>
      <c r="B36" s="228" t="s">
        <v>133</v>
      </c>
      <c r="C36" s="368"/>
      <c r="D36" s="781"/>
      <c r="E36" s="782"/>
      <c r="F36" s="780"/>
    </row>
    <row r="37" spans="1:6" ht="17.100000000000001" customHeight="1" x14ac:dyDescent="0.25">
      <c r="A37" s="772"/>
      <c r="B37" s="228" t="s">
        <v>1402</v>
      </c>
      <c r="C37" s="368"/>
      <c r="D37" s="781"/>
      <c r="E37" s="782"/>
      <c r="F37" s="780"/>
    </row>
    <row r="38" spans="1:6" ht="17.100000000000001" customHeight="1" x14ac:dyDescent="0.25">
      <c r="A38" s="772" t="s">
        <v>251</v>
      </c>
      <c r="B38" s="228" t="s">
        <v>248</v>
      </c>
      <c r="C38" s="368"/>
      <c r="D38" s="781"/>
      <c r="E38" s="782"/>
      <c r="F38" s="780"/>
    </row>
    <row r="39" spans="1:6" ht="17.100000000000001" customHeight="1" x14ac:dyDescent="0.25">
      <c r="A39" s="772"/>
      <c r="B39" s="228" t="s">
        <v>249</v>
      </c>
      <c r="C39" s="368"/>
      <c r="D39" s="781"/>
      <c r="E39" s="782"/>
      <c r="F39" s="780"/>
    </row>
    <row r="40" spans="1:6" ht="17.100000000000001" customHeight="1" x14ac:dyDescent="0.25">
      <c r="A40" s="772"/>
      <c r="B40" s="228" t="s">
        <v>250</v>
      </c>
      <c r="C40" s="368"/>
      <c r="D40" s="781"/>
      <c r="E40" s="782"/>
      <c r="F40" s="780"/>
    </row>
    <row r="41" spans="1:6" ht="17.100000000000001" customHeight="1" x14ac:dyDescent="0.25">
      <c r="A41" s="772"/>
      <c r="B41" s="228" t="s">
        <v>1404</v>
      </c>
      <c r="C41" s="368"/>
      <c r="D41" s="781"/>
      <c r="E41" s="782"/>
      <c r="F41" s="780"/>
    </row>
    <row r="42" spans="1:6" ht="17.100000000000001" customHeight="1" x14ac:dyDescent="0.25">
      <c r="A42" s="772" t="s">
        <v>1157</v>
      </c>
      <c r="B42" s="228" t="s">
        <v>1158</v>
      </c>
      <c r="C42" s="368"/>
      <c r="D42" s="781"/>
      <c r="E42" s="782"/>
      <c r="F42" s="780"/>
    </row>
    <row r="43" spans="1:6" ht="17.100000000000001" customHeight="1" x14ac:dyDescent="0.25">
      <c r="A43" s="772"/>
      <c r="B43" s="228" t="s">
        <v>1159</v>
      </c>
      <c r="C43" s="368"/>
      <c r="D43" s="781"/>
      <c r="E43" s="782"/>
      <c r="F43" s="780"/>
    </row>
    <row r="44" spans="1:6" ht="17.100000000000001" customHeight="1" x14ac:dyDescent="0.25">
      <c r="A44" s="772"/>
      <c r="B44" s="228" t="s">
        <v>244</v>
      </c>
      <c r="C44" s="368"/>
      <c r="D44" s="781"/>
      <c r="E44" s="782"/>
      <c r="F44" s="780"/>
    </row>
    <row r="45" spans="1:6" ht="17.100000000000001" customHeight="1" x14ac:dyDescent="0.25">
      <c r="A45" s="772"/>
      <c r="B45" s="228" t="s">
        <v>1406</v>
      </c>
      <c r="C45" s="368"/>
      <c r="D45" s="781"/>
      <c r="E45" s="782"/>
      <c r="F45" s="780"/>
    </row>
    <row r="46" spans="1:6" ht="17.100000000000001" customHeight="1" x14ac:dyDescent="0.25">
      <c r="A46" s="784" t="s">
        <v>244</v>
      </c>
      <c r="B46" s="228" t="s">
        <v>131</v>
      </c>
      <c r="C46" s="368"/>
      <c r="D46" s="781"/>
      <c r="E46" s="782"/>
      <c r="F46" s="780"/>
    </row>
    <row r="47" spans="1:6" ht="17.100000000000001" customHeight="1" x14ac:dyDescent="0.25">
      <c r="A47" s="784"/>
      <c r="B47" s="228" t="s">
        <v>254</v>
      </c>
      <c r="C47" s="368"/>
      <c r="D47" s="781"/>
      <c r="E47" s="782"/>
      <c r="F47" s="780"/>
    </row>
    <row r="48" spans="1:6" ht="17.100000000000001" customHeight="1" x14ac:dyDescent="0.25">
      <c r="A48" s="784"/>
      <c r="B48" s="228" t="s">
        <v>889</v>
      </c>
      <c r="C48" s="368"/>
      <c r="D48" s="781"/>
      <c r="E48" s="782"/>
      <c r="F48" s="780"/>
    </row>
    <row r="49" spans="1:6" ht="17.100000000000001" customHeight="1" x14ac:dyDescent="0.25">
      <c r="A49" s="784"/>
      <c r="B49" s="228" t="s">
        <v>396</v>
      </c>
      <c r="C49" s="368"/>
      <c r="D49" s="781"/>
      <c r="E49" s="782"/>
      <c r="F49" s="780"/>
    </row>
    <row r="50" spans="1:6" ht="17.100000000000001" customHeight="1" x14ac:dyDescent="0.25">
      <c r="A50" s="784"/>
      <c r="B50" s="228" t="s">
        <v>379</v>
      </c>
      <c r="C50" s="368"/>
      <c r="D50" s="781"/>
      <c r="E50" s="782"/>
      <c r="F50" s="780"/>
    </row>
    <row r="51" spans="1:6" ht="17.100000000000001" customHeight="1" x14ac:dyDescent="0.25">
      <c r="A51" s="784"/>
      <c r="B51" s="228" t="s">
        <v>397</v>
      </c>
      <c r="C51" s="368"/>
      <c r="D51" s="781"/>
      <c r="E51" s="782"/>
      <c r="F51" s="780"/>
    </row>
    <row r="52" spans="1:6" ht="17.100000000000001" customHeight="1" x14ac:dyDescent="0.25">
      <c r="A52" s="784"/>
      <c r="B52" s="228" t="s">
        <v>398</v>
      </c>
      <c r="C52" s="368"/>
      <c r="D52" s="781"/>
      <c r="E52" s="782"/>
      <c r="F52" s="780"/>
    </row>
    <row r="53" spans="1:6" ht="17.100000000000001" customHeight="1" x14ac:dyDescent="0.25">
      <c r="A53" s="784"/>
      <c r="B53" s="228" t="s">
        <v>2359</v>
      </c>
      <c r="C53" s="368"/>
      <c r="D53" s="356"/>
      <c r="E53" s="357"/>
      <c r="F53" s="358"/>
    </row>
    <row r="54" spans="1:6" ht="17.100000000000001" customHeight="1" x14ac:dyDescent="0.25">
      <c r="A54" s="784"/>
      <c r="B54" s="228" t="s">
        <v>1405</v>
      </c>
      <c r="C54" s="368"/>
      <c r="D54" s="781"/>
      <c r="E54" s="782"/>
      <c r="F54" s="780"/>
    </row>
  </sheetData>
  <mergeCells count="55">
    <mergeCell ref="D38:F38"/>
    <mergeCell ref="D39:F39"/>
    <mergeCell ref="D29:F29"/>
    <mergeCell ref="A11:A17"/>
    <mergeCell ref="A18:A23"/>
    <mergeCell ref="D15:F15"/>
    <mergeCell ref="D17:F17"/>
    <mergeCell ref="D18:F18"/>
    <mergeCell ref="D19:F19"/>
    <mergeCell ref="D20:F20"/>
    <mergeCell ref="D21:F21"/>
    <mergeCell ref="D23:F23"/>
    <mergeCell ref="D16:F16"/>
    <mergeCell ref="D22:F22"/>
    <mergeCell ref="D35:F35"/>
    <mergeCell ref="D37:F37"/>
    <mergeCell ref="A1:F1"/>
    <mergeCell ref="A2:F2"/>
    <mergeCell ref="A46:A54"/>
    <mergeCell ref="A24:A30"/>
    <mergeCell ref="A31:A37"/>
    <mergeCell ref="C6:F6"/>
    <mergeCell ref="D7:F7"/>
    <mergeCell ref="D27:F27"/>
    <mergeCell ref="D28:F28"/>
    <mergeCell ref="D30:F30"/>
    <mergeCell ref="D31:F31"/>
    <mergeCell ref="D32:F32"/>
    <mergeCell ref="D33:F33"/>
    <mergeCell ref="D34:F34"/>
    <mergeCell ref="A38:A41"/>
    <mergeCell ref="A42:A45"/>
    <mergeCell ref="D24:F24"/>
    <mergeCell ref="D25:F25"/>
    <mergeCell ref="D26:F26"/>
    <mergeCell ref="D36:F36"/>
    <mergeCell ref="D10:F10"/>
    <mergeCell ref="D11:F11"/>
    <mergeCell ref="D12:F12"/>
    <mergeCell ref="D13:F13"/>
    <mergeCell ref="D14:F14"/>
    <mergeCell ref="D40:F40"/>
    <mergeCell ref="D41:F41"/>
    <mergeCell ref="D42:F42"/>
    <mergeCell ref="D43:F43"/>
    <mergeCell ref="D45:F45"/>
    <mergeCell ref="D44:F44"/>
    <mergeCell ref="D46:F46"/>
    <mergeCell ref="D52:F52"/>
    <mergeCell ref="D54:F54"/>
    <mergeCell ref="D47:F47"/>
    <mergeCell ref="D48:F48"/>
    <mergeCell ref="D49:F49"/>
    <mergeCell ref="D50:F50"/>
    <mergeCell ref="D51:F51"/>
  </mergeCells>
  <conditionalFormatting sqref="A1">
    <cfRule type="expression" dxfId="36" priority="1">
      <formula>$C7="Yes"</formula>
    </cfRule>
    <cfRule type="expression" dxfId="35" priority="2">
      <formula>$C7="Yes"</formula>
    </cfRule>
  </conditionalFormatting>
  <pageMargins left="0.70866141732283472" right="0.47244094488188981" top="0.74803149606299213" bottom="0.74803149606299213" header="0.31496062992125984" footer="0.31496062992125984"/>
  <pageSetup paperSize="9" scale="85" fitToHeight="0" orientation="landscape" r:id="rId1"/>
  <headerFooter>
    <oddHeader>&amp;L&amp;"-,Bold"&amp;14Value TB - Estimating unit costs of TB services&amp;R&amp;A</oddHeader>
    <oddFooter>&amp;L&amp;D&amp;RPage &amp;P</oddFooter>
  </headerFooter>
  <rowBreaks count="1" manualBreakCount="1">
    <brk id="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Lists!$I$4:$I$5</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0563C1"/>
  </sheetPr>
  <dimension ref="A1:AZ101"/>
  <sheetViews>
    <sheetView zoomScale="80" zoomScaleNormal="80" workbookViewId="0">
      <pane xSplit="1" ySplit="2" topLeftCell="B3" activePane="bottomRight" state="frozen"/>
      <selection pane="topRight" activeCell="B1" sqref="B1"/>
      <selection pane="bottomLeft" activeCell="A3" sqref="A3"/>
      <selection pane="bottomRight" activeCell="B45" sqref="B45"/>
    </sheetView>
  </sheetViews>
  <sheetFormatPr defaultColWidth="8.7109375" defaultRowHeight="15" x14ac:dyDescent="0.25"/>
  <cols>
    <col min="1" max="1" width="3.5703125" style="3" customWidth="1"/>
    <col min="2" max="2" width="23.5703125" style="3" customWidth="1"/>
    <col min="3" max="3" width="19.85546875" style="3" customWidth="1"/>
    <col min="4" max="4" width="19.140625" style="3" customWidth="1"/>
    <col min="5" max="5" width="19.42578125" style="3" customWidth="1"/>
    <col min="6" max="6" width="18.7109375" style="3" customWidth="1"/>
    <col min="7" max="7" width="17.7109375" style="3" customWidth="1"/>
    <col min="8" max="8" width="22.42578125" style="3" customWidth="1"/>
    <col min="9" max="9" width="18.7109375" style="3" customWidth="1"/>
    <col min="10" max="10" width="18.42578125" style="3" customWidth="1"/>
    <col min="11" max="11" width="13.7109375" style="3" customWidth="1"/>
    <col min="12" max="13" width="17.140625" style="3" customWidth="1"/>
    <col min="14" max="14" width="16.5703125" style="3" customWidth="1"/>
    <col min="15" max="15" width="15.28515625" style="3" customWidth="1"/>
    <col min="16" max="16" width="18.28515625" style="3" customWidth="1"/>
    <col min="17" max="17" width="18.42578125" style="3" customWidth="1"/>
    <col min="18" max="18" width="27.28515625" style="3" customWidth="1"/>
    <col min="19" max="19" width="16.28515625" style="3" customWidth="1"/>
    <col min="20" max="20" width="14.5703125" style="3" customWidth="1"/>
    <col min="21" max="21" width="17.5703125" style="3" customWidth="1"/>
    <col min="22" max="22" width="15.28515625" style="3" customWidth="1"/>
    <col min="23" max="23" width="15.5703125" style="3" customWidth="1"/>
    <col min="24" max="25" width="15.140625" style="3" customWidth="1"/>
    <col min="26" max="26" width="15.42578125" style="3" customWidth="1"/>
    <col min="27" max="27" width="17.5703125" style="3" customWidth="1"/>
    <col min="28" max="28" width="17.7109375" style="3" customWidth="1"/>
    <col min="29" max="29" width="15.42578125" style="3" customWidth="1"/>
    <col min="30" max="30" width="12.85546875" style="3" customWidth="1"/>
    <col min="31" max="31" width="15.7109375" style="3" customWidth="1"/>
    <col min="32" max="32" width="14.5703125" style="3" customWidth="1"/>
    <col min="33" max="33" width="11.28515625" style="3" customWidth="1"/>
    <col min="34" max="34" width="13.140625" style="3" customWidth="1"/>
    <col min="35" max="35" width="11.28515625" style="3" customWidth="1"/>
    <col min="36" max="36" width="15.7109375" style="3" customWidth="1"/>
    <col min="37" max="37" width="16.42578125" style="3" customWidth="1"/>
    <col min="38" max="38" width="23.42578125" style="3" customWidth="1"/>
    <col min="39" max="40" width="18.140625" style="3" customWidth="1"/>
    <col min="41" max="43" width="17.28515625" style="3" customWidth="1"/>
    <col min="44" max="16384" width="8.7109375" style="3"/>
  </cols>
  <sheetData>
    <row r="1" spans="1:52" ht="33.75" x14ac:dyDescent="0.25">
      <c r="A1" s="759" t="s">
        <v>253</v>
      </c>
      <c r="B1" s="759"/>
      <c r="C1" s="759"/>
      <c r="D1" s="759"/>
      <c r="E1" s="759"/>
      <c r="F1" s="759"/>
      <c r="G1" s="759"/>
      <c r="H1" s="759"/>
      <c r="I1" s="759"/>
      <c r="J1" s="759"/>
      <c r="K1" s="759"/>
      <c r="L1" s="759"/>
      <c r="M1" s="759"/>
      <c r="N1" s="759"/>
      <c r="O1" s="759"/>
      <c r="P1" s="759"/>
      <c r="Q1" s="759"/>
      <c r="R1" s="759"/>
      <c r="S1" s="367"/>
      <c r="T1" s="367"/>
      <c r="U1" s="367"/>
      <c r="V1" s="367"/>
      <c r="W1" s="367"/>
      <c r="X1" s="367"/>
      <c r="Y1" s="367"/>
      <c r="Z1" s="367"/>
      <c r="AA1" s="367"/>
      <c r="AB1" s="367"/>
      <c r="AC1" s="367"/>
      <c r="AD1" s="367"/>
      <c r="AE1" s="367"/>
      <c r="AF1" s="367"/>
      <c r="AG1" s="367"/>
      <c r="AH1" s="367"/>
      <c r="AI1" s="367"/>
      <c r="AJ1" s="367"/>
      <c r="AK1" s="367"/>
      <c r="AL1" s="367"/>
    </row>
    <row r="2" spans="1:52" ht="45" customHeight="1" x14ac:dyDescent="0.25">
      <c r="A2" s="785" t="s">
        <v>926</v>
      </c>
      <c r="B2" s="692"/>
      <c r="C2" s="692"/>
      <c r="D2" s="692"/>
      <c r="E2" s="692"/>
      <c r="F2" s="692"/>
      <c r="G2" s="692"/>
      <c r="H2" s="692"/>
      <c r="I2" s="692"/>
      <c r="J2" s="692"/>
      <c r="K2" s="692"/>
      <c r="L2" s="692"/>
      <c r="M2" s="692"/>
      <c r="N2" s="692"/>
      <c r="O2" s="692"/>
      <c r="P2" s="692"/>
      <c r="Q2" s="692"/>
      <c r="R2" s="692"/>
      <c r="S2" s="149"/>
      <c r="T2" s="149"/>
      <c r="U2" s="149"/>
      <c r="V2" s="149"/>
      <c r="W2" s="149"/>
      <c r="X2" s="149"/>
      <c r="Y2" s="149"/>
      <c r="Z2" s="149"/>
      <c r="AA2" s="149"/>
      <c r="AB2" s="149"/>
      <c r="AC2" s="149"/>
      <c r="AD2" s="149"/>
      <c r="AE2" s="149"/>
      <c r="AF2" s="149"/>
      <c r="AG2" s="149"/>
      <c r="AH2" s="149"/>
      <c r="AI2" s="149"/>
      <c r="AJ2" s="149"/>
      <c r="AK2" s="149"/>
      <c r="AL2" s="149"/>
      <c r="AM2"/>
      <c r="AN2"/>
      <c r="AO2"/>
      <c r="AP2"/>
      <c r="AQ2"/>
    </row>
    <row r="3" spans="1:52" x14ac:dyDescent="0.25">
      <c r="AM3"/>
      <c r="AN3"/>
      <c r="AO3"/>
      <c r="AP3"/>
      <c r="AQ3"/>
    </row>
    <row r="4" spans="1:52" ht="21" x14ac:dyDescent="0.35">
      <c r="A4" s="53" t="s">
        <v>137</v>
      </c>
      <c r="B4" s="52" t="s">
        <v>2573</v>
      </c>
      <c r="C4" s="52"/>
      <c r="D4" s="52"/>
      <c r="E4" s="52"/>
      <c r="F4"/>
      <c r="G4" s="52"/>
      <c r="H4" s="52"/>
      <c r="I4" s="52"/>
      <c r="S4"/>
      <c r="T4"/>
      <c r="U4"/>
      <c r="V4"/>
      <c r="W4"/>
      <c r="X4"/>
      <c r="Y4"/>
      <c r="Z4"/>
      <c r="AA4"/>
      <c r="AB4"/>
      <c r="AC4"/>
      <c r="AD4"/>
      <c r="AE4"/>
      <c r="AF4"/>
      <c r="AG4"/>
      <c r="AH4"/>
      <c r="AI4"/>
      <c r="AJ4"/>
      <c r="AK4"/>
      <c r="AL4"/>
      <c r="AM4"/>
      <c r="AN4"/>
      <c r="AO4"/>
      <c r="AP4"/>
      <c r="AQ4"/>
      <c r="AR4"/>
      <c r="AS4"/>
      <c r="AT4"/>
      <c r="AU4"/>
      <c r="AV4"/>
      <c r="AW4"/>
      <c r="AX4"/>
      <c r="AY4"/>
      <c r="AZ4"/>
    </row>
    <row r="5" spans="1:52" ht="30.75" customHeight="1" x14ac:dyDescent="0.35">
      <c r="A5" s="53"/>
      <c r="C5" s="786" t="s">
        <v>883</v>
      </c>
      <c r="D5" s="786"/>
      <c r="E5" s="786"/>
      <c r="F5" s="786"/>
      <c r="G5" s="786"/>
      <c r="H5" s="786"/>
      <c r="I5" s="786"/>
      <c r="J5" s="787" t="s">
        <v>1186</v>
      </c>
      <c r="K5" s="787"/>
      <c r="L5" s="787"/>
      <c r="M5" s="787"/>
      <c r="N5" s="787"/>
      <c r="O5" s="787"/>
      <c r="P5" s="787"/>
      <c r="Q5" s="787"/>
      <c r="R5" s="398"/>
      <c r="S5"/>
      <c r="T5"/>
      <c r="U5"/>
      <c r="V5"/>
      <c r="W5"/>
      <c r="X5"/>
      <c r="Y5"/>
      <c r="Z5"/>
      <c r="AA5"/>
      <c r="AB5"/>
      <c r="AC5"/>
      <c r="AD5"/>
      <c r="AE5"/>
      <c r="AF5"/>
      <c r="AG5"/>
      <c r="AH5"/>
      <c r="AI5"/>
      <c r="AJ5"/>
      <c r="AK5"/>
      <c r="AL5"/>
      <c r="AM5"/>
      <c r="AN5"/>
      <c r="AO5"/>
      <c r="AP5"/>
      <c r="AQ5"/>
      <c r="AR5"/>
      <c r="AS5"/>
      <c r="AT5"/>
      <c r="AU5"/>
      <c r="AV5"/>
      <c r="AW5"/>
      <c r="AX5"/>
      <c r="AY5"/>
      <c r="AZ5"/>
    </row>
    <row r="6" spans="1:52" s="9" customFormat="1" ht="60" x14ac:dyDescent="0.25">
      <c r="B6" s="297" t="s">
        <v>122</v>
      </c>
      <c r="C6" s="10" t="s">
        <v>172</v>
      </c>
      <c r="D6" s="10" t="s">
        <v>2353</v>
      </c>
      <c r="E6" s="10" t="s">
        <v>2386</v>
      </c>
      <c r="F6" s="10" t="s">
        <v>2575</v>
      </c>
      <c r="G6" s="10" t="s">
        <v>1176</v>
      </c>
      <c r="H6" s="10" t="s">
        <v>1167</v>
      </c>
      <c r="I6" s="10" t="s">
        <v>1168</v>
      </c>
      <c r="J6" s="10" t="s">
        <v>1177</v>
      </c>
      <c r="K6" s="13" t="s">
        <v>173</v>
      </c>
      <c r="L6" s="10" t="s">
        <v>1175</v>
      </c>
      <c r="M6" s="10" t="s">
        <v>2371</v>
      </c>
      <c r="N6" s="229" t="s">
        <v>2621</v>
      </c>
      <c r="O6" s="229" t="s">
        <v>2377</v>
      </c>
      <c r="P6" s="229" t="s">
        <v>2622</v>
      </c>
      <c r="Q6" s="229" t="s">
        <v>2378</v>
      </c>
      <c r="R6" s="533" t="s">
        <v>169</v>
      </c>
      <c r="S6"/>
      <c r="T6"/>
      <c r="U6"/>
      <c r="V6"/>
      <c r="W6"/>
      <c r="X6"/>
      <c r="Y6"/>
      <c r="Z6"/>
      <c r="AA6"/>
      <c r="AB6"/>
      <c r="AC6"/>
      <c r="AD6"/>
      <c r="AE6"/>
      <c r="AF6"/>
      <c r="AG6"/>
      <c r="AH6"/>
      <c r="AI6"/>
      <c r="AJ6"/>
      <c r="AK6"/>
      <c r="AL6"/>
      <c r="AM6"/>
      <c r="AN6"/>
      <c r="AO6"/>
      <c r="AP6"/>
      <c r="AQ6"/>
      <c r="AR6"/>
    </row>
    <row r="7" spans="1:52" x14ac:dyDescent="0.25">
      <c r="B7" s="479" t="s">
        <v>925</v>
      </c>
      <c r="C7" s="531"/>
      <c r="D7" s="531"/>
      <c r="E7" s="318"/>
      <c r="F7" s="532"/>
      <c r="G7" s="532"/>
      <c r="H7" s="532"/>
      <c r="I7" s="532"/>
      <c r="J7" s="532"/>
      <c r="K7" s="531"/>
      <c r="L7" s="532"/>
      <c r="M7" s="319"/>
      <c r="N7" s="318"/>
      <c r="O7" s="319"/>
      <c r="P7" s="318"/>
      <c r="Q7" s="319"/>
      <c r="R7" s="564"/>
      <c r="S7"/>
      <c r="T7"/>
      <c r="U7"/>
      <c r="V7"/>
      <c r="W7"/>
      <c r="X7"/>
      <c r="Y7"/>
      <c r="Z7"/>
      <c r="AA7"/>
      <c r="AB7"/>
      <c r="AC7"/>
      <c r="AD7"/>
      <c r="AE7"/>
      <c r="AF7"/>
      <c r="AG7"/>
      <c r="AH7"/>
      <c r="AI7"/>
      <c r="AJ7"/>
      <c r="AK7"/>
      <c r="AL7"/>
      <c r="AM7"/>
      <c r="AN7"/>
      <c r="AO7"/>
      <c r="AP7"/>
      <c r="AQ7"/>
      <c r="AR7"/>
    </row>
    <row r="8" spans="1:52" x14ac:dyDescent="0.25">
      <c r="B8" s="479" t="s">
        <v>141</v>
      </c>
      <c r="C8" s="531"/>
      <c r="D8" s="531"/>
      <c r="E8" s="318"/>
      <c r="F8" s="532"/>
      <c r="G8" s="532"/>
      <c r="H8" s="532"/>
      <c r="I8" s="532"/>
      <c r="J8" s="532"/>
      <c r="K8" s="531"/>
      <c r="L8" s="532"/>
      <c r="M8" s="319"/>
      <c r="N8" s="318"/>
      <c r="O8" s="319"/>
      <c r="P8" s="318"/>
      <c r="Q8" s="319"/>
      <c r="R8" s="565"/>
      <c r="S8"/>
      <c r="T8"/>
      <c r="U8"/>
      <c r="V8"/>
      <c r="W8"/>
      <c r="X8"/>
      <c r="Y8"/>
      <c r="Z8"/>
      <c r="AA8"/>
      <c r="AB8"/>
      <c r="AC8"/>
      <c r="AD8"/>
      <c r="AE8"/>
      <c r="AF8"/>
      <c r="AG8"/>
      <c r="AH8"/>
      <c r="AI8"/>
      <c r="AJ8"/>
      <c r="AK8"/>
      <c r="AL8"/>
      <c r="AM8"/>
      <c r="AN8"/>
      <c r="AO8"/>
      <c r="AP8"/>
      <c r="AQ8"/>
      <c r="AR8"/>
    </row>
    <row r="9" spans="1:52" x14ac:dyDescent="0.25">
      <c r="B9" s="479" t="s">
        <v>134</v>
      </c>
      <c r="C9" s="531"/>
      <c r="D9" s="531"/>
      <c r="E9" s="318"/>
      <c r="F9" s="532"/>
      <c r="G9" s="532"/>
      <c r="H9" s="532"/>
      <c r="I9" s="532"/>
      <c r="J9" s="532"/>
      <c r="K9" s="531"/>
      <c r="L9" s="532"/>
      <c r="M9" s="319"/>
      <c r="N9" s="318"/>
      <c r="O9" s="319"/>
      <c r="P9" s="318"/>
      <c r="Q9" s="319"/>
      <c r="R9" s="565"/>
      <c r="S9"/>
      <c r="T9"/>
      <c r="U9"/>
      <c r="V9"/>
      <c r="W9"/>
      <c r="X9"/>
      <c r="Y9"/>
      <c r="Z9"/>
      <c r="AA9"/>
      <c r="AB9"/>
      <c r="AC9"/>
      <c r="AD9"/>
      <c r="AE9"/>
      <c r="AF9"/>
      <c r="AG9"/>
      <c r="AH9"/>
      <c r="AI9"/>
      <c r="AJ9"/>
      <c r="AK9"/>
      <c r="AL9"/>
      <c r="AM9"/>
      <c r="AN9"/>
      <c r="AO9"/>
      <c r="AP9"/>
      <c r="AQ9"/>
      <c r="AR9"/>
    </row>
    <row r="10" spans="1:52" x14ac:dyDescent="0.25">
      <c r="B10" s="479" t="s">
        <v>139</v>
      </c>
      <c r="C10" s="531"/>
      <c r="D10" s="531"/>
      <c r="E10" s="318"/>
      <c r="F10" s="532"/>
      <c r="G10" s="532"/>
      <c r="H10" s="532"/>
      <c r="I10" s="532"/>
      <c r="J10" s="532"/>
      <c r="K10" s="531"/>
      <c r="L10" s="532"/>
      <c r="M10" s="319"/>
      <c r="N10" s="318"/>
      <c r="O10" s="319"/>
      <c r="P10" s="318"/>
      <c r="Q10" s="319"/>
      <c r="R10" s="565"/>
      <c r="S10"/>
      <c r="T10"/>
      <c r="U10"/>
      <c r="V10"/>
      <c r="W10"/>
      <c r="X10"/>
      <c r="Y10"/>
      <c r="Z10"/>
      <c r="AA10"/>
      <c r="AB10"/>
      <c r="AC10"/>
      <c r="AD10"/>
      <c r="AE10"/>
      <c r="AF10"/>
      <c r="AG10"/>
      <c r="AH10"/>
      <c r="AI10"/>
      <c r="AJ10"/>
      <c r="AK10"/>
      <c r="AL10"/>
      <c r="AM10"/>
      <c r="AN10"/>
      <c r="AO10"/>
      <c r="AP10"/>
      <c r="AQ10"/>
      <c r="AR10"/>
    </row>
    <row r="11" spans="1:52" x14ac:dyDescent="0.25">
      <c r="B11" s="479" t="s">
        <v>140</v>
      </c>
      <c r="C11" s="531"/>
      <c r="D11" s="531"/>
      <c r="E11" s="318"/>
      <c r="F11" s="532"/>
      <c r="G11" s="532"/>
      <c r="H11" s="532"/>
      <c r="I11" s="532"/>
      <c r="J11" s="532"/>
      <c r="K11" s="531"/>
      <c r="L11" s="532"/>
      <c r="M11" s="319"/>
      <c r="N11" s="318"/>
      <c r="O11" s="319"/>
      <c r="P11" s="318"/>
      <c r="Q11" s="319"/>
      <c r="R11" s="565"/>
      <c r="S11"/>
      <c r="T11"/>
      <c r="U11"/>
      <c r="V11"/>
      <c r="W11"/>
      <c r="X11"/>
      <c r="Y11"/>
      <c r="Z11"/>
      <c r="AA11"/>
      <c r="AB11"/>
      <c r="AC11"/>
      <c r="AD11"/>
      <c r="AE11"/>
      <c r="AF11"/>
      <c r="AG11"/>
      <c r="AH11"/>
      <c r="AI11"/>
      <c r="AJ11"/>
      <c r="AK11"/>
      <c r="AL11"/>
      <c r="AM11"/>
      <c r="AN11"/>
      <c r="AO11"/>
      <c r="AP11"/>
      <c r="AQ11"/>
      <c r="AR11"/>
    </row>
    <row r="12" spans="1:52" x14ac:dyDescent="0.25">
      <c r="B12" s="479" t="s">
        <v>182</v>
      </c>
      <c r="C12" s="531"/>
      <c r="D12" s="531"/>
      <c r="E12" s="318"/>
      <c r="F12" s="532"/>
      <c r="G12" s="532"/>
      <c r="H12" s="532"/>
      <c r="I12" s="532"/>
      <c r="J12" s="532"/>
      <c r="K12" s="531"/>
      <c r="L12" s="532"/>
      <c r="M12" s="319"/>
      <c r="N12" s="318"/>
      <c r="O12" s="319"/>
      <c r="P12" s="318"/>
      <c r="Q12" s="319"/>
      <c r="R12" s="565"/>
      <c r="S12"/>
      <c r="T12"/>
      <c r="U12"/>
      <c r="V12"/>
      <c r="W12"/>
      <c r="X12"/>
      <c r="Y12"/>
      <c r="Z12"/>
      <c r="AA12"/>
      <c r="AB12"/>
      <c r="AC12"/>
      <c r="AD12"/>
      <c r="AE12"/>
      <c r="AF12"/>
      <c r="AG12"/>
      <c r="AH12"/>
      <c r="AI12"/>
      <c r="AJ12"/>
      <c r="AK12"/>
      <c r="AL12"/>
      <c r="AM12"/>
      <c r="AN12"/>
      <c r="AO12"/>
      <c r="AP12"/>
      <c r="AQ12"/>
      <c r="AR12"/>
    </row>
    <row r="13" spans="1:52" x14ac:dyDescent="0.25">
      <c r="B13" s="479" t="s">
        <v>171</v>
      </c>
      <c r="C13" s="531"/>
      <c r="D13" s="531"/>
      <c r="E13" s="318"/>
      <c r="F13" s="532"/>
      <c r="G13" s="532"/>
      <c r="H13" s="532"/>
      <c r="I13" s="532"/>
      <c r="J13" s="532"/>
      <c r="K13" s="531"/>
      <c r="L13" s="532"/>
      <c r="M13" s="319"/>
      <c r="N13" s="318"/>
      <c r="O13" s="319"/>
      <c r="P13" s="318"/>
      <c r="Q13" s="319"/>
      <c r="R13" s="565"/>
      <c r="S13"/>
      <c r="T13"/>
      <c r="U13"/>
      <c r="V13"/>
      <c r="W13"/>
      <c r="X13"/>
      <c r="Y13"/>
      <c r="Z13"/>
      <c r="AA13"/>
      <c r="AB13"/>
      <c r="AC13"/>
      <c r="AD13"/>
      <c r="AE13"/>
      <c r="AF13"/>
      <c r="AG13"/>
      <c r="AH13"/>
      <c r="AI13"/>
      <c r="AJ13"/>
      <c r="AK13"/>
      <c r="AL13"/>
      <c r="AM13"/>
      <c r="AN13"/>
      <c r="AO13"/>
      <c r="AP13"/>
      <c r="AQ13"/>
      <c r="AR13"/>
    </row>
    <row r="14" spans="1:52" x14ac:dyDescent="0.25">
      <c r="B14" s="479" t="s">
        <v>170</v>
      </c>
      <c r="C14" s="531"/>
      <c r="D14" s="531"/>
      <c r="E14" s="318"/>
      <c r="F14" s="532"/>
      <c r="G14" s="532"/>
      <c r="H14" s="532"/>
      <c r="I14" s="532"/>
      <c r="J14" s="532"/>
      <c r="K14" s="531"/>
      <c r="L14" s="532"/>
      <c r="M14" s="319"/>
      <c r="N14" s="318"/>
      <c r="O14" s="319"/>
      <c r="P14" s="318"/>
      <c r="Q14" s="319"/>
      <c r="R14" s="565"/>
      <c r="S14"/>
      <c r="T14"/>
      <c r="U14"/>
      <c r="V14"/>
      <c r="W14"/>
      <c r="X14"/>
      <c r="Y14"/>
      <c r="Z14"/>
      <c r="AA14"/>
      <c r="AB14"/>
      <c r="AC14"/>
      <c r="AD14"/>
      <c r="AE14"/>
      <c r="AF14"/>
      <c r="AG14"/>
      <c r="AH14"/>
      <c r="AI14"/>
      <c r="AJ14"/>
      <c r="AK14"/>
      <c r="AL14"/>
      <c r="AM14"/>
      <c r="AN14"/>
      <c r="AO14"/>
      <c r="AP14"/>
      <c r="AQ14"/>
      <c r="AR14"/>
    </row>
    <row r="15" spans="1:52" x14ac:dyDescent="0.25">
      <c r="B15" s="479" t="s">
        <v>915</v>
      </c>
      <c r="C15" s="531"/>
      <c r="D15" s="531"/>
      <c r="E15" s="318"/>
      <c r="F15" s="532"/>
      <c r="G15" s="532"/>
      <c r="H15" s="532"/>
      <c r="I15" s="532"/>
      <c r="J15" s="532"/>
      <c r="K15" s="531"/>
      <c r="L15" s="532"/>
      <c r="M15" s="319"/>
      <c r="N15" s="318"/>
      <c r="O15" s="319"/>
      <c r="P15" s="318"/>
      <c r="Q15" s="319"/>
      <c r="R15" s="565"/>
      <c r="S15"/>
      <c r="T15"/>
      <c r="U15"/>
      <c r="V15"/>
      <c r="W15"/>
      <c r="X15"/>
      <c r="Y15"/>
      <c r="Z15"/>
      <c r="AA15"/>
      <c r="AB15"/>
      <c r="AC15"/>
      <c r="AD15"/>
      <c r="AE15"/>
      <c r="AF15"/>
      <c r="AG15"/>
      <c r="AH15"/>
      <c r="AI15"/>
      <c r="AJ15"/>
      <c r="AK15"/>
      <c r="AL15"/>
      <c r="AM15"/>
      <c r="AN15"/>
      <c r="AO15"/>
      <c r="AP15"/>
      <c r="AQ15"/>
      <c r="AR15"/>
    </row>
    <row r="16" spans="1:52" x14ac:dyDescent="0.25">
      <c r="B16" s="479" t="s">
        <v>138</v>
      </c>
      <c r="C16" s="531"/>
      <c r="D16" s="531"/>
      <c r="E16" s="318"/>
      <c r="F16" s="532"/>
      <c r="G16" s="532"/>
      <c r="H16" s="532"/>
      <c r="I16" s="532"/>
      <c r="J16" s="532"/>
      <c r="K16" s="531"/>
      <c r="L16" s="532"/>
      <c r="M16" s="319"/>
      <c r="N16" s="318"/>
      <c r="O16" s="319"/>
      <c r="P16" s="318"/>
      <c r="Q16" s="319"/>
      <c r="R16" s="565"/>
      <c r="S16"/>
      <c r="T16"/>
      <c r="U16"/>
      <c r="V16"/>
      <c r="W16"/>
      <c r="X16"/>
      <c r="Y16"/>
      <c r="Z16"/>
      <c r="AA16"/>
      <c r="AB16"/>
      <c r="AC16"/>
      <c r="AD16"/>
      <c r="AE16"/>
      <c r="AF16"/>
      <c r="AG16"/>
      <c r="AH16"/>
      <c r="AI16"/>
      <c r="AJ16"/>
      <c r="AK16"/>
      <c r="AL16"/>
      <c r="AM16"/>
      <c r="AN16"/>
      <c r="AO16"/>
      <c r="AP16"/>
      <c r="AQ16"/>
      <c r="AR16"/>
    </row>
    <row r="17" spans="1:44" x14ac:dyDescent="0.25">
      <c r="B17" s="479" t="s">
        <v>133</v>
      </c>
      <c r="C17" s="531"/>
      <c r="D17" s="531"/>
      <c r="E17" s="318"/>
      <c r="F17" s="532"/>
      <c r="G17" s="532"/>
      <c r="H17" s="532"/>
      <c r="I17" s="532"/>
      <c r="J17" s="532"/>
      <c r="K17" s="531"/>
      <c r="L17" s="532"/>
      <c r="M17" s="319"/>
      <c r="N17" s="318"/>
      <c r="O17" s="319"/>
      <c r="P17" s="318"/>
      <c r="Q17" s="319"/>
      <c r="R17" s="565"/>
      <c r="S17"/>
      <c r="T17"/>
      <c r="U17"/>
      <c r="V17"/>
      <c r="W17"/>
      <c r="X17"/>
      <c r="Y17"/>
      <c r="Z17"/>
      <c r="AA17"/>
      <c r="AB17"/>
      <c r="AC17"/>
      <c r="AD17"/>
      <c r="AE17"/>
      <c r="AF17"/>
      <c r="AG17"/>
      <c r="AH17"/>
      <c r="AI17"/>
      <c r="AJ17"/>
      <c r="AK17"/>
      <c r="AL17"/>
      <c r="AM17"/>
      <c r="AN17"/>
      <c r="AO17"/>
      <c r="AP17"/>
      <c r="AQ17"/>
      <c r="AR17"/>
    </row>
    <row r="18" spans="1:44" x14ac:dyDescent="0.25">
      <c r="AM18"/>
      <c r="AN18"/>
      <c r="AO18"/>
      <c r="AP18"/>
      <c r="AQ18"/>
    </row>
    <row r="19" spans="1:44" s="9" customFormat="1" x14ac:dyDescent="0.25">
      <c r="AM19"/>
      <c r="AN19"/>
      <c r="AO19"/>
      <c r="AP19"/>
      <c r="AQ19"/>
    </row>
    <row r="20" spans="1:44" s="9" customFormat="1" ht="21.75" thickBot="1" x14ac:dyDescent="0.4">
      <c r="A20" s="53" t="s">
        <v>114</v>
      </c>
      <c r="B20" s="52" t="s">
        <v>2574</v>
      </c>
      <c r="C20" s="52"/>
      <c r="D20" s="52"/>
      <c r="E20"/>
      <c r="F20" s="52"/>
      <c r="G20" s="52"/>
      <c r="H20" s="52"/>
      <c r="I20" s="52"/>
      <c r="AM20"/>
      <c r="AN20"/>
      <c r="AO20"/>
      <c r="AP20"/>
      <c r="AQ20"/>
    </row>
    <row r="21" spans="1:44" s="10" customFormat="1" ht="60" customHeight="1" x14ac:dyDescent="0.25">
      <c r="B21" s="290" t="s">
        <v>588</v>
      </c>
      <c r="C21" s="291" t="s">
        <v>2354</v>
      </c>
      <c r="D21" s="291" t="s">
        <v>142</v>
      </c>
      <c r="E21" s="292" t="s">
        <v>169</v>
      </c>
      <c r="F21" s="290" t="s">
        <v>146</v>
      </c>
      <c r="G21" s="291" t="s">
        <v>589</v>
      </c>
      <c r="H21" s="291" t="s">
        <v>590</v>
      </c>
      <c r="I21" s="292" t="s">
        <v>169</v>
      </c>
    </row>
    <row r="22" spans="1:44" s="31" customFormat="1" ht="30" x14ac:dyDescent="0.25">
      <c r="B22" s="480" t="s">
        <v>136</v>
      </c>
      <c r="C22" s="540"/>
      <c r="D22" s="534"/>
      <c r="E22" s="544"/>
      <c r="F22" s="481" t="s">
        <v>2521</v>
      </c>
      <c r="G22" s="540"/>
      <c r="H22" s="534"/>
      <c r="I22" s="482"/>
      <c r="J22" s="285"/>
    </row>
    <row r="23" spans="1:44" s="30" customFormat="1" ht="15.75" thickBot="1" x14ac:dyDescent="0.3">
      <c r="B23" s="485" t="s">
        <v>135</v>
      </c>
      <c r="C23" s="541"/>
      <c r="D23" s="535"/>
      <c r="E23" s="545"/>
      <c r="F23" s="483" t="s">
        <v>135</v>
      </c>
      <c r="G23" s="541"/>
      <c r="H23" s="535"/>
      <c r="I23" s="484"/>
      <c r="J23" s="286"/>
    </row>
    <row r="24" spans="1:44" ht="45.75" thickTop="1" x14ac:dyDescent="0.25">
      <c r="B24" s="261" t="s">
        <v>1270</v>
      </c>
      <c r="C24" s="542"/>
      <c r="D24" s="536"/>
      <c r="E24" s="546"/>
      <c r="F24" s="261" t="s">
        <v>551</v>
      </c>
      <c r="G24" s="542"/>
      <c r="H24" s="536"/>
      <c r="I24" s="294"/>
      <c r="J24" s="271"/>
    </row>
    <row r="25" spans="1:44" x14ac:dyDescent="0.25">
      <c r="B25" s="261" t="s">
        <v>2556</v>
      </c>
      <c r="C25" s="531"/>
      <c r="D25" s="532"/>
      <c r="E25" s="546"/>
      <c r="F25" s="261" t="s">
        <v>450</v>
      </c>
      <c r="G25" s="531"/>
      <c r="H25" s="532"/>
      <c r="I25" s="294"/>
      <c r="J25" s="271"/>
    </row>
    <row r="26" spans="1:44" x14ac:dyDescent="0.25">
      <c r="B26" s="261" t="s">
        <v>106</v>
      </c>
      <c r="C26" s="531"/>
      <c r="D26" s="532"/>
      <c r="E26" s="546"/>
      <c r="F26" s="261" t="s">
        <v>451</v>
      </c>
      <c r="G26" s="531"/>
      <c r="H26" s="532"/>
      <c r="I26" s="294"/>
      <c r="J26" s="271"/>
    </row>
    <row r="27" spans="1:44" ht="56.45" customHeight="1" x14ac:dyDescent="0.25">
      <c r="B27" s="261" t="s">
        <v>1272</v>
      </c>
      <c r="C27" s="531"/>
      <c r="D27" s="532"/>
      <c r="E27" s="546"/>
      <c r="F27" s="295" t="str">
        <f>_r1</f>
        <v>Additional rad test type 1</v>
      </c>
      <c r="G27" s="531"/>
      <c r="H27" s="532"/>
      <c r="I27" s="294"/>
      <c r="J27" s="271"/>
    </row>
    <row r="28" spans="1:44" ht="45" x14ac:dyDescent="0.25">
      <c r="B28" s="261" t="s">
        <v>1273</v>
      </c>
      <c r="C28" s="531"/>
      <c r="D28" s="532"/>
      <c r="E28" s="546"/>
      <c r="F28" s="295" t="str">
        <f>_r2</f>
        <v>Additional rad test type 2</v>
      </c>
      <c r="G28" s="531"/>
      <c r="H28" s="532"/>
      <c r="I28" s="294"/>
      <c r="J28" s="271"/>
    </row>
    <row r="29" spans="1:44" ht="30.75" thickBot="1" x14ac:dyDescent="0.3">
      <c r="B29" s="261" t="s">
        <v>1274</v>
      </c>
      <c r="C29" s="531"/>
      <c r="D29" s="532"/>
      <c r="E29" s="546"/>
      <c r="F29" s="529" t="str">
        <f>_r3</f>
        <v>Additional rad test type 3</v>
      </c>
      <c r="G29" s="543"/>
      <c r="H29" s="538"/>
      <c r="I29" s="530"/>
      <c r="J29" s="271"/>
    </row>
    <row r="30" spans="1:44" ht="15" customHeight="1" x14ac:dyDescent="0.25">
      <c r="B30" s="261" t="s">
        <v>1275</v>
      </c>
      <c r="C30" s="531"/>
      <c r="D30" s="532"/>
      <c r="E30" s="547"/>
      <c r="F30" s="486" t="str">
        <f>_OT1</f>
        <v>Other service type 1</v>
      </c>
      <c r="G30" s="542"/>
      <c r="H30" s="536"/>
      <c r="I30" s="294"/>
      <c r="J30" s="271"/>
    </row>
    <row r="31" spans="1:44" s="16" customFormat="1" ht="30" x14ac:dyDescent="0.25">
      <c r="B31" s="261" t="s">
        <v>1276</v>
      </c>
      <c r="C31" s="531"/>
      <c r="D31" s="532"/>
      <c r="E31" s="546"/>
      <c r="F31" s="486" t="str">
        <f>_OT2</f>
        <v>Other service type 2</v>
      </c>
      <c r="G31" s="531"/>
      <c r="H31" s="532"/>
      <c r="I31" s="294"/>
      <c r="J31" s="289"/>
    </row>
    <row r="32" spans="1:44" ht="60.75" thickBot="1" x14ac:dyDescent="0.3">
      <c r="B32" s="261" t="s">
        <v>1277</v>
      </c>
      <c r="C32" s="531"/>
      <c r="D32" s="532"/>
      <c r="E32" s="546"/>
      <c r="F32" s="528"/>
      <c r="G32" s="525"/>
      <c r="H32" s="539"/>
      <c r="I32" s="527"/>
      <c r="J32" s="271"/>
    </row>
    <row r="33" spans="2:10" x14ac:dyDescent="0.25">
      <c r="B33" s="261" t="s">
        <v>1278</v>
      </c>
      <c r="C33" s="531"/>
      <c r="D33" s="532"/>
      <c r="E33" s="546"/>
      <c r="F33" s="487"/>
      <c r="G33" s="289"/>
      <c r="H33" s="289"/>
      <c r="I33" s="289"/>
      <c r="J33" s="271"/>
    </row>
    <row r="34" spans="2:10" x14ac:dyDescent="0.25">
      <c r="B34" s="261" t="s">
        <v>1279</v>
      </c>
      <c r="C34" s="531"/>
      <c r="D34" s="532"/>
      <c r="E34" s="546"/>
      <c r="F34" s="271"/>
      <c r="G34" s="271"/>
      <c r="H34" s="271"/>
      <c r="I34" s="271"/>
      <c r="J34" s="271"/>
    </row>
    <row r="35" spans="2:10" x14ac:dyDescent="0.25">
      <c r="B35" s="261" t="s">
        <v>105</v>
      </c>
      <c r="C35" s="531"/>
      <c r="D35" s="532"/>
      <c r="E35" s="546"/>
      <c r="F35" s="271"/>
      <c r="G35" s="271"/>
      <c r="H35" s="271"/>
      <c r="I35" s="271"/>
      <c r="J35" s="271"/>
    </row>
    <row r="36" spans="2:10" ht="45" x14ac:dyDescent="0.25">
      <c r="B36" s="261" t="s">
        <v>1280</v>
      </c>
      <c r="C36" s="531"/>
      <c r="D36" s="532"/>
      <c r="E36" s="546"/>
      <c r="F36" s="271"/>
      <c r="G36" s="271"/>
      <c r="H36" s="271"/>
      <c r="I36" s="271"/>
      <c r="J36" s="271"/>
    </row>
    <row r="37" spans="2:10" ht="30" x14ac:dyDescent="0.25">
      <c r="B37" s="261" t="s">
        <v>288</v>
      </c>
      <c r="C37" s="531"/>
      <c r="D37" s="532"/>
      <c r="E37" s="546"/>
      <c r="F37" s="271"/>
      <c r="G37" s="271"/>
      <c r="H37" s="271"/>
      <c r="I37" s="271"/>
      <c r="J37" s="271"/>
    </row>
    <row r="38" spans="2:10" x14ac:dyDescent="0.25">
      <c r="B38" s="261" t="s">
        <v>510</v>
      </c>
      <c r="C38" s="531"/>
      <c r="D38" s="532"/>
      <c r="E38" s="546"/>
      <c r="F38" s="271"/>
      <c r="G38" s="271"/>
      <c r="H38" s="271"/>
      <c r="I38" s="271"/>
      <c r="J38" s="271"/>
    </row>
    <row r="39" spans="2:10" x14ac:dyDescent="0.25">
      <c r="B39" s="261" t="s">
        <v>1281</v>
      </c>
      <c r="C39" s="531"/>
      <c r="D39" s="532"/>
      <c r="E39" s="546"/>
      <c r="F39" s="271"/>
      <c r="G39" s="271"/>
      <c r="H39" s="271"/>
      <c r="I39" s="271"/>
      <c r="J39" s="271"/>
    </row>
    <row r="40" spans="2:10" x14ac:dyDescent="0.25">
      <c r="B40" s="261" t="s">
        <v>1282</v>
      </c>
      <c r="C40" s="531"/>
      <c r="D40" s="532"/>
      <c r="E40" s="546"/>
      <c r="F40" s="271"/>
      <c r="G40" s="271"/>
      <c r="H40" s="271"/>
      <c r="I40" s="271"/>
      <c r="J40" s="271"/>
    </row>
    <row r="41" spans="2:10" x14ac:dyDescent="0.25">
      <c r="B41" s="261" t="s">
        <v>400</v>
      </c>
      <c r="C41" s="531"/>
      <c r="D41" s="532"/>
      <c r="E41" s="546"/>
      <c r="F41" s="271"/>
      <c r="G41" s="271"/>
      <c r="H41" s="271"/>
      <c r="I41" s="271"/>
      <c r="J41" s="271"/>
    </row>
    <row r="42" spans="2:10" x14ac:dyDescent="0.25">
      <c r="B42" s="261" t="s">
        <v>401</v>
      </c>
      <c r="C42" s="531"/>
      <c r="D42" s="532"/>
      <c r="E42" s="546"/>
      <c r="F42" s="271"/>
      <c r="G42" s="271"/>
      <c r="H42" s="271"/>
      <c r="I42" s="271"/>
      <c r="J42" s="271"/>
    </row>
    <row r="43" spans="2:10" x14ac:dyDescent="0.25">
      <c r="B43" s="262" t="s">
        <v>1284</v>
      </c>
      <c r="C43" s="531"/>
      <c r="D43" s="532"/>
      <c r="E43" s="546"/>
      <c r="F43" s="271"/>
      <c r="G43" s="271"/>
      <c r="H43" s="271"/>
      <c r="I43" s="271"/>
      <c r="J43" s="271"/>
    </row>
    <row r="44" spans="2:10" x14ac:dyDescent="0.25">
      <c r="B44" s="262" t="s">
        <v>1285</v>
      </c>
      <c r="C44" s="531"/>
      <c r="D44" s="532"/>
      <c r="E44" s="546"/>
      <c r="F44" s="271"/>
      <c r="G44" s="271"/>
      <c r="H44" s="271"/>
      <c r="I44" s="271"/>
      <c r="J44" s="271"/>
    </row>
    <row r="45" spans="2:10" ht="30" x14ac:dyDescent="0.25">
      <c r="B45" s="261" t="s">
        <v>1283</v>
      </c>
      <c r="C45" s="531"/>
      <c r="D45" s="532"/>
      <c r="E45" s="546"/>
      <c r="F45" s="271"/>
      <c r="G45" s="271"/>
      <c r="H45" s="271"/>
      <c r="I45" s="271"/>
      <c r="J45" s="271"/>
    </row>
    <row r="46" spans="2:10" x14ac:dyDescent="0.25">
      <c r="B46" s="262" t="s">
        <v>552</v>
      </c>
      <c r="C46" s="531"/>
      <c r="D46" s="532"/>
      <c r="E46" s="546"/>
      <c r="F46" s="271"/>
      <c r="G46" s="271"/>
      <c r="H46" s="271"/>
      <c r="I46" s="271"/>
      <c r="J46" s="271"/>
    </row>
    <row r="47" spans="2:10" x14ac:dyDescent="0.25">
      <c r="B47" s="262" t="s">
        <v>553</v>
      </c>
      <c r="C47" s="531"/>
      <c r="D47" s="532"/>
      <c r="E47" s="546"/>
      <c r="F47" s="271"/>
      <c r="G47" s="271"/>
      <c r="H47" s="271"/>
      <c r="I47" s="271"/>
      <c r="J47" s="271"/>
    </row>
    <row r="48" spans="2:10" x14ac:dyDescent="0.25">
      <c r="B48" s="262" t="s">
        <v>1286</v>
      </c>
      <c r="C48" s="531"/>
      <c r="D48" s="532"/>
      <c r="E48" s="546"/>
      <c r="F48" s="271"/>
      <c r="G48" s="271"/>
      <c r="H48" s="271"/>
      <c r="I48" s="271"/>
      <c r="J48" s="271"/>
    </row>
    <row r="49" spans="2:10" x14ac:dyDescent="0.25">
      <c r="B49" s="262" t="s">
        <v>1287</v>
      </c>
      <c r="C49" s="531"/>
      <c r="D49" s="532"/>
      <c r="E49" s="546"/>
      <c r="F49" s="271"/>
      <c r="G49" s="271"/>
      <c r="H49" s="271"/>
      <c r="I49" s="271"/>
      <c r="J49" s="271"/>
    </row>
    <row r="50" spans="2:10" x14ac:dyDescent="0.25">
      <c r="B50" s="262" t="s">
        <v>1288</v>
      </c>
      <c r="C50" s="531"/>
      <c r="D50" s="532"/>
      <c r="E50" s="546"/>
      <c r="F50" s="271"/>
      <c r="G50" s="271"/>
      <c r="H50" s="271"/>
      <c r="I50" s="271"/>
      <c r="J50" s="271"/>
    </row>
    <row r="51" spans="2:10" x14ac:dyDescent="0.25">
      <c r="B51" s="262" t="s">
        <v>1289</v>
      </c>
      <c r="C51" s="531"/>
      <c r="D51" s="532"/>
      <c r="E51" s="546"/>
      <c r="F51" s="271"/>
      <c r="G51" s="271"/>
      <c r="H51" s="271"/>
      <c r="I51" s="271"/>
      <c r="J51" s="271"/>
    </row>
    <row r="52" spans="2:10" x14ac:dyDescent="0.25">
      <c r="B52" s="262" t="s">
        <v>1290</v>
      </c>
      <c r="C52" s="531"/>
      <c r="D52" s="532"/>
      <c r="E52" s="546"/>
      <c r="F52" s="271"/>
      <c r="G52" s="271"/>
      <c r="H52" s="271"/>
      <c r="I52" s="271"/>
      <c r="J52" s="271"/>
    </row>
    <row r="53" spans="2:10" x14ac:dyDescent="0.25">
      <c r="B53" s="262" t="s">
        <v>1291</v>
      </c>
      <c r="C53" s="531"/>
      <c r="D53" s="532"/>
      <c r="E53" s="546"/>
      <c r="F53" s="271"/>
      <c r="G53" s="271"/>
      <c r="H53" s="271"/>
      <c r="I53" s="271"/>
      <c r="J53" s="271"/>
    </row>
    <row r="54" spans="2:10" ht="30" x14ac:dyDescent="0.25">
      <c r="B54" s="261" t="s">
        <v>402</v>
      </c>
      <c r="C54" s="531"/>
      <c r="D54" s="532"/>
      <c r="E54" s="546"/>
      <c r="F54" s="271"/>
      <c r="G54" s="271"/>
      <c r="H54" s="271"/>
      <c r="I54" s="271"/>
      <c r="J54" s="271"/>
    </row>
    <row r="55" spans="2:10" x14ac:dyDescent="0.25">
      <c r="B55" s="261" t="s">
        <v>403</v>
      </c>
      <c r="C55" s="531"/>
      <c r="D55" s="532"/>
      <c r="E55" s="546"/>
      <c r="F55" s="271"/>
      <c r="G55" s="271"/>
      <c r="H55" s="271"/>
      <c r="I55" s="271"/>
      <c r="J55" s="271"/>
    </row>
    <row r="56" spans="2:10" ht="30" x14ac:dyDescent="0.25">
      <c r="B56" s="261" t="s">
        <v>404</v>
      </c>
      <c r="C56" s="531"/>
      <c r="D56" s="532"/>
      <c r="E56" s="546"/>
      <c r="F56" s="271"/>
      <c r="G56" s="271"/>
      <c r="H56" s="271"/>
      <c r="I56" s="271"/>
      <c r="J56" s="271"/>
    </row>
    <row r="57" spans="2:10" ht="30" x14ac:dyDescent="0.25">
      <c r="B57" s="261" t="s">
        <v>405</v>
      </c>
      <c r="C57" s="531"/>
      <c r="D57" s="532"/>
      <c r="E57" s="546"/>
      <c r="F57" s="271"/>
      <c r="G57" s="271"/>
      <c r="H57" s="271"/>
      <c r="I57" s="271"/>
      <c r="J57" s="271"/>
    </row>
    <row r="58" spans="2:10" ht="30" x14ac:dyDescent="0.25">
      <c r="B58" s="261" t="s">
        <v>190</v>
      </c>
      <c r="C58" s="531"/>
      <c r="D58" s="532"/>
      <c r="E58" s="546"/>
      <c r="F58" s="271"/>
      <c r="G58" s="271"/>
      <c r="H58" s="271"/>
      <c r="I58" s="271"/>
      <c r="J58" s="271"/>
    </row>
    <row r="59" spans="2:10" x14ac:dyDescent="0.25">
      <c r="B59" s="261" t="s">
        <v>406</v>
      </c>
      <c r="C59" s="531"/>
      <c r="D59" s="532"/>
      <c r="E59" s="546"/>
      <c r="F59" s="271"/>
      <c r="G59" s="271"/>
      <c r="H59" s="271"/>
      <c r="I59" s="271"/>
      <c r="J59" s="271"/>
    </row>
    <row r="60" spans="2:10" x14ac:dyDescent="0.25">
      <c r="B60" s="296" t="str">
        <f>_t1</f>
        <v>Additional test type 1</v>
      </c>
      <c r="C60" s="531"/>
      <c r="D60" s="532"/>
      <c r="E60" s="547"/>
      <c r="F60" s="271"/>
      <c r="G60" s="271"/>
      <c r="H60" s="271"/>
      <c r="I60" s="271"/>
      <c r="J60" s="271"/>
    </row>
    <row r="61" spans="2:10" x14ac:dyDescent="0.25">
      <c r="B61" s="296" t="str">
        <f>_t2</f>
        <v>Additional test type 2</v>
      </c>
      <c r="C61" s="531"/>
      <c r="D61" s="532"/>
      <c r="E61" s="547"/>
      <c r="F61" s="271"/>
      <c r="G61" s="271"/>
      <c r="H61" s="271"/>
      <c r="I61" s="271"/>
      <c r="J61" s="271"/>
    </row>
    <row r="62" spans="2:10" x14ac:dyDescent="0.25">
      <c r="B62" s="296" t="str">
        <f>_t3</f>
        <v>Additional test type 3</v>
      </c>
      <c r="C62" s="531"/>
      <c r="D62" s="532"/>
      <c r="E62" s="547"/>
      <c r="F62" s="271"/>
      <c r="G62" s="271"/>
      <c r="H62" s="271"/>
      <c r="I62" s="271"/>
      <c r="J62" s="271"/>
    </row>
    <row r="63" spans="2:10" x14ac:dyDescent="0.25">
      <c r="B63" s="296" t="str">
        <f>_t4</f>
        <v>Additional test type 4</v>
      </c>
      <c r="C63" s="531"/>
      <c r="D63" s="532"/>
      <c r="E63" s="547"/>
      <c r="F63" s="271"/>
      <c r="G63" s="271"/>
      <c r="H63" s="271"/>
      <c r="I63" s="271"/>
      <c r="J63" s="271"/>
    </row>
    <row r="64" spans="2:10" x14ac:dyDescent="0.25">
      <c r="B64" s="296" t="str">
        <f>_t5</f>
        <v>Additional test type 5</v>
      </c>
      <c r="C64" s="531"/>
      <c r="D64" s="532"/>
      <c r="E64" s="547"/>
      <c r="F64" s="271"/>
      <c r="G64" s="271"/>
      <c r="H64" s="271"/>
      <c r="I64" s="271"/>
      <c r="J64" s="271"/>
    </row>
    <row r="65" spans="2:11" x14ac:dyDescent="0.25">
      <c r="B65" s="296" t="str">
        <f>_t6</f>
        <v>Additional test type 6</v>
      </c>
      <c r="C65" s="531"/>
      <c r="D65" s="532"/>
      <c r="E65" s="547"/>
      <c r="F65" s="271"/>
      <c r="G65" s="271"/>
      <c r="H65" s="271"/>
      <c r="I65" s="271"/>
      <c r="J65" s="271"/>
    </row>
    <row r="66" spans="2:11" x14ac:dyDescent="0.25">
      <c r="B66" s="296" t="str">
        <f>_t7</f>
        <v>Additional test type 7</v>
      </c>
      <c r="C66" s="531"/>
      <c r="D66" s="532"/>
      <c r="E66" s="547"/>
      <c r="F66" s="271"/>
      <c r="G66" s="271"/>
      <c r="H66" s="271"/>
      <c r="I66" s="271"/>
      <c r="J66" s="271"/>
    </row>
    <row r="67" spans="2:11" x14ac:dyDescent="0.25">
      <c r="B67" s="296" t="str">
        <f>_t8</f>
        <v>Additional test type 8</v>
      </c>
      <c r="C67" s="531"/>
      <c r="D67" s="532"/>
      <c r="E67" s="547"/>
      <c r="F67" s="271"/>
      <c r="G67" s="271"/>
      <c r="H67" s="271"/>
      <c r="I67" s="271"/>
      <c r="J67" s="271"/>
    </row>
    <row r="68" spans="2:11" x14ac:dyDescent="0.25">
      <c r="B68" s="296" t="str">
        <f>_t9</f>
        <v>Additional test type 9</v>
      </c>
      <c r="C68" s="531"/>
      <c r="D68" s="532"/>
      <c r="E68" s="547"/>
      <c r="F68" s="271"/>
      <c r="G68" s="271"/>
      <c r="H68" s="271"/>
      <c r="I68" s="271"/>
      <c r="J68" s="271"/>
    </row>
    <row r="69" spans="2:11" x14ac:dyDescent="0.25">
      <c r="B69" s="296" t="str">
        <f>_t10</f>
        <v>Additional test type 10</v>
      </c>
      <c r="C69" s="531"/>
      <c r="D69" s="532"/>
      <c r="E69" s="547"/>
      <c r="F69" s="271"/>
      <c r="G69" s="271"/>
      <c r="H69" s="271"/>
      <c r="I69" s="271"/>
      <c r="J69" s="271"/>
    </row>
    <row r="70" spans="2:11" ht="15.75" thickBot="1" x14ac:dyDescent="0.3">
      <c r="B70" s="287"/>
      <c r="C70" s="526"/>
      <c r="D70" s="537"/>
      <c r="E70" s="288"/>
      <c r="F70" s="271"/>
      <c r="G70" s="271"/>
      <c r="H70" s="271"/>
      <c r="I70" s="271"/>
      <c r="J70" s="271"/>
    </row>
    <row r="71" spans="2:11" x14ac:dyDescent="0.25">
      <c r="B71" s="271"/>
      <c r="C71" s="271"/>
      <c r="D71" s="271"/>
      <c r="E71" s="271"/>
      <c r="F71" s="271"/>
      <c r="G71" s="271"/>
      <c r="H71" s="271"/>
      <c r="I71" s="271"/>
      <c r="J71" s="271"/>
    </row>
    <row r="72" spans="2:11" x14ac:dyDescent="0.25">
      <c r="B72" s="271"/>
      <c r="C72" s="271"/>
      <c r="D72" s="271"/>
      <c r="E72" s="271"/>
      <c r="F72" s="271"/>
      <c r="G72" s="271"/>
      <c r="H72" s="271"/>
      <c r="I72" s="271"/>
      <c r="J72" s="271"/>
    </row>
    <row r="73" spans="2:11" x14ac:dyDescent="0.25">
      <c r="B73" s="271"/>
      <c r="C73" s="271"/>
      <c r="D73" s="271"/>
      <c r="E73" s="271"/>
      <c r="F73" s="271"/>
      <c r="G73" s="271"/>
      <c r="H73" s="271"/>
      <c r="I73" s="271"/>
      <c r="J73" s="271"/>
    </row>
    <row r="74" spans="2:11" x14ac:dyDescent="0.25">
      <c r="B74" s="271"/>
      <c r="C74" s="271"/>
      <c r="D74" s="271"/>
      <c r="E74" s="271"/>
      <c r="F74" s="271"/>
      <c r="G74" s="271"/>
      <c r="H74" s="271"/>
      <c r="I74" s="271"/>
      <c r="J74" s="271"/>
    </row>
    <row r="75" spans="2:11" x14ac:dyDescent="0.25">
      <c r="B75" s="271"/>
      <c r="C75" s="271"/>
      <c r="D75" s="271"/>
      <c r="E75" s="271"/>
      <c r="F75" s="271"/>
      <c r="G75" s="271"/>
      <c r="H75" s="271"/>
      <c r="I75" s="271"/>
      <c r="J75" s="271"/>
    </row>
    <row r="76" spans="2:11" x14ac:dyDescent="0.25">
      <c r="B76" s="271"/>
      <c r="C76" s="271"/>
      <c r="D76" s="271"/>
      <c r="E76" s="271"/>
      <c r="F76" s="271"/>
      <c r="G76" s="271"/>
      <c r="H76" s="271"/>
      <c r="I76" s="271"/>
      <c r="J76" s="271"/>
    </row>
    <row r="77" spans="2:11" x14ac:dyDescent="0.25">
      <c r="B77" s="271"/>
      <c r="C77" s="271"/>
      <c r="D77" s="271"/>
      <c r="E77" s="271"/>
      <c r="F77" s="271"/>
      <c r="G77" s="271"/>
      <c r="H77" s="271"/>
      <c r="I77" s="271"/>
      <c r="J77" s="271"/>
    </row>
    <row r="78" spans="2:11" x14ac:dyDescent="0.25">
      <c r="B78" s="271"/>
      <c r="C78" s="271"/>
      <c r="D78" s="271"/>
      <c r="E78" s="271"/>
      <c r="F78" s="271"/>
      <c r="G78" s="271"/>
      <c r="H78" s="271"/>
      <c r="I78" s="271"/>
      <c r="J78" s="271"/>
    </row>
    <row r="79" spans="2:11" x14ac:dyDescent="0.25">
      <c r="B79" s="271"/>
      <c r="C79" s="271"/>
      <c r="D79" s="271"/>
      <c r="E79" s="271"/>
      <c r="F79" s="271"/>
      <c r="G79" s="271"/>
      <c r="H79" s="271"/>
      <c r="I79" s="271"/>
      <c r="J79" s="271"/>
      <c r="K79" s="18"/>
    </row>
    <row r="80" spans="2:11" x14ac:dyDescent="0.25">
      <c r="B80" s="271"/>
      <c r="C80" s="271"/>
      <c r="D80" s="271"/>
      <c r="E80" s="271"/>
      <c r="F80" s="271"/>
      <c r="G80" s="271"/>
      <c r="H80" s="271"/>
      <c r="I80" s="271"/>
      <c r="J80" s="271"/>
      <c r="K80" s="18"/>
    </row>
    <row r="81" spans="2:11" x14ac:dyDescent="0.25">
      <c r="B81" s="271"/>
      <c r="C81" s="271"/>
      <c r="D81" s="271"/>
      <c r="E81" s="271"/>
      <c r="F81" s="271"/>
      <c r="G81" s="271"/>
      <c r="H81" s="271"/>
      <c r="I81" s="271"/>
      <c r="J81" s="271"/>
      <c r="K81" s="18"/>
    </row>
    <row r="82" spans="2:11" x14ac:dyDescent="0.25">
      <c r="B82" s="271"/>
      <c r="C82" s="271"/>
      <c r="D82" s="271"/>
      <c r="E82" s="271"/>
      <c r="F82" s="271"/>
      <c r="G82" s="271"/>
      <c r="H82" s="271"/>
      <c r="I82" s="271"/>
      <c r="J82" s="271"/>
      <c r="K82" s="18"/>
    </row>
    <row r="83" spans="2:11" x14ac:dyDescent="0.25">
      <c r="B83" s="271"/>
      <c r="C83" s="271"/>
      <c r="D83" s="271"/>
      <c r="E83" s="271"/>
      <c r="F83" s="271"/>
      <c r="G83" s="271"/>
      <c r="H83" s="271"/>
      <c r="I83" s="271"/>
      <c r="J83" s="271"/>
      <c r="K83" s="18"/>
    </row>
    <row r="84" spans="2:11" x14ac:dyDescent="0.25">
      <c r="B84" s="271"/>
      <c r="C84" s="271"/>
      <c r="D84" s="271"/>
      <c r="E84" s="271"/>
      <c r="F84" s="271"/>
      <c r="G84" s="271"/>
      <c r="H84" s="271"/>
      <c r="I84" s="271"/>
      <c r="J84" s="271"/>
    </row>
    <row r="85" spans="2:11" x14ac:dyDescent="0.25">
      <c r="B85" s="271"/>
      <c r="C85" s="271"/>
      <c r="D85" s="271"/>
      <c r="E85" s="271"/>
      <c r="F85" s="271"/>
      <c r="G85" s="271"/>
      <c r="H85" s="271"/>
      <c r="I85" s="271"/>
      <c r="J85" s="271"/>
    </row>
    <row r="86" spans="2:11" x14ac:dyDescent="0.25">
      <c r="B86" s="271"/>
      <c r="C86" s="271"/>
      <c r="D86" s="271"/>
      <c r="E86" s="271"/>
      <c r="F86" s="271"/>
      <c r="G86" s="271"/>
      <c r="H86" s="271"/>
      <c r="I86" s="271"/>
      <c r="J86" s="271"/>
    </row>
    <row r="87" spans="2:11" x14ac:dyDescent="0.25">
      <c r="B87" s="271"/>
      <c r="C87" s="271"/>
      <c r="D87" s="271"/>
      <c r="E87" s="271"/>
      <c r="F87" s="271"/>
      <c r="G87" s="271"/>
      <c r="H87" s="271"/>
      <c r="I87" s="271"/>
      <c r="J87" s="271"/>
    </row>
    <row r="88" spans="2:11" x14ac:dyDescent="0.25">
      <c r="B88" s="271"/>
      <c r="C88" s="271"/>
      <c r="D88" s="271"/>
      <c r="E88" s="271"/>
      <c r="F88" s="271"/>
      <c r="G88" s="271"/>
      <c r="H88" s="271"/>
      <c r="I88" s="271"/>
      <c r="J88" s="271"/>
    </row>
    <row r="89" spans="2:11" x14ac:dyDescent="0.25">
      <c r="B89" s="271"/>
      <c r="C89" s="271"/>
      <c r="D89" s="271"/>
      <c r="E89" s="271"/>
      <c r="F89" s="271"/>
      <c r="G89" s="271"/>
      <c r="H89" s="271"/>
      <c r="I89" s="271"/>
      <c r="J89" s="271"/>
    </row>
    <row r="90" spans="2:11" x14ac:dyDescent="0.25">
      <c r="B90" s="271"/>
      <c r="C90" s="271"/>
      <c r="D90" s="271"/>
      <c r="E90" s="271"/>
      <c r="F90" s="271"/>
      <c r="G90" s="271"/>
      <c r="H90" s="271"/>
      <c r="I90" s="271"/>
      <c r="J90" s="271"/>
    </row>
    <row r="91" spans="2:11" x14ac:dyDescent="0.25">
      <c r="B91" s="271"/>
      <c r="C91" s="271"/>
      <c r="D91" s="271"/>
      <c r="E91" s="271"/>
      <c r="F91" s="271"/>
      <c r="G91" s="271"/>
      <c r="H91" s="271"/>
      <c r="I91" s="271"/>
      <c r="J91" s="271"/>
    </row>
    <row r="92" spans="2:11" x14ac:dyDescent="0.25">
      <c r="B92" s="271"/>
      <c r="C92" s="271"/>
      <c r="D92" s="271"/>
      <c r="E92" s="271"/>
      <c r="F92" s="271"/>
      <c r="G92" s="271"/>
      <c r="H92" s="271"/>
      <c r="I92" s="271"/>
      <c r="J92" s="271"/>
    </row>
    <row r="93" spans="2:11" x14ac:dyDescent="0.25">
      <c r="B93" s="271"/>
      <c r="C93" s="271"/>
      <c r="D93" s="271"/>
      <c r="E93" s="271"/>
      <c r="F93" s="271"/>
      <c r="G93" s="271"/>
      <c r="H93" s="271"/>
      <c r="I93" s="271"/>
      <c r="J93" s="271"/>
    </row>
    <row r="94" spans="2:11" x14ac:dyDescent="0.25">
      <c r="B94" s="271"/>
      <c r="C94" s="271"/>
      <c r="D94" s="271"/>
      <c r="E94" s="271"/>
      <c r="F94" s="271"/>
      <c r="G94" s="271"/>
      <c r="H94" s="271"/>
      <c r="I94" s="271"/>
      <c r="J94" s="271"/>
    </row>
    <row r="95" spans="2:11" x14ac:dyDescent="0.25">
      <c r="B95" s="271"/>
      <c r="C95" s="271"/>
      <c r="D95" s="271"/>
      <c r="E95" s="271"/>
      <c r="F95" s="271"/>
      <c r="G95" s="271"/>
      <c r="H95" s="271"/>
      <c r="I95" s="271"/>
      <c r="J95" s="271"/>
    </row>
    <row r="96" spans="2:11" x14ac:dyDescent="0.25">
      <c r="B96" s="271"/>
      <c r="C96" s="271"/>
      <c r="D96" s="271"/>
      <c r="E96" s="271"/>
      <c r="F96" s="271"/>
      <c r="G96" s="271"/>
      <c r="H96" s="271"/>
      <c r="I96" s="271"/>
      <c r="J96" s="271"/>
    </row>
    <row r="97" spans="2:10" x14ac:dyDescent="0.25">
      <c r="B97" s="271"/>
      <c r="C97" s="271"/>
      <c r="D97" s="271"/>
      <c r="E97" s="271"/>
      <c r="F97" s="271"/>
      <c r="G97" s="271"/>
      <c r="H97" s="271"/>
      <c r="I97" s="271"/>
      <c r="J97" s="271"/>
    </row>
    <row r="98" spans="2:10" x14ac:dyDescent="0.25">
      <c r="B98" s="271"/>
      <c r="C98" s="271"/>
      <c r="D98" s="271"/>
      <c r="E98" s="271"/>
      <c r="F98" s="271"/>
      <c r="G98" s="271"/>
      <c r="H98" s="271"/>
      <c r="I98" s="271"/>
      <c r="J98" s="271"/>
    </row>
    <row r="99" spans="2:10" x14ac:dyDescent="0.25">
      <c r="B99" s="271"/>
      <c r="C99" s="271"/>
      <c r="D99" s="271"/>
      <c r="E99" s="271"/>
      <c r="F99" s="271"/>
      <c r="G99" s="271"/>
      <c r="H99" s="271"/>
      <c r="I99" s="271"/>
      <c r="J99" s="271"/>
    </row>
    <row r="100" spans="2:10" x14ac:dyDescent="0.25">
      <c r="F100" s="271"/>
      <c r="G100" s="271"/>
      <c r="H100" s="271"/>
      <c r="I100" s="271"/>
    </row>
    <row r="101" spans="2:10" x14ac:dyDescent="0.25">
      <c r="F101" s="271"/>
      <c r="G101" s="271"/>
      <c r="H101" s="271"/>
      <c r="I101" s="271"/>
    </row>
  </sheetData>
  <mergeCells count="4">
    <mergeCell ref="A1:R1"/>
    <mergeCell ref="A2:R2"/>
    <mergeCell ref="C5:I5"/>
    <mergeCell ref="J5:Q5"/>
  </mergeCells>
  <conditionalFormatting sqref="X18:AD18 AH18:AL18 B6:M6 B5:C5 J5 B7:J7 N7:P7 G22:H29 B18:U18">
    <cfRule type="expression" dxfId="34" priority="111">
      <formula>$F$4="No"</formula>
    </cfRule>
  </conditionalFormatting>
  <conditionalFormatting sqref="B25:B31 B21:E21 B60 B70:E70 B22:B23 E22:E23 E25:E31 F32 F22:F29 I22:I29">
    <cfRule type="expression" dxfId="33" priority="110">
      <formula>$E$20="No"</formula>
    </cfRule>
  </conditionalFormatting>
  <conditionalFormatting sqref="W18">
    <cfRule type="expression" dxfId="32" priority="83">
      <formula>$F$4="No"</formula>
    </cfRule>
  </conditionalFormatting>
  <conditionalFormatting sqref="R7">
    <cfRule type="expression" dxfId="31" priority="72">
      <formula>$F$4="No"</formula>
    </cfRule>
  </conditionalFormatting>
  <conditionalFormatting sqref="E60">
    <cfRule type="expression" dxfId="30" priority="66">
      <formula>$E$20="No"</formula>
    </cfRule>
  </conditionalFormatting>
  <conditionalFormatting sqref="F32:I32">
    <cfRule type="expression" dxfId="29" priority="55">
      <formula>$E$20="No"</formula>
    </cfRule>
  </conditionalFormatting>
  <conditionalFormatting sqref="F21:I21">
    <cfRule type="expression" dxfId="28" priority="54">
      <formula>$E$20="No"</formula>
    </cfRule>
  </conditionalFormatting>
  <conditionalFormatting sqref="B24 E24">
    <cfRule type="expression" dxfId="27" priority="53">
      <formula>$E$20="No"</formula>
    </cfRule>
  </conditionalFormatting>
  <conditionalFormatting sqref="B8:J17 O8:O17">
    <cfRule type="expression" dxfId="26" priority="52">
      <formula>$F$4="No"</formula>
    </cfRule>
  </conditionalFormatting>
  <conditionalFormatting sqref="B32:B59 E32:E59">
    <cfRule type="expression" dxfId="25" priority="39">
      <formula>$E$20="No"</formula>
    </cfRule>
  </conditionalFormatting>
  <conditionalFormatting sqref="B61:B69">
    <cfRule type="expression" dxfId="24" priority="38">
      <formula>$E$20="No"</formula>
    </cfRule>
  </conditionalFormatting>
  <conditionalFormatting sqref="E61:E69">
    <cfRule type="expression" dxfId="23" priority="37">
      <formula>$E$20="No"</formula>
    </cfRule>
  </conditionalFormatting>
  <conditionalFormatting sqref="Q7">
    <cfRule type="expression" dxfId="22" priority="36">
      <formula>$F$4="No"</formula>
    </cfRule>
  </conditionalFormatting>
  <conditionalFormatting sqref="Q8:Q17">
    <cfRule type="expression" dxfId="21" priority="33">
      <formula>$F$4="No"</formula>
    </cfRule>
  </conditionalFormatting>
  <conditionalFormatting sqref="V18">
    <cfRule type="expression" dxfId="20" priority="27">
      <formula>$F$4="No"</formula>
    </cfRule>
  </conditionalFormatting>
  <conditionalFormatting sqref="AF18">
    <cfRule type="expression" dxfId="19" priority="25">
      <formula>$F$4="No"</formula>
    </cfRule>
  </conditionalFormatting>
  <conditionalFormatting sqref="AE18">
    <cfRule type="expression" dxfId="18" priority="22">
      <formula>$F$4="No"</formula>
    </cfRule>
  </conditionalFormatting>
  <conditionalFormatting sqref="AG18">
    <cfRule type="expression" dxfId="17" priority="17">
      <formula>$F$4="No"</formula>
    </cfRule>
  </conditionalFormatting>
  <conditionalFormatting sqref="R8:R17">
    <cfRule type="expression" dxfId="16" priority="12">
      <formula>$F$4="No"</formula>
    </cfRule>
  </conditionalFormatting>
  <conditionalFormatting sqref="C22:D23">
    <cfRule type="expression" dxfId="15" priority="10">
      <formula>$F$4="No"</formula>
    </cfRule>
  </conditionalFormatting>
  <conditionalFormatting sqref="C24:D69">
    <cfRule type="expression" dxfId="14" priority="9">
      <formula>$F$4="No"</formula>
    </cfRule>
  </conditionalFormatting>
  <conditionalFormatting sqref="K7:M7">
    <cfRule type="expression" dxfId="13" priority="8">
      <formula>$F$4="No"</formula>
    </cfRule>
  </conditionalFormatting>
  <conditionalFormatting sqref="K8:M17">
    <cfRule type="expression" dxfId="12" priority="7">
      <formula>$F$4="No"</formula>
    </cfRule>
  </conditionalFormatting>
  <conditionalFormatting sqref="N8:N17">
    <cfRule type="expression" dxfId="11" priority="6">
      <formula>$F$4="No"</formula>
    </cfRule>
  </conditionalFormatting>
  <conditionalFormatting sqref="P8:P17">
    <cfRule type="expression" dxfId="10" priority="5">
      <formula>$F$4="No"</formula>
    </cfRule>
  </conditionalFormatting>
  <conditionalFormatting sqref="G31:H31">
    <cfRule type="expression" dxfId="9" priority="4">
      <formula>$F$4="No"</formula>
    </cfRule>
  </conditionalFormatting>
  <conditionalFormatting sqref="F31 I31">
    <cfRule type="expression" dxfId="8" priority="3">
      <formula>$E$20="No"</formula>
    </cfRule>
  </conditionalFormatting>
  <conditionalFormatting sqref="G30:H30">
    <cfRule type="expression" dxfId="7" priority="2">
      <formula>$F$4="No"</formula>
    </cfRule>
  </conditionalFormatting>
  <conditionalFormatting sqref="F30 I30">
    <cfRule type="expression" dxfId="6" priority="1">
      <formula>$E$20="No"</formula>
    </cfRule>
  </conditionalFormatting>
  <dataValidations count="1">
    <dataValidation type="list" allowBlank="1" showInputMessage="1" showErrorMessage="1" sqref="E7:E17" xr:uid="{00000000-0002-0000-0A00-000000000000}">
      <formula1>own_rent</formula1>
    </dataValidation>
  </dataValidations>
  <pageMargins left="0.47244094488188981" right="0.43307086614173229" top="0.74803149606299213" bottom="0.74803149606299213" header="0.31496062992125984" footer="0.31496062992125984"/>
  <pageSetup paperSize="9" scale="73" pageOrder="overThenDown" orientation="landscape" r:id="rId1"/>
  <headerFooter>
    <oddHeader>&amp;L&amp;"-,Bold"&amp;14Value TB - Estimating unit costs of TB services&amp;R&amp;A</oddHeader>
    <oddFooter>&amp;L&amp;D&amp;RPage &amp;P</oddFooter>
  </headerFooter>
  <rowBreaks count="2" manualBreakCount="2">
    <brk id="19" max="16383" man="1"/>
    <brk id="39" max="16383" man="1"/>
  </rowBreaks>
  <colBreaks count="1" manualBreakCount="1">
    <brk id="9"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Lists!$O$4:$O$12</xm:f>
          </x14:formula1>
          <xm:sqref>P7:P17 N7:N17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70C0"/>
  </sheetPr>
  <dimension ref="A1:O271"/>
  <sheetViews>
    <sheetView zoomScale="86" zoomScaleNormal="86" workbookViewId="0">
      <pane xSplit="2" ySplit="2" topLeftCell="C3" activePane="bottomRight" state="frozen"/>
      <selection pane="topRight" activeCell="C1" sqref="C1"/>
      <selection pane="bottomLeft" activeCell="A3" sqref="A3"/>
      <selection pane="bottomRight" activeCell="I10" sqref="I10"/>
    </sheetView>
  </sheetViews>
  <sheetFormatPr defaultRowHeight="15" x14ac:dyDescent="0.25"/>
  <cols>
    <col min="1" max="1" width="3.140625" style="3" customWidth="1"/>
    <col min="2" max="2" width="35.28515625" customWidth="1"/>
    <col min="3" max="3" width="18.28515625" customWidth="1"/>
    <col min="4" max="4" width="19.85546875" customWidth="1"/>
    <col min="5" max="5" width="13.5703125" customWidth="1"/>
    <col min="6" max="6" width="12.5703125" customWidth="1"/>
    <col min="7" max="8" width="14.42578125" customWidth="1"/>
    <col min="9" max="9" width="14.85546875" customWidth="1"/>
    <col min="10" max="10" width="14.42578125" customWidth="1"/>
    <col min="11" max="11" width="14.85546875" customWidth="1"/>
    <col min="12" max="12" width="15.140625" customWidth="1"/>
    <col min="13" max="13" width="30.7109375" customWidth="1"/>
    <col min="14" max="14" width="15.140625" customWidth="1"/>
    <col min="15" max="15" width="28.42578125" customWidth="1"/>
    <col min="16" max="17" width="17.28515625" customWidth="1"/>
    <col min="18" max="18" width="14.140625" customWidth="1"/>
  </cols>
  <sheetData>
    <row r="1" spans="1:15" s="3" customFormat="1" ht="33.75" x14ac:dyDescent="0.25">
      <c r="A1" s="759" t="s">
        <v>378</v>
      </c>
      <c r="B1" s="759"/>
      <c r="C1" s="759"/>
      <c r="D1" s="759"/>
      <c r="E1" s="759"/>
      <c r="F1" s="759"/>
      <c r="G1" s="759"/>
      <c r="H1" s="759"/>
      <c r="I1" s="759"/>
      <c r="J1" s="759"/>
      <c r="K1" s="759"/>
      <c r="L1" s="759"/>
      <c r="M1" s="759"/>
      <c r="N1" s="759"/>
      <c r="O1" s="759"/>
    </row>
    <row r="2" spans="1:15" s="3" customFormat="1" x14ac:dyDescent="0.25">
      <c r="A2" s="756" t="s">
        <v>1198</v>
      </c>
      <c r="B2" s="756"/>
      <c r="C2" s="756"/>
      <c r="D2" s="756"/>
      <c r="E2" s="756"/>
      <c r="F2" s="756"/>
      <c r="G2" s="756"/>
      <c r="H2" s="756"/>
      <c r="I2" s="756"/>
      <c r="J2" s="756"/>
      <c r="K2" s="756"/>
      <c r="L2" s="756"/>
      <c r="M2" s="756"/>
      <c r="N2" s="756"/>
      <c r="O2" s="756"/>
    </row>
    <row r="3" spans="1:15" s="3" customFormat="1" ht="15.75" thickBot="1" x14ac:dyDescent="0.3"/>
    <row r="4" spans="1:15" s="3" customFormat="1" ht="16.5" thickTop="1" thickBot="1" x14ac:dyDescent="0.3">
      <c r="B4" s="205" t="s">
        <v>223</v>
      </c>
      <c r="C4" s="74" t="s">
        <v>324</v>
      </c>
      <c r="D4" s="18"/>
      <c r="E4" s="182" t="s">
        <v>389</v>
      </c>
      <c r="F4" s="75" t="s">
        <v>323</v>
      </c>
    </row>
    <row r="5" spans="1:15" s="3" customFormat="1" ht="16.5" thickTop="1" thickBot="1" x14ac:dyDescent="0.3">
      <c r="B5" s="206" t="s">
        <v>224</v>
      </c>
      <c r="C5" s="74" t="s">
        <v>324</v>
      </c>
      <c r="D5" s="212"/>
      <c r="E5" s="213" t="s">
        <v>390</v>
      </c>
      <c r="F5" s="75" t="s">
        <v>323</v>
      </c>
    </row>
    <row r="6" spans="1:15" s="3" customFormat="1" ht="15.75" thickTop="1" x14ac:dyDescent="0.25">
      <c r="B6" s="208" t="s">
        <v>121</v>
      </c>
      <c r="C6" s="738"/>
      <c r="D6" s="739"/>
      <c r="E6" s="739"/>
      <c r="F6" s="740"/>
    </row>
    <row r="7" spans="1:15" s="3" customFormat="1" x14ac:dyDescent="0.25">
      <c r="B7" s="422" t="s">
        <v>2603</v>
      </c>
      <c r="C7" s="211"/>
      <c r="D7" s="758" t="s">
        <v>393</v>
      </c>
      <c r="E7" s="758"/>
      <c r="F7" s="758"/>
    </row>
    <row r="8" spans="1:15" s="3" customFormat="1" ht="15.75" thickBot="1" x14ac:dyDescent="0.3">
      <c r="A8" s="63"/>
      <c r="B8" s="63"/>
      <c r="C8" s="64"/>
      <c r="D8" s="65"/>
      <c r="E8" s="66"/>
      <c r="F8" s="66"/>
      <c r="G8" s="26"/>
      <c r="H8" s="26"/>
      <c r="I8" s="26"/>
      <c r="J8" s="26"/>
      <c r="K8" s="26"/>
      <c r="L8" s="26"/>
      <c r="M8" s="26"/>
      <c r="N8" s="26"/>
      <c r="O8" s="26"/>
    </row>
    <row r="9" spans="1:15" s="3" customFormat="1" ht="15.75" thickTop="1" x14ac:dyDescent="0.25">
      <c r="A9" s="25"/>
      <c r="B9" s="25"/>
      <c r="C9" s="27"/>
      <c r="D9" s="27"/>
    </row>
    <row r="10" spans="1:15" s="1" customFormat="1" ht="56.45" customHeight="1" x14ac:dyDescent="0.25">
      <c r="A10" s="9"/>
      <c r="B10" s="230" t="s">
        <v>1145</v>
      </c>
      <c r="C10" s="230" t="s">
        <v>2400</v>
      </c>
      <c r="D10" s="230" t="s">
        <v>1187</v>
      </c>
      <c r="E10" s="230" t="s">
        <v>1146</v>
      </c>
      <c r="F10" s="230" t="s">
        <v>1147</v>
      </c>
      <c r="G10" s="230" t="s">
        <v>2667</v>
      </c>
      <c r="H10" s="230" t="s">
        <v>2522</v>
      </c>
      <c r="I10" s="230" t="s">
        <v>2668</v>
      </c>
      <c r="J10" s="230" t="s">
        <v>1148</v>
      </c>
      <c r="K10" s="230" t="s">
        <v>1149</v>
      </c>
      <c r="L10" s="230" t="s">
        <v>2385</v>
      </c>
      <c r="M10" s="230" t="s">
        <v>2623</v>
      </c>
      <c r="N10" s="230" t="s">
        <v>2523</v>
      </c>
      <c r="O10" s="230" t="s">
        <v>169</v>
      </c>
    </row>
    <row r="11" spans="1:15" x14ac:dyDescent="0.25">
      <c r="A11" s="549">
        <v>1</v>
      </c>
      <c r="B11" s="231"/>
      <c r="C11" s="203"/>
      <c r="D11" s="203"/>
      <c r="E11" s="203"/>
      <c r="F11" s="203"/>
      <c r="G11" s="203"/>
      <c r="H11" s="488"/>
      <c r="I11" s="488"/>
      <c r="J11" s="488"/>
      <c r="K11" s="488"/>
      <c r="L11" s="355"/>
      <c r="M11" s="661"/>
      <c r="N11" s="355"/>
      <c r="O11" s="203"/>
    </row>
    <row r="12" spans="1:15" x14ac:dyDescent="0.25">
      <c r="A12" s="202">
        <v>2</v>
      </c>
      <c r="B12" s="232"/>
      <c r="C12" s="203"/>
      <c r="D12" s="203"/>
      <c r="E12" s="203"/>
      <c r="F12" s="203"/>
      <c r="G12" s="203"/>
      <c r="H12" s="488"/>
      <c r="I12" s="488"/>
      <c r="J12" s="488"/>
      <c r="K12" s="488"/>
      <c r="L12" s="355"/>
      <c r="M12" s="661"/>
      <c r="N12" s="355"/>
      <c r="O12" s="203"/>
    </row>
    <row r="13" spans="1:15" x14ac:dyDescent="0.25">
      <c r="A13" s="202">
        <v>3</v>
      </c>
      <c r="B13" s="232"/>
      <c r="C13" s="203"/>
      <c r="D13" s="203"/>
      <c r="E13" s="203"/>
      <c r="F13" s="203"/>
      <c r="G13" s="203"/>
      <c r="H13" s="488"/>
      <c r="I13" s="488"/>
      <c r="J13" s="488"/>
      <c r="K13" s="488"/>
      <c r="L13" s="355"/>
      <c r="M13" s="661"/>
      <c r="N13" s="355"/>
      <c r="O13" s="203"/>
    </row>
    <row r="14" spans="1:15" x14ac:dyDescent="0.25">
      <c r="A14" s="202">
        <v>4</v>
      </c>
      <c r="B14" s="232"/>
      <c r="C14" s="203"/>
      <c r="D14" s="203"/>
      <c r="E14" s="203"/>
      <c r="F14" s="203"/>
      <c r="G14" s="203"/>
      <c r="H14" s="488"/>
      <c r="I14" s="488"/>
      <c r="J14" s="488"/>
      <c r="K14" s="488"/>
      <c r="L14" s="355"/>
      <c r="M14" s="661"/>
      <c r="N14" s="355"/>
      <c r="O14" s="203"/>
    </row>
    <row r="15" spans="1:15" x14ac:dyDescent="0.25">
      <c r="A15" s="202">
        <v>5</v>
      </c>
      <c r="B15" s="232"/>
      <c r="C15" s="203"/>
      <c r="D15" s="203"/>
      <c r="E15" s="203"/>
      <c r="F15" s="203"/>
      <c r="G15" s="203"/>
      <c r="H15" s="488"/>
      <c r="I15" s="488"/>
      <c r="J15" s="488"/>
      <c r="K15" s="488"/>
      <c r="L15" s="355"/>
      <c r="M15" s="661"/>
      <c r="N15" s="355"/>
      <c r="O15" s="203"/>
    </row>
    <row r="16" spans="1:15" x14ac:dyDescent="0.25">
      <c r="A16" s="202">
        <v>6</v>
      </c>
      <c r="B16" s="232"/>
      <c r="C16" s="203"/>
      <c r="D16" s="203"/>
      <c r="E16" s="203"/>
      <c r="F16" s="203"/>
      <c r="G16" s="203"/>
      <c r="H16" s="488"/>
      <c r="I16" s="488"/>
      <c r="J16" s="488"/>
      <c r="K16" s="488"/>
      <c r="L16" s="355"/>
      <c r="M16" s="661"/>
      <c r="N16" s="355"/>
      <c r="O16" s="203"/>
    </row>
    <row r="17" spans="1:15" x14ac:dyDescent="0.25">
      <c r="A17" s="202">
        <v>7</v>
      </c>
      <c r="B17" s="232"/>
      <c r="C17" s="203"/>
      <c r="D17" s="203"/>
      <c r="E17" s="203"/>
      <c r="F17" s="203"/>
      <c r="G17" s="203"/>
      <c r="H17" s="488"/>
      <c r="I17" s="488"/>
      <c r="J17" s="488"/>
      <c r="K17" s="488"/>
      <c r="L17" s="355"/>
      <c r="M17" s="661"/>
      <c r="N17" s="355"/>
      <c r="O17" s="203"/>
    </row>
    <row r="18" spans="1:15" x14ac:dyDescent="0.25">
      <c r="A18" s="202">
        <v>8</v>
      </c>
      <c r="B18" s="232"/>
      <c r="C18" s="203"/>
      <c r="D18" s="203"/>
      <c r="E18" s="203"/>
      <c r="F18" s="203"/>
      <c r="G18" s="203"/>
      <c r="H18" s="488"/>
      <c r="I18" s="488"/>
      <c r="J18" s="488"/>
      <c r="K18" s="488"/>
      <c r="L18" s="355"/>
      <c r="M18" s="661"/>
      <c r="N18" s="355"/>
      <c r="O18" s="203"/>
    </row>
    <row r="19" spans="1:15" x14ac:dyDescent="0.25">
      <c r="A19" s="202">
        <v>9</v>
      </c>
      <c r="B19" s="232"/>
      <c r="C19" s="203"/>
      <c r="D19" s="203"/>
      <c r="E19" s="203"/>
      <c r="F19" s="203"/>
      <c r="G19" s="203"/>
      <c r="H19" s="488"/>
      <c r="I19" s="488"/>
      <c r="J19" s="488"/>
      <c r="K19" s="488"/>
      <c r="L19" s="355"/>
      <c r="M19" s="661"/>
      <c r="N19" s="355"/>
      <c r="O19" s="203"/>
    </row>
    <row r="20" spans="1:15" x14ac:dyDescent="0.25">
      <c r="A20" s="202">
        <v>10</v>
      </c>
      <c r="B20" s="232"/>
      <c r="C20" s="203"/>
      <c r="D20" s="203"/>
      <c r="E20" s="203"/>
      <c r="F20" s="203"/>
      <c r="G20" s="203"/>
      <c r="H20" s="488"/>
      <c r="I20" s="488"/>
      <c r="J20" s="488"/>
      <c r="K20" s="488"/>
      <c r="L20" s="355"/>
      <c r="M20" s="661"/>
      <c r="N20" s="355"/>
      <c r="O20" s="203"/>
    </row>
    <row r="21" spans="1:15" x14ac:dyDescent="0.25">
      <c r="A21" s="202">
        <v>11</v>
      </c>
      <c r="B21" s="232"/>
      <c r="C21" s="203"/>
      <c r="D21" s="203"/>
      <c r="E21" s="203"/>
      <c r="F21" s="203"/>
      <c r="G21" s="203"/>
      <c r="H21" s="488"/>
      <c r="I21" s="488"/>
      <c r="J21" s="488"/>
      <c r="K21" s="488"/>
      <c r="L21" s="355"/>
      <c r="M21" s="661"/>
      <c r="N21" s="355"/>
      <c r="O21" s="203"/>
    </row>
    <row r="22" spans="1:15" x14ac:dyDescent="0.25">
      <c r="A22" s="202">
        <v>12</v>
      </c>
      <c r="B22" s="232"/>
      <c r="C22" s="203"/>
      <c r="D22" s="203"/>
      <c r="E22" s="203"/>
      <c r="F22" s="203"/>
      <c r="G22" s="203"/>
      <c r="H22" s="488"/>
      <c r="I22" s="488"/>
      <c r="J22" s="488"/>
      <c r="K22" s="488"/>
      <c r="L22" s="355"/>
      <c r="M22" s="661"/>
      <c r="N22" s="355"/>
      <c r="O22" s="203"/>
    </row>
    <row r="23" spans="1:15" x14ac:dyDescent="0.25">
      <c r="A23" s="202">
        <v>13</v>
      </c>
      <c r="B23" s="232"/>
      <c r="C23" s="203"/>
      <c r="D23" s="203"/>
      <c r="E23" s="203"/>
      <c r="F23" s="203"/>
      <c r="G23" s="203"/>
      <c r="H23" s="488"/>
      <c r="I23" s="488"/>
      <c r="J23" s="488"/>
      <c r="K23" s="488"/>
      <c r="L23" s="355"/>
      <c r="M23" s="661"/>
      <c r="N23" s="355"/>
      <c r="O23" s="203"/>
    </row>
    <row r="24" spans="1:15" x14ac:dyDescent="0.25">
      <c r="A24" s="202">
        <v>14</v>
      </c>
      <c r="B24" s="232"/>
      <c r="C24" s="203"/>
      <c r="D24" s="203"/>
      <c r="E24" s="203"/>
      <c r="F24" s="203"/>
      <c r="G24" s="203"/>
      <c r="H24" s="488"/>
      <c r="I24" s="488"/>
      <c r="J24" s="488"/>
      <c r="K24" s="488"/>
      <c r="L24" s="355"/>
      <c r="M24" s="661"/>
      <c r="N24" s="355"/>
      <c r="O24" s="203"/>
    </row>
    <row r="25" spans="1:15" x14ac:dyDescent="0.25">
      <c r="A25" s="202">
        <v>15</v>
      </c>
      <c r="B25" s="232"/>
      <c r="C25" s="203"/>
      <c r="D25" s="203"/>
      <c r="E25" s="203"/>
      <c r="F25" s="203"/>
      <c r="G25" s="203"/>
      <c r="H25" s="488"/>
      <c r="I25" s="488"/>
      <c r="J25" s="488"/>
      <c r="K25" s="488"/>
      <c r="L25" s="355"/>
      <c r="M25" s="661"/>
      <c r="N25" s="355"/>
      <c r="O25" s="203"/>
    </row>
    <row r="26" spans="1:15" x14ac:dyDescent="0.25">
      <c r="A26" s="202">
        <v>16</v>
      </c>
      <c r="B26" s="232"/>
      <c r="C26" s="203"/>
      <c r="D26" s="203"/>
      <c r="E26" s="203"/>
      <c r="F26" s="203"/>
      <c r="G26" s="203"/>
      <c r="H26" s="488"/>
      <c r="I26" s="488"/>
      <c r="J26" s="488"/>
      <c r="K26" s="488"/>
      <c r="L26" s="355"/>
      <c r="M26" s="661"/>
      <c r="N26" s="355"/>
      <c r="O26" s="203"/>
    </row>
    <row r="27" spans="1:15" x14ac:dyDescent="0.25">
      <c r="A27" s="202">
        <v>17</v>
      </c>
      <c r="B27" s="232"/>
      <c r="C27" s="203"/>
      <c r="D27" s="203"/>
      <c r="E27" s="203"/>
      <c r="F27" s="203"/>
      <c r="G27" s="203"/>
      <c r="H27" s="488"/>
      <c r="I27" s="488"/>
      <c r="J27" s="488"/>
      <c r="K27" s="488"/>
      <c r="L27" s="355"/>
      <c r="M27" s="661"/>
      <c r="N27" s="355"/>
      <c r="O27" s="203"/>
    </row>
    <row r="28" spans="1:15" x14ac:dyDescent="0.25">
      <c r="A28" s="202">
        <v>18</v>
      </c>
      <c r="B28" s="232"/>
      <c r="C28" s="203"/>
      <c r="D28" s="203"/>
      <c r="E28" s="203"/>
      <c r="F28" s="203"/>
      <c r="G28" s="203"/>
      <c r="H28" s="488"/>
      <c r="I28" s="488"/>
      <c r="J28" s="488"/>
      <c r="K28" s="488"/>
      <c r="L28" s="355"/>
      <c r="M28" s="661"/>
      <c r="N28" s="355"/>
      <c r="O28" s="203"/>
    </row>
    <row r="29" spans="1:15" x14ac:dyDescent="0.25">
      <c r="A29" s="202">
        <v>19</v>
      </c>
      <c r="B29" s="232"/>
      <c r="C29" s="203"/>
      <c r="D29" s="203"/>
      <c r="E29" s="203"/>
      <c r="F29" s="203"/>
      <c r="G29" s="203"/>
      <c r="H29" s="488"/>
      <c r="I29" s="488"/>
      <c r="J29" s="488"/>
      <c r="K29" s="488"/>
      <c r="L29" s="355"/>
      <c r="M29" s="661"/>
      <c r="N29" s="355"/>
      <c r="O29" s="203"/>
    </row>
    <row r="30" spans="1:15" x14ac:dyDescent="0.25">
      <c r="A30" s="202">
        <v>20</v>
      </c>
      <c r="B30" s="548"/>
      <c r="C30" s="203"/>
      <c r="D30" s="203"/>
      <c r="E30" s="203"/>
      <c r="F30" s="203"/>
      <c r="G30" s="203"/>
      <c r="H30" s="488"/>
      <c r="I30" s="488"/>
      <c r="J30" s="488"/>
      <c r="K30" s="488"/>
      <c r="L30" s="355"/>
      <c r="M30" s="661"/>
      <c r="N30" s="355"/>
      <c r="O30" s="203"/>
    </row>
    <row r="31" spans="1:15" x14ac:dyDescent="0.25">
      <c r="A31" s="423"/>
      <c r="B31" s="3"/>
      <c r="C31" s="3"/>
      <c r="D31" s="3"/>
      <c r="E31" s="3"/>
      <c r="F31" s="3"/>
    </row>
    <row r="32" spans="1:15" x14ac:dyDescent="0.25">
      <c r="B32" s="3"/>
      <c r="C32" s="3"/>
      <c r="D32" s="3"/>
      <c r="E32" s="3"/>
      <c r="F32" s="3"/>
    </row>
    <row r="33" spans="2:6" x14ac:dyDescent="0.25">
      <c r="B33" s="3"/>
      <c r="C33" s="3"/>
      <c r="D33" s="3"/>
      <c r="E33" s="3"/>
      <c r="F33" s="3"/>
    </row>
    <row r="34" spans="2:6" x14ac:dyDescent="0.25">
      <c r="B34" s="3"/>
      <c r="C34" s="3"/>
      <c r="D34" s="3"/>
      <c r="E34" s="3"/>
      <c r="F34" s="3"/>
    </row>
    <row r="35" spans="2:6" x14ac:dyDescent="0.25">
      <c r="B35" s="3"/>
      <c r="C35" s="3"/>
      <c r="D35" s="3"/>
      <c r="E35" s="3"/>
      <c r="F35" s="3"/>
    </row>
    <row r="36" spans="2:6" x14ac:dyDescent="0.25">
      <c r="B36" s="3"/>
      <c r="C36" s="3"/>
      <c r="D36" s="3"/>
      <c r="E36" s="3"/>
      <c r="F36" s="3"/>
    </row>
    <row r="37" spans="2:6" x14ac:dyDescent="0.25">
      <c r="B37" s="3"/>
      <c r="C37" s="3"/>
      <c r="D37" s="3"/>
      <c r="E37" s="3"/>
      <c r="F37" s="3"/>
    </row>
    <row r="38" spans="2:6" x14ac:dyDescent="0.25">
      <c r="B38" s="3"/>
      <c r="C38" s="3"/>
      <c r="D38" s="3"/>
      <c r="E38" s="3"/>
      <c r="F38" s="3"/>
    </row>
    <row r="39" spans="2:6" x14ac:dyDescent="0.25">
      <c r="B39" s="3"/>
      <c r="C39" s="3"/>
      <c r="D39" s="3"/>
      <c r="E39" s="3"/>
      <c r="F39" s="3"/>
    </row>
    <row r="40" spans="2:6" x14ac:dyDescent="0.25">
      <c r="B40" s="3"/>
      <c r="C40" s="3"/>
      <c r="D40" s="3"/>
      <c r="E40" s="3"/>
      <c r="F40" s="3"/>
    </row>
    <row r="41" spans="2:6" x14ac:dyDescent="0.25">
      <c r="B41" s="3"/>
      <c r="C41" s="3"/>
      <c r="D41" s="3"/>
      <c r="E41" s="3"/>
      <c r="F41" s="3"/>
    </row>
    <row r="42" spans="2:6" x14ac:dyDescent="0.25">
      <c r="B42" s="3"/>
      <c r="C42" s="3"/>
      <c r="D42" s="3"/>
      <c r="E42" s="3"/>
      <c r="F42" s="3"/>
    </row>
    <row r="43" spans="2:6" x14ac:dyDescent="0.25">
      <c r="B43" s="3"/>
      <c r="C43" s="3"/>
      <c r="D43" s="3"/>
      <c r="E43" s="3"/>
      <c r="F43" s="3"/>
    </row>
    <row r="44" spans="2:6" x14ac:dyDescent="0.25">
      <c r="B44" s="3"/>
      <c r="C44" s="3"/>
      <c r="D44" s="3"/>
      <c r="E44" s="3"/>
      <c r="F44" s="3"/>
    </row>
    <row r="45" spans="2:6" x14ac:dyDescent="0.25">
      <c r="B45" s="3"/>
      <c r="C45" s="3"/>
      <c r="D45" s="3"/>
      <c r="E45" s="3"/>
      <c r="F45" s="3"/>
    </row>
    <row r="46" spans="2:6" x14ac:dyDescent="0.25">
      <c r="B46" s="3"/>
      <c r="C46" s="3"/>
      <c r="D46" s="3"/>
      <c r="E46" s="3"/>
      <c r="F46" s="3"/>
    </row>
    <row r="47" spans="2:6" x14ac:dyDescent="0.25">
      <c r="B47" s="3"/>
      <c r="C47" s="3"/>
      <c r="D47" s="3"/>
      <c r="E47" s="3"/>
      <c r="F47" s="3"/>
    </row>
    <row r="48" spans="2:6" x14ac:dyDescent="0.25">
      <c r="B48" s="3"/>
      <c r="C48" s="3"/>
      <c r="D48" s="3"/>
      <c r="E48" s="3"/>
      <c r="F48" s="3"/>
    </row>
    <row r="49" spans="2:6" x14ac:dyDescent="0.25">
      <c r="B49" s="3"/>
      <c r="C49" s="3"/>
      <c r="D49" s="3"/>
      <c r="E49" s="3"/>
      <c r="F49" s="3"/>
    </row>
    <row r="50" spans="2:6" x14ac:dyDescent="0.25">
      <c r="B50" s="3"/>
      <c r="C50" s="3"/>
      <c r="D50" s="3"/>
      <c r="E50" s="3"/>
      <c r="F50" s="3"/>
    </row>
    <row r="51" spans="2:6" x14ac:dyDescent="0.25">
      <c r="B51" s="3"/>
      <c r="C51" s="3"/>
      <c r="D51" s="3"/>
      <c r="E51" s="3"/>
      <c r="F51" s="3"/>
    </row>
    <row r="52" spans="2:6" x14ac:dyDescent="0.25">
      <c r="B52" s="3"/>
      <c r="C52" s="3"/>
      <c r="D52" s="3"/>
      <c r="E52" s="3"/>
      <c r="F52" s="3"/>
    </row>
    <row r="53" spans="2:6" x14ac:dyDescent="0.25">
      <c r="B53" s="3"/>
      <c r="C53" s="3"/>
      <c r="D53" s="3"/>
      <c r="E53" s="3"/>
      <c r="F53" s="3"/>
    </row>
    <row r="54" spans="2:6" x14ac:dyDescent="0.25">
      <c r="B54" s="3"/>
      <c r="C54" s="3"/>
      <c r="D54" s="3"/>
      <c r="E54" s="3"/>
      <c r="F54" s="3"/>
    </row>
    <row r="55" spans="2:6" x14ac:dyDescent="0.25">
      <c r="B55" s="3"/>
      <c r="C55" s="3"/>
      <c r="D55" s="3"/>
      <c r="E55" s="3"/>
      <c r="F55" s="3"/>
    </row>
    <row r="56" spans="2:6" x14ac:dyDescent="0.25">
      <c r="B56" s="3"/>
      <c r="C56" s="3"/>
      <c r="D56" s="3"/>
      <c r="E56" s="3"/>
      <c r="F56" s="3"/>
    </row>
    <row r="57" spans="2:6" x14ac:dyDescent="0.25">
      <c r="B57" s="3"/>
      <c r="C57" s="3"/>
      <c r="D57" s="3"/>
      <c r="E57" s="3"/>
      <c r="F57" s="3"/>
    </row>
    <row r="58" spans="2:6" x14ac:dyDescent="0.25">
      <c r="B58" s="3"/>
      <c r="C58" s="3"/>
      <c r="D58" s="3"/>
      <c r="E58" s="3"/>
      <c r="F58" s="3"/>
    </row>
    <row r="59" spans="2:6" x14ac:dyDescent="0.25">
      <c r="B59" s="3"/>
      <c r="C59" s="3"/>
      <c r="D59" s="3"/>
      <c r="E59" s="3"/>
      <c r="F59" s="3"/>
    </row>
    <row r="60" spans="2:6" x14ac:dyDescent="0.25">
      <c r="B60" s="3"/>
      <c r="C60" s="3"/>
      <c r="D60" s="3"/>
      <c r="E60" s="3"/>
      <c r="F60" s="3"/>
    </row>
    <row r="61" spans="2:6" x14ac:dyDescent="0.25">
      <c r="B61" s="3"/>
      <c r="C61" s="3"/>
      <c r="D61" s="3"/>
      <c r="E61" s="3"/>
      <c r="F61" s="3"/>
    </row>
    <row r="62" spans="2:6" x14ac:dyDescent="0.25">
      <c r="B62" s="3"/>
      <c r="C62" s="3"/>
      <c r="D62" s="3"/>
      <c r="E62" s="3"/>
      <c r="F62" s="3"/>
    </row>
    <row r="63" spans="2:6" x14ac:dyDescent="0.25">
      <c r="B63" s="3"/>
      <c r="C63" s="3"/>
      <c r="D63" s="3"/>
      <c r="E63" s="3"/>
      <c r="F63" s="3"/>
    </row>
    <row r="64" spans="2:6" x14ac:dyDescent="0.25">
      <c r="B64" s="3"/>
      <c r="C64" s="3"/>
      <c r="D64" s="3"/>
      <c r="E64" s="3"/>
      <c r="F64" s="3"/>
    </row>
    <row r="65" spans="2:6" x14ac:dyDescent="0.25">
      <c r="B65" s="3"/>
      <c r="C65" s="3"/>
      <c r="D65" s="3"/>
      <c r="E65" s="3"/>
      <c r="F65" s="3"/>
    </row>
    <row r="66" spans="2:6" x14ac:dyDescent="0.25">
      <c r="B66" s="3"/>
      <c r="C66" s="3"/>
      <c r="D66" s="3"/>
      <c r="E66" s="3"/>
      <c r="F66" s="3"/>
    </row>
    <row r="67" spans="2:6" x14ac:dyDescent="0.25">
      <c r="B67" s="3"/>
      <c r="C67" s="3"/>
      <c r="D67" s="3"/>
      <c r="E67" s="3"/>
      <c r="F67" s="3"/>
    </row>
    <row r="68" spans="2:6" x14ac:dyDescent="0.25">
      <c r="B68" s="3"/>
      <c r="C68" s="3"/>
      <c r="D68" s="3"/>
      <c r="E68" s="3"/>
      <c r="F68" s="3"/>
    </row>
    <row r="69" spans="2:6" x14ac:dyDescent="0.25">
      <c r="B69" s="3"/>
      <c r="C69" s="3"/>
      <c r="D69" s="3"/>
      <c r="E69" s="3"/>
      <c r="F69" s="3"/>
    </row>
    <row r="70" spans="2:6" x14ac:dyDescent="0.25">
      <c r="B70" s="3"/>
      <c r="C70" s="3"/>
      <c r="D70" s="3"/>
      <c r="E70" s="3"/>
      <c r="F70" s="3"/>
    </row>
    <row r="71" spans="2:6" x14ac:dyDescent="0.25">
      <c r="B71" s="3"/>
      <c r="C71" s="3"/>
      <c r="D71" s="3"/>
      <c r="E71" s="3"/>
      <c r="F71" s="3"/>
    </row>
    <row r="72" spans="2:6" x14ac:dyDescent="0.25">
      <c r="B72" s="3"/>
      <c r="C72" s="3"/>
      <c r="D72" s="3"/>
      <c r="E72" s="3"/>
      <c r="F72" s="3"/>
    </row>
    <row r="73" spans="2:6" x14ac:dyDescent="0.25">
      <c r="B73" s="3"/>
      <c r="C73" s="3"/>
      <c r="D73" s="3"/>
      <c r="E73" s="3"/>
      <c r="F73" s="3"/>
    </row>
    <row r="74" spans="2:6" x14ac:dyDescent="0.25">
      <c r="B74" s="3"/>
      <c r="C74" s="3"/>
      <c r="D74" s="3"/>
      <c r="E74" s="3"/>
      <c r="F74" s="3"/>
    </row>
    <row r="75" spans="2:6" x14ac:dyDescent="0.25">
      <c r="B75" s="3"/>
      <c r="C75" s="3"/>
      <c r="D75" s="3"/>
      <c r="E75" s="3"/>
      <c r="F75" s="3"/>
    </row>
    <row r="76" spans="2:6" x14ac:dyDescent="0.25">
      <c r="B76" s="3"/>
      <c r="C76" s="3"/>
      <c r="D76" s="3"/>
      <c r="E76" s="3"/>
      <c r="F76" s="3"/>
    </row>
    <row r="77" spans="2:6" x14ac:dyDescent="0.25">
      <c r="B77" s="3"/>
      <c r="C77" s="3"/>
      <c r="D77" s="3"/>
      <c r="E77" s="3"/>
      <c r="F77" s="3"/>
    </row>
    <row r="78" spans="2:6" x14ac:dyDescent="0.25">
      <c r="B78" s="3"/>
      <c r="C78" s="3"/>
      <c r="D78" s="3"/>
      <c r="E78" s="3"/>
      <c r="F78" s="3"/>
    </row>
    <row r="79" spans="2:6" x14ac:dyDescent="0.25">
      <c r="B79" s="3"/>
      <c r="C79" s="3"/>
      <c r="D79" s="3"/>
      <c r="E79" s="3"/>
      <c r="F79" s="3"/>
    </row>
    <row r="80" spans="2:6" x14ac:dyDescent="0.25">
      <c r="B80" s="3"/>
      <c r="C80" s="3"/>
      <c r="D80" s="3"/>
      <c r="E80" s="3"/>
      <c r="F80" s="3"/>
    </row>
    <row r="81" spans="2:6" x14ac:dyDescent="0.25">
      <c r="B81" s="3"/>
      <c r="C81" s="3"/>
      <c r="D81" s="3"/>
      <c r="E81" s="3"/>
      <c r="F81" s="3"/>
    </row>
    <row r="82" spans="2:6" x14ac:dyDescent="0.25">
      <c r="B82" s="3"/>
      <c r="C82" s="3"/>
      <c r="D82" s="3"/>
      <c r="E82" s="3"/>
      <c r="F82" s="3"/>
    </row>
    <row r="83" spans="2:6" x14ac:dyDescent="0.25">
      <c r="B83" s="3"/>
      <c r="C83" s="3"/>
      <c r="D83" s="3"/>
      <c r="E83" s="3"/>
      <c r="F83" s="3"/>
    </row>
    <row r="84" spans="2:6" x14ac:dyDescent="0.25">
      <c r="B84" s="3"/>
      <c r="C84" s="3"/>
      <c r="D84" s="3"/>
      <c r="E84" s="3"/>
      <c r="F84" s="3"/>
    </row>
    <row r="85" spans="2:6" x14ac:dyDescent="0.25">
      <c r="B85" s="3"/>
      <c r="C85" s="3"/>
      <c r="D85" s="3"/>
      <c r="E85" s="3"/>
      <c r="F85" s="3"/>
    </row>
    <row r="86" spans="2:6" x14ac:dyDescent="0.25">
      <c r="B86" s="3"/>
      <c r="C86" s="3"/>
      <c r="D86" s="3"/>
      <c r="E86" s="3"/>
      <c r="F86" s="3"/>
    </row>
    <row r="87" spans="2:6" x14ac:dyDescent="0.25">
      <c r="B87" s="3"/>
      <c r="C87" s="3"/>
      <c r="D87" s="3"/>
      <c r="E87" s="3"/>
      <c r="F87" s="3"/>
    </row>
    <row r="88" spans="2:6" x14ac:dyDescent="0.25">
      <c r="B88" s="3"/>
      <c r="C88" s="3"/>
      <c r="D88" s="3"/>
      <c r="E88" s="3"/>
      <c r="F88" s="3"/>
    </row>
    <row r="89" spans="2:6" x14ac:dyDescent="0.25">
      <c r="B89" s="3"/>
      <c r="C89" s="3"/>
      <c r="D89" s="3"/>
      <c r="E89" s="3"/>
      <c r="F89" s="3"/>
    </row>
    <row r="90" spans="2:6" x14ac:dyDescent="0.25">
      <c r="B90" s="3"/>
      <c r="C90" s="3"/>
      <c r="D90" s="3"/>
      <c r="E90" s="3"/>
      <c r="F90" s="3"/>
    </row>
    <row r="91" spans="2:6" x14ac:dyDescent="0.25">
      <c r="B91" s="3"/>
      <c r="C91" s="3"/>
      <c r="D91" s="3"/>
      <c r="E91" s="3"/>
      <c r="F91" s="3"/>
    </row>
    <row r="92" spans="2:6" x14ac:dyDescent="0.25">
      <c r="B92" s="3"/>
      <c r="C92" s="3"/>
      <c r="D92" s="3"/>
      <c r="E92" s="3"/>
      <c r="F92" s="3"/>
    </row>
    <row r="93" spans="2:6" x14ac:dyDescent="0.25">
      <c r="B93" s="3"/>
      <c r="C93" s="3"/>
      <c r="D93" s="3"/>
      <c r="E93" s="3"/>
      <c r="F93" s="3"/>
    </row>
    <row r="94" spans="2:6" x14ac:dyDescent="0.25">
      <c r="B94" s="3"/>
      <c r="C94" s="3"/>
      <c r="D94" s="3"/>
      <c r="E94" s="3"/>
      <c r="F94" s="3"/>
    </row>
    <row r="95" spans="2:6" x14ac:dyDescent="0.25">
      <c r="B95" s="3"/>
      <c r="C95" s="3"/>
      <c r="D95" s="3"/>
      <c r="E95" s="3"/>
      <c r="F95" s="3"/>
    </row>
    <row r="96" spans="2:6" x14ac:dyDescent="0.25">
      <c r="B96" s="3"/>
      <c r="C96" s="3"/>
      <c r="D96" s="3"/>
      <c r="E96" s="3"/>
      <c r="F96" s="3"/>
    </row>
    <row r="97" spans="2:6" x14ac:dyDescent="0.25">
      <c r="B97" s="3"/>
      <c r="C97" s="3"/>
      <c r="D97" s="3"/>
      <c r="E97" s="3"/>
      <c r="F97" s="3"/>
    </row>
    <row r="98" spans="2:6" x14ac:dyDescent="0.25">
      <c r="B98" s="3"/>
      <c r="C98" s="3"/>
      <c r="D98" s="3"/>
      <c r="E98" s="3"/>
      <c r="F98" s="3"/>
    </row>
    <row r="99" spans="2:6" x14ac:dyDescent="0.25">
      <c r="B99" s="3"/>
      <c r="C99" s="3"/>
      <c r="D99" s="3"/>
      <c r="E99" s="3"/>
      <c r="F99" s="3"/>
    </row>
    <row r="100" spans="2:6" x14ac:dyDescent="0.25">
      <c r="B100" s="3"/>
      <c r="C100" s="3"/>
      <c r="D100" s="3"/>
      <c r="E100" s="3"/>
      <c r="F100" s="3"/>
    </row>
    <row r="101" spans="2:6" x14ac:dyDescent="0.25">
      <c r="B101" s="3"/>
      <c r="C101" s="3"/>
      <c r="D101" s="3"/>
      <c r="E101" s="3"/>
      <c r="F101" s="3"/>
    </row>
    <row r="102" spans="2:6" x14ac:dyDescent="0.25">
      <c r="B102" s="3"/>
      <c r="C102" s="3"/>
      <c r="D102" s="3"/>
      <c r="E102" s="3"/>
      <c r="F102" s="3"/>
    </row>
    <row r="103" spans="2:6" x14ac:dyDescent="0.25">
      <c r="B103" s="3"/>
      <c r="C103" s="3"/>
      <c r="D103" s="3"/>
      <c r="E103" s="3"/>
      <c r="F103" s="3"/>
    </row>
    <row r="104" spans="2:6" x14ac:dyDescent="0.25">
      <c r="B104" s="3"/>
      <c r="C104" s="3"/>
      <c r="D104" s="3"/>
      <c r="E104" s="3"/>
      <c r="F104" s="3"/>
    </row>
    <row r="105" spans="2:6" x14ac:dyDescent="0.25">
      <c r="B105" s="3"/>
      <c r="C105" s="3"/>
      <c r="D105" s="3"/>
      <c r="E105" s="3"/>
      <c r="F105" s="3"/>
    </row>
    <row r="106" spans="2:6" x14ac:dyDescent="0.25">
      <c r="B106" s="3"/>
      <c r="C106" s="3"/>
      <c r="D106" s="3"/>
      <c r="E106" s="3"/>
      <c r="F106" s="3"/>
    </row>
    <row r="107" spans="2:6" x14ac:dyDescent="0.25">
      <c r="B107" s="3"/>
      <c r="C107" s="3"/>
      <c r="D107" s="3"/>
      <c r="E107" s="3"/>
      <c r="F107" s="3"/>
    </row>
    <row r="108" spans="2:6" x14ac:dyDescent="0.25">
      <c r="B108" s="3"/>
      <c r="C108" s="3"/>
      <c r="D108" s="3"/>
      <c r="E108" s="3"/>
      <c r="F108" s="3"/>
    </row>
    <row r="109" spans="2:6" x14ac:dyDescent="0.25">
      <c r="B109" s="3"/>
      <c r="C109" s="3"/>
      <c r="D109" s="3"/>
      <c r="E109" s="3"/>
      <c r="F109" s="3"/>
    </row>
    <row r="110" spans="2:6" x14ac:dyDescent="0.25">
      <c r="B110" s="3"/>
      <c r="C110" s="3"/>
      <c r="D110" s="3"/>
      <c r="E110" s="3"/>
      <c r="F110" s="3"/>
    </row>
    <row r="111" spans="2:6" x14ac:dyDescent="0.25">
      <c r="B111" s="3"/>
      <c r="C111" s="3"/>
      <c r="D111" s="3"/>
      <c r="E111" s="3"/>
      <c r="F111" s="3"/>
    </row>
    <row r="112" spans="2:6" x14ac:dyDescent="0.25">
      <c r="B112" s="3"/>
      <c r="C112" s="3"/>
      <c r="D112" s="3"/>
      <c r="E112" s="3"/>
      <c r="F112" s="3"/>
    </row>
    <row r="113" spans="2:6" x14ac:dyDescent="0.25">
      <c r="B113" s="3"/>
      <c r="C113" s="3"/>
      <c r="D113" s="3"/>
      <c r="E113" s="3"/>
      <c r="F113" s="3"/>
    </row>
    <row r="114" spans="2:6" x14ac:dyDescent="0.25">
      <c r="B114" s="3"/>
      <c r="C114" s="3"/>
      <c r="D114" s="3"/>
      <c r="E114" s="3"/>
      <c r="F114" s="3"/>
    </row>
    <row r="115" spans="2:6" x14ac:dyDescent="0.25">
      <c r="B115" s="3"/>
      <c r="C115" s="3"/>
      <c r="D115" s="3"/>
      <c r="E115" s="3"/>
      <c r="F115" s="3"/>
    </row>
    <row r="116" spans="2:6" x14ac:dyDescent="0.25">
      <c r="B116" s="3"/>
      <c r="C116" s="3"/>
      <c r="D116" s="3"/>
      <c r="E116" s="3"/>
      <c r="F116" s="3"/>
    </row>
    <row r="117" spans="2:6" x14ac:dyDescent="0.25">
      <c r="B117" s="3"/>
      <c r="C117" s="3"/>
      <c r="D117" s="3"/>
      <c r="E117" s="3"/>
      <c r="F117" s="3"/>
    </row>
    <row r="118" spans="2:6" x14ac:dyDescent="0.25">
      <c r="B118" s="3"/>
      <c r="C118" s="3"/>
      <c r="D118" s="3"/>
      <c r="E118" s="3"/>
      <c r="F118" s="3"/>
    </row>
    <row r="119" spans="2:6" x14ac:dyDescent="0.25">
      <c r="B119" s="3"/>
      <c r="C119" s="3"/>
      <c r="D119" s="3"/>
      <c r="E119" s="3"/>
      <c r="F119" s="3"/>
    </row>
    <row r="120" spans="2:6" x14ac:dyDescent="0.25">
      <c r="B120" s="3"/>
      <c r="C120" s="3"/>
      <c r="D120" s="3"/>
      <c r="E120" s="3"/>
      <c r="F120" s="3"/>
    </row>
    <row r="121" spans="2:6" x14ac:dyDescent="0.25">
      <c r="B121" s="3"/>
      <c r="C121" s="3"/>
      <c r="D121" s="3"/>
      <c r="E121" s="3"/>
      <c r="F121" s="3"/>
    </row>
    <row r="122" spans="2:6" x14ac:dyDescent="0.25">
      <c r="B122" s="3"/>
      <c r="C122" s="3"/>
      <c r="D122" s="3"/>
      <c r="E122" s="3"/>
      <c r="F122" s="3"/>
    </row>
    <row r="123" spans="2:6" x14ac:dyDescent="0.25">
      <c r="B123" s="3"/>
      <c r="C123" s="3"/>
      <c r="D123" s="3"/>
      <c r="E123" s="3"/>
      <c r="F123" s="3"/>
    </row>
    <row r="124" spans="2:6" x14ac:dyDescent="0.25">
      <c r="B124" s="3"/>
      <c r="C124" s="3"/>
      <c r="D124" s="3"/>
      <c r="E124" s="3"/>
      <c r="F124" s="3"/>
    </row>
    <row r="125" spans="2:6" x14ac:dyDescent="0.25">
      <c r="B125" s="3"/>
      <c r="C125" s="3"/>
      <c r="D125" s="3"/>
      <c r="E125" s="3"/>
      <c r="F125" s="3"/>
    </row>
    <row r="126" spans="2:6" x14ac:dyDescent="0.25">
      <c r="B126" s="3"/>
      <c r="C126" s="3"/>
      <c r="D126" s="3"/>
      <c r="E126" s="3"/>
      <c r="F126" s="3"/>
    </row>
    <row r="127" spans="2:6" x14ac:dyDescent="0.25">
      <c r="B127" s="3"/>
      <c r="C127" s="3"/>
      <c r="D127" s="3"/>
      <c r="E127" s="3"/>
      <c r="F127" s="3"/>
    </row>
    <row r="128" spans="2:6" x14ac:dyDescent="0.25">
      <c r="B128" s="3"/>
      <c r="C128" s="3"/>
      <c r="D128" s="3"/>
      <c r="E128" s="3"/>
      <c r="F128" s="3"/>
    </row>
    <row r="129" spans="2:6" x14ac:dyDescent="0.25">
      <c r="B129" s="3"/>
      <c r="C129" s="3"/>
      <c r="D129" s="3"/>
      <c r="E129" s="3"/>
      <c r="F129" s="3"/>
    </row>
    <row r="130" spans="2:6" x14ac:dyDescent="0.25">
      <c r="B130" s="3"/>
      <c r="C130" s="3"/>
      <c r="D130" s="3"/>
      <c r="E130" s="3"/>
      <c r="F130" s="3"/>
    </row>
    <row r="131" spans="2:6" x14ac:dyDescent="0.25">
      <c r="B131" s="3"/>
      <c r="C131" s="3"/>
      <c r="D131" s="3"/>
      <c r="E131" s="3"/>
      <c r="F131" s="3"/>
    </row>
    <row r="132" spans="2:6" x14ac:dyDescent="0.25">
      <c r="B132" s="3"/>
      <c r="C132" s="3"/>
      <c r="D132" s="3"/>
      <c r="E132" s="3"/>
      <c r="F132" s="3"/>
    </row>
    <row r="133" spans="2:6" x14ac:dyDescent="0.25">
      <c r="B133" s="3"/>
      <c r="C133" s="3"/>
      <c r="D133" s="3"/>
      <c r="E133" s="3"/>
      <c r="F133" s="3"/>
    </row>
    <row r="134" spans="2:6" x14ac:dyDescent="0.25">
      <c r="B134" s="3"/>
      <c r="C134" s="3"/>
      <c r="D134" s="3"/>
      <c r="E134" s="3"/>
      <c r="F134" s="3"/>
    </row>
    <row r="135" spans="2:6" x14ac:dyDescent="0.25">
      <c r="B135" s="3"/>
      <c r="C135" s="3"/>
      <c r="D135" s="3"/>
      <c r="E135" s="3"/>
      <c r="F135" s="3"/>
    </row>
    <row r="136" spans="2:6" x14ac:dyDescent="0.25">
      <c r="B136" s="3"/>
      <c r="C136" s="3"/>
      <c r="D136" s="3"/>
      <c r="E136" s="3"/>
      <c r="F136" s="3"/>
    </row>
    <row r="137" spans="2:6" x14ac:dyDescent="0.25">
      <c r="B137" s="3"/>
      <c r="C137" s="3"/>
      <c r="D137" s="3"/>
      <c r="E137" s="3"/>
      <c r="F137" s="3"/>
    </row>
    <row r="138" spans="2:6" x14ac:dyDescent="0.25">
      <c r="B138" s="3"/>
      <c r="C138" s="3"/>
      <c r="D138" s="3"/>
      <c r="E138" s="3"/>
      <c r="F138" s="3"/>
    </row>
    <row r="139" spans="2:6" x14ac:dyDescent="0.25">
      <c r="B139" s="3"/>
      <c r="C139" s="3"/>
      <c r="D139" s="3"/>
      <c r="E139" s="3"/>
      <c r="F139" s="3"/>
    </row>
    <row r="140" spans="2:6" x14ac:dyDescent="0.25">
      <c r="B140" s="3"/>
      <c r="C140" s="3"/>
      <c r="D140" s="3"/>
      <c r="E140" s="3"/>
      <c r="F140" s="3"/>
    </row>
    <row r="141" spans="2:6" x14ac:dyDescent="0.25">
      <c r="B141" s="3"/>
      <c r="C141" s="3"/>
      <c r="D141" s="3"/>
      <c r="E141" s="3"/>
      <c r="F141" s="3"/>
    </row>
    <row r="142" spans="2:6" x14ac:dyDescent="0.25">
      <c r="B142" s="3"/>
      <c r="C142" s="3"/>
      <c r="D142" s="3"/>
      <c r="E142" s="3"/>
      <c r="F142" s="3"/>
    </row>
    <row r="143" spans="2:6" x14ac:dyDescent="0.25">
      <c r="B143" s="3"/>
      <c r="C143" s="3"/>
      <c r="D143" s="3"/>
      <c r="E143" s="3"/>
      <c r="F143" s="3"/>
    </row>
    <row r="144" spans="2:6" x14ac:dyDescent="0.25">
      <c r="B144" s="3"/>
      <c r="C144" s="3"/>
      <c r="D144" s="3"/>
      <c r="E144" s="3"/>
      <c r="F144" s="3"/>
    </row>
    <row r="145" spans="2:6" x14ac:dyDescent="0.25">
      <c r="B145" s="3"/>
      <c r="C145" s="3"/>
      <c r="D145" s="3"/>
      <c r="E145" s="3"/>
      <c r="F145" s="3"/>
    </row>
    <row r="146" spans="2:6" x14ac:dyDescent="0.25">
      <c r="B146" s="3"/>
      <c r="C146" s="3"/>
      <c r="D146" s="3"/>
      <c r="E146" s="3"/>
      <c r="F146" s="3"/>
    </row>
    <row r="147" spans="2:6" x14ac:dyDescent="0.25">
      <c r="B147" s="3"/>
      <c r="C147" s="3"/>
      <c r="D147" s="3"/>
      <c r="E147" s="3"/>
      <c r="F147" s="3"/>
    </row>
    <row r="148" spans="2:6" x14ac:dyDescent="0.25">
      <c r="B148" s="3"/>
      <c r="C148" s="3"/>
      <c r="D148" s="3"/>
      <c r="E148" s="3"/>
      <c r="F148" s="3"/>
    </row>
    <row r="149" spans="2:6" x14ac:dyDescent="0.25">
      <c r="B149" s="3"/>
      <c r="C149" s="3"/>
      <c r="D149" s="3"/>
      <c r="E149" s="3"/>
      <c r="F149" s="3"/>
    </row>
    <row r="150" spans="2:6" x14ac:dyDescent="0.25">
      <c r="B150" s="3"/>
      <c r="C150" s="3"/>
      <c r="D150" s="3"/>
      <c r="E150" s="3"/>
      <c r="F150" s="3"/>
    </row>
    <row r="151" spans="2:6" x14ac:dyDescent="0.25">
      <c r="B151" s="3"/>
      <c r="C151" s="3"/>
      <c r="D151" s="3"/>
      <c r="E151" s="3"/>
      <c r="F151" s="3"/>
    </row>
    <row r="152" spans="2:6" x14ac:dyDescent="0.25">
      <c r="B152" s="3"/>
      <c r="C152" s="3"/>
      <c r="D152" s="3"/>
      <c r="E152" s="3"/>
      <c r="F152" s="3"/>
    </row>
    <row r="153" spans="2:6" x14ac:dyDescent="0.25">
      <c r="B153" s="3"/>
      <c r="C153" s="3"/>
      <c r="D153" s="3"/>
      <c r="E153" s="3"/>
      <c r="F153" s="3"/>
    </row>
    <row r="154" spans="2:6" x14ac:dyDescent="0.25">
      <c r="B154" s="3"/>
      <c r="C154" s="3"/>
      <c r="D154" s="3"/>
      <c r="E154" s="3"/>
      <c r="F154" s="3"/>
    </row>
    <row r="155" spans="2:6" x14ac:dyDescent="0.25">
      <c r="B155" s="3"/>
      <c r="C155" s="3"/>
      <c r="D155" s="3"/>
      <c r="E155" s="3"/>
      <c r="F155" s="3"/>
    </row>
    <row r="156" spans="2:6" x14ac:dyDescent="0.25">
      <c r="B156" s="3"/>
      <c r="C156" s="3"/>
      <c r="D156" s="3"/>
      <c r="E156" s="3"/>
      <c r="F156" s="3"/>
    </row>
    <row r="157" spans="2:6" x14ac:dyDescent="0.25">
      <c r="B157" s="3"/>
      <c r="C157" s="3"/>
      <c r="D157" s="3"/>
      <c r="E157" s="3"/>
      <c r="F157" s="3"/>
    </row>
    <row r="158" spans="2:6" x14ac:dyDescent="0.25">
      <c r="B158" s="3"/>
      <c r="C158" s="3"/>
      <c r="D158" s="3"/>
      <c r="E158" s="3"/>
      <c r="F158" s="3"/>
    </row>
    <row r="159" spans="2:6" x14ac:dyDescent="0.25">
      <c r="B159" s="3"/>
      <c r="C159" s="3"/>
      <c r="D159" s="3"/>
      <c r="E159" s="3"/>
      <c r="F159" s="3"/>
    </row>
    <row r="160" spans="2:6" x14ac:dyDescent="0.25">
      <c r="B160" s="3"/>
      <c r="C160" s="3"/>
      <c r="D160" s="3"/>
      <c r="E160" s="3"/>
      <c r="F160" s="3"/>
    </row>
    <row r="161" spans="2:6" x14ac:dyDescent="0.25">
      <c r="B161" s="3"/>
      <c r="C161" s="3"/>
      <c r="D161" s="3"/>
      <c r="E161" s="3"/>
      <c r="F161" s="3"/>
    </row>
    <row r="162" spans="2:6" x14ac:dyDescent="0.25">
      <c r="B162" s="3"/>
      <c r="C162" s="3"/>
      <c r="D162" s="3"/>
      <c r="E162" s="3"/>
      <c r="F162" s="3"/>
    </row>
    <row r="163" spans="2:6" x14ac:dyDescent="0.25">
      <c r="B163" s="3"/>
      <c r="C163" s="3"/>
      <c r="D163" s="3"/>
      <c r="E163" s="3"/>
      <c r="F163" s="3"/>
    </row>
    <row r="164" spans="2:6" x14ac:dyDescent="0.25">
      <c r="B164" s="3"/>
      <c r="C164" s="3"/>
      <c r="D164" s="3"/>
      <c r="E164" s="3"/>
      <c r="F164" s="3"/>
    </row>
    <row r="165" spans="2:6" x14ac:dyDescent="0.25">
      <c r="B165" s="3"/>
      <c r="C165" s="3"/>
      <c r="D165" s="3"/>
      <c r="E165" s="3"/>
      <c r="F165" s="3"/>
    </row>
    <row r="166" spans="2:6" x14ac:dyDescent="0.25">
      <c r="B166" s="3"/>
      <c r="C166" s="3"/>
      <c r="D166" s="3"/>
      <c r="E166" s="3"/>
      <c r="F166" s="3"/>
    </row>
    <row r="167" spans="2:6" x14ac:dyDescent="0.25">
      <c r="B167" s="3"/>
      <c r="C167" s="3"/>
      <c r="D167" s="3"/>
      <c r="E167" s="3"/>
      <c r="F167" s="3"/>
    </row>
    <row r="168" spans="2:6" x14ac:dyDescent="0.25">
      <c r="B168" s="3"/>
      <c r="C168" s="3"/>
      <c r="D168" s="3"/>
      <c r="E168" s="3"/>
      <c r="F168" s="3"/>
    </row>
    <row r="169" spans="2:6" x14ac:dyDescent="0.25">
      <c r="B169" s="3"/>
      <c r="C169" s="3"/>
      <c r="D169" s="3"/>
      <c r="E169" s="3"/>
      <c r="F169" s="3"/>
    </row>
    <row r="170" spans="2:6" x14ac:dyDescent="0.25">
      <c r="B170" s="3"/>
      <c r="C170" s="3"/>
      <c r="D170" s="3"/>
      <c r="E170" s="3"/>
      <c r="F170" s="3"/>
    </row>
    <row r="171" spans="2:6" x14ac:dyDescent="0.25">
      <c r="B171" s="3"/>
      <c r="C171" s="3"/>
      <c r="D171" s="3"/>
      <c r="E171" s="3"/>
      <c r="F171" s="3"/>
    </row>
    <row r="172" spans="2:6" x14ac:dyDescent="0.25">
      <c r="B172" s="3"/>
      <c r="C172" s="3"/>
      <c r="D172" s="3"/>
      <c r="E172" s="3"/>
      <c r="F172" s="3"/>
    </row>
    <row r="173" spans="2:6" x14ac:dyDescent="0.25">
      <c r="B173" s="3"/>
      <c r="C173" s="3"/>
      <c r="D173" s="3"/>
      <c r="E173" s="3"/>
      <c r="F173" s="3"/>
    </row>
    <row r="174" spans="2:6" x14ac:dyDescent="0.25">
      <c r="B174" s="3"/>
      <c r="C174" s="3"/>
      <c r="D174" s="3"/>
      <c r="E174" s="3"/>
      <c r="F174" s="3"/>
    </row>
    <row r="175" spans="2:6" x14ac:dyDescent="0.25">
      <c r="B175" s="3"/>
      <c r="C175" s="3"/>
      <c r="D175" s="3"/>
      <c r="E175" s="3"/>
      <c r="F175" s="3"/>
    </row>
    <row r="176" spans="2:6" x14ac:dyDescent="0.25">
      <c r="B176" s="3"/>
      <c r="C176" s="3"/>
      <c r="D176" s="3"/>
      <c r="E176" s="3"/>
      <c r="F176" s="3"/>
    </row>
    <row r="177" spans="2:6" x14ac:dyDescent="0.25">
      <c r="B177" s="3"/>
      <c r="C177" s="3"/>
      <c r="D177" s="3"/>
      <c r="E177" s="3"/>
      <c r="F177" s="3"/>
    </row>
    <row r="178" spans="2:6" x14ac:dyDescent="0.25">
      <c r="B178" s="3"/>
      <c r="C178" s="3"/>
      <c r="D178" s="3"/>
      <c r="E178" s="3"/>
      <c r="F178" s="3"/>
    </row>
    <row r="179" spans="2:6" x14ac:dyDescent="0.25">
      <c r="B179" s="3"/>
      <c r="C179" s="3"/>
      <c r="D179" s="3"/>
      <c r="E179" s="3"/>
      <c r="F179" s="3"/>
    </row>
    <row r="180" spans="2:6" x14ac:dyDescent="0.25">
      <c r="B180" s="3"/>
      <c r="C180" s="3"/>
      <c r="D180" s="3"/>
      <c r="E180" s="3"/>
      <c r="F180" s="3"/>
    </row>
    <row r="181" spans="2:6" x14ac:dyDescent="0.25">
      <c r="B181" s="3"/>
      <c r="C181" s="3"/>
      <c r="D181" s="3"/>
      <c r="E181" s="3"/>
      <c r="F181" s="3"/>
    </row>
    <row r="182" spans="2:6" x14ac:dyDescent="0.25">
      <c r="B182" s="3"/>
      <c r="C182" s="3"/>
      <c r="D182" s="3"/>
      <c r="E182" s="3"/>
      <c r="F182" s="3"/>
    </row>
    <row r="183" spans="2:6" x14ac:dyDescent="0.25">
      <c r="B183" s="3"/>
      <c r="C183" s="3"/>
      <c r="D183" s="3"/>
      <c r="E183" s="3"/>
      <c r="F183" s="3"/>
    </row>
    <row r="184" spans="2:6" x14ac:dyDescent="0.25">
      <c r="B184" s="3"/>
      <c r="C184" s="3"/>
      <c r="D184" s="3"/>
      <c r="E184" s="3"/>
      <c r="F184" s="3"/>
    </row>
    <row r="185" spans="2:6" x14ac:dyDescent="0.25">
      <c r="B185" s="3"/>
      <c r="C185" s="3"/>
      <c r="D185" s="3"/>
      <c r="E185" s="3"/>
      <c r="F185" s="3"/>
    </row>
    <row r="186" spans="2:6" x14ac:dyDescent="0.25">
      <c r="B186" s="3"/>
      <c r="C186" s="3"/>
      <c r="D186" s="3"/>
      <c r="E186" s="3"/>
      <c r="F186" s="3"/>
    </row>
    <row r="187" spans="2:6" x14ac:dyDescent="0.25">
      <c r="B187" s="3"/>
      <c r="C187" s="3"/>
      <c r="D187" s="3"/>
      <c r="E187" s="3"/>
      <c r="F187" s="3"/>
    </row>
    <row r="188" spans="2:6" x14ac:dyDescent="0.25">
      <c r="B188" s="3"/>
      <c r="C188" s="3"/>
      <c r="D188" s="3"/>
      <c r="E188" s="3"/>
      <c r="F188" s="3"/>
    </row>
    <row r="189" spans="2:6" x14ac:dyDescent="0.25">
      <c r="B189" s="3"/>
      <c r="C189" s="3"/>
      <c r="D189" s="3"/>
      <c r="E189" s="3"/>
      <c r="F189" s="3"/>
    </row>
    <row r="190" spans="2:6" x14ac:dyDescent="0.25">
      <c r="B190" s="3"/>
      <c r="C190" s="3"/>
      <c r="D190" s="3"/>
      <c r="E190" s="3"/>
      <c r="F190" s="3"/>
    </row>
    <row r="191" spans="2:6" x14ac:dyDescent="0.25">
      <c r="B191" s="3"/>
      <c r="C191" s="3"/>
      <c r="D191" s="3"/>
      <c r="E191" s="3"/>
      <c r="F191" s="3"/>
    </row>
    <row r="192" spans="2:6" x14ac:dyDescent="0.25">
      <c r="B192" s="3"/>
      <c r="C192" s="3"/>
      <c r="D192" s="3"/>
      <c r="E192" s="3"/>
      <c r="F192" s="3"/>
    </row>
    <row r="193" spans="2:6" x14ac:dyDescent="0.25">
      <c r="B193" s="3"/>
      <c r="C193" s="3"/>
      <c r="D193" s="3"/>
      <c r="E193" s="3"/>
      <c r="F193" s="3"/>
    </row>
    <row r="194" spans="2:6" x14ac:dyDescent="0.25">
      <c r="B194" s="3"/>
      <c r="C194" s="3"/>
      <c r="D194" s="3"/>
      <c r="E194" s="3"/>
      <c r="F194" s="3"/>
    </row>
    <row r="195" spans="2:6" x14ac:dyDescent="0.25">
      <c r="B195" s="3"/>
      <c r="C195" s="3"/>
      <c r="D195" s="3"/>
      <c r="E195" s="3"/>
      <c r="F195" s="3"/>
    </row>
    <row r="196" spans="2:6" x14ac:dyDescent="0.25">
      <c r="B196" s="3"/>
      <c r="C196" s="3"/>
      <c r="D196" s="3"/>
      <c r="E196" s="3"/>
      <c r="F196" s="3"/>
    </row>
    <row r="197" spans="2:6" x14ac:dyDescent="0.25">
      <c r="B197" s="3"/>
      <c r="C197" s="3"/>
      <c r="D197" s="3"/>
      <c r="E197" s="3"/>
      <c r="F197" s="3"/>
    </row>
    <row r="198" spans="2:6" x14ac:dyDescent="0.25">
      <c r="B198" s="3"/>
      <c r="C198" s="3"/>
      <c r="D198" s="3"/>
      <c r="E198" s="3"/>
      <c r="F198" s="3"/>
    </row>
    <row r="199" spans="2:6" x14ac:dyDescent="0.25">
      <c r="B199" s="3"/>
      <c r="C199" s="3"/>
      <c r="D199" s="3"/>
      <c r="E199" s="3"/>
      <c r="F199" s="3"/>
    </row>
    <row r="200" spans="2:6" x14ac:dyDescent="0.25">
      <c r="B200" s="3"/>
      <c r="C200" s="3"/>
      <c r="D200" s="3"/>
      <c r="E200" s="3"/>
      <c r="F200" s="3"/>
    </row>
    <row r="201" spans="2:6" x14ac:dyDescent="0.25">
      <c r="B201" s="3"/>
      <c r="C201" s="3"/>
      <c r="D201" s="3"/>
      <c r="E201" s="3"/>
      <c r="F201" s="3"/>
    </row>
    <row r="202" spans="2:6" x14ac:dyDescent="0.25">
      <c r="B202" s="3"/>
      <c r="C202" s="3"/>
      <c r="D202" s="3"/>
      <c r="E202" s="3"/>
      <c r="F202" s="3"/>
    </row>
    <row r="203" spans="2:6" x14ac:dyDescent="0.25">
      <c r="B203" s="3"/>
      <c r="C203" s="3"/>
      <c r="D203" s="3"/>
      <c r="E203" s="3"/>
      <c r="F203" s="3"/>
    </row>
    <row r="204" spans="2:6" x14ac:dyDescent="0.25">
      <c r="B204" s="3"/>
      <c r="C204" s="3"/>
      <c r="D204" s="3"/>
      <c r="E204" s="3"/>
      <c r="F204" s="3"/>
    </row>
    <row r="205" spans="2:6" x14ac:dyDescent="0.25">
      <c r="B205" s="3"/>
      <c r="C205" s="3"/>
      <c r="D205" s="3"/>
      <c r="E205" s="3"/>
      <c r="F205" s="3"/>
    </row>
    <row r="206" spans="2:6" x14ac:dyDescent="0.25">
      <c r="B206" s="3"/>
      <c r="C206" s="3"/>
      <c r="D206" s="3"/>
      <c r="E206" s="3"/>
      <c r="F206" s="3"/>
    </row>
    <row r="207" spans="2:6" x14ac:dyDescent="0.25">
      <c r="B207" s="3"/>
      <c r="C207" s="3"/>
      <c r="D207" s="3"/>
      <c r="E207" s="3"/>
      <c r="F207" s="3"/>
    </row>
    <row r="208" spans="2:6" x14ac:dyDescent="0.25">
      <c r="B208" s="3"/>
      <c r="C208" s="3"/>
      <c r="D208" s="3"/>
      <c r="E208" s="3"/>
      <c r="F208" s="3"/>
    </row>
    <row r="209" spans="2:6" x14ac:dyDescent="0.25">
      <c r="B209" s="3"/>
      <c r="C209" s="3"/>
      <c r="D209" s="3"/>
      <c r="E209" s="3"/>
      <c r="F209" s="3"/>
    </row>
    <row r="210" spans="2:6" x14ac:dyDescent="0.25">
      <c r="B210" s="3"/>
      <c r="C210" s="3"/>
      <c r="D210" s="3"/>
      <c r="E210" s="3"/>
      <c r="F210" s="3"/>
    </row>
    <row r="211" spans="2:6" x14ac:dyDescent="0.25">
      <c r="B211" s="3"/>
      <c r="C211" s="3"/>
      <c r="D211" s="3"/>
      <c r="E211" s="3"/>
      <c r="F211" s="3"/>
    </row>
    <row r="212" spans="2:6" x14ac:dyDescent="0.25">
      <c r="B212" s="3"/>
      <c r="C212" s="3"/>
      <c r="D212" s="3"/>
      <c r="E212" s="3"/>
      <c r="F212" s="3"/>
    </row>
    <row r="213" spans="2:6" x14ac:dyDescent="0.25">
      <c r="B213" s="3"/>
      <c r="C213" s="3"/>
      <c r="D213" s="3"/>
      <c r="E213" s="3"/>
      <c r="F213" s="3"/>
    </row>
    <row r="214" spans="2:6" x14ac:dyDescent="0.25">
      <c r="B214" s="3"/>
      <c r="C214" s="3"/>
      <c r="D214" s="3"/>
      <c r="E214" s="3"/>
      <c r="F214" s="3"/>
    </row>
    <row r="215" spans="2:6" x14ac:dyDescent="0.25">
      <c r="B215" s="3"/>
      <c r="C215" s="3"/>
      <c r="D215" s="3"/>
      <c r="E215" s="3"/>
      <c r="F215" s="3"/>
    </row>
    <row r="216" spans="2:6" x14ac:dyDescent="0.25">
      <c r="B216" s="3"/>
      <c r="C216" s="3"/>
      <c r="D216" s="3"/>
      <c r="E216" s="3"/>
      <c r="F216" s="3"/>
    </row>
    <row r="217" spans="2:6" x14ac:dyDescent="0.25">
      <c r="B217" s="3"/>
      <c r="C217" s="3"/>
      <c r="D217" s="3"/>
      <c r="E217" s="3"/>
      <c r="F217" s="3"/>
    </row>
    <row r="218" spans="2:6" x14ac:dyDescent="0.25">
      <c r="B218" s="3"/>
      <c r="C218" s="3"/>
      <c r="D218" s="3"/>
      <c r="E218" s="3"/>
      <c r="F218" s="3"/>
    </row>
    <row r="219" spans="2:6" x14ac:dyDescent="0.25">
      <c r="B219" s="3"/>
      <c r="C219" s="3"/>
      <c r="D219" s="3"/>
      <c r="E219" s="3"/>
      <c r="F219" s="3"/>
    </row>
    <row r="220" spans="2:6" x14ac:dyDescent="0.25">
      <c r="B220" s="3"/>
      <c r="C220" s="3"/>
      <c r="D220" s="3"/>
      <c r="E220" s="3"/>
      <c r="F220" s="3"/>
    </row>
    <row r="221" spans="2:6" x14ac:dyDescent="0.25">
      <c r="B221" s="3"/>
      <c r="C221" s="3"/>
      <c r="D221" s="3"/>
      <c r="E221" s="3"/>
      <c r="F221" s="3"/>
    </row>
    <row r="222" spans="2:6" x14ac:dyDescent="0.25">
      <c r="B222" s="3"/>
      <c r="C222" s="3"/>
      <c r="D222" s="3"/>
      <c r="E222" s="3"/>
      <c r="F222" s="3"/>
    </row>
    <row r="223" spans="2:6" x14ac:dyDescent="0.25">
      <c r="B223" s="3"/>
      <c r="C223" s="3"/>
      <c r="D223" s="3"/>
      <c r="E223" s="3"/>
      <c r="F223" s="3"/>
    </row>
    <row r="224" spans="2:6" x14ac:dyDescent="0.25">
      <c r="B224" s="3"/>
      <c r="C224" s="3"/>
      <c r="D224" s="3"/>
      <c r="E224" s="3"/>
      <c r="F224" s="3"/>
    </row>
    <row r="225" spans="2:6" x14ac:dyDescent="0.25">
      <c r="B225" s="3"/>
      <c r="C225" s="3"/>
      <c r="D225" s="3"/>
      <c r="E225" s="3"/>
      <c r="F225" s="3"/>
    </row>
    <row r="226" spans="2:6" x14ac:dyDescent="0.25">
      <c r="B226" s="3"/>
      <c r="C226" s="3"/>
      <c r="D226" s="3"/>
      <c r="E226" s="3"/>
      <c r="F226" s="3"/>
    </row>
    <row r="227" spans="2:6" x14ac:dyDescent="0.25">
      <c r="B227" s="3"/>
      <c r="C227" s="3"/>
      <c r="D227" s="3"/>
      <c r="E227" s="3"/>
      <c r="F227" s="3"/>
    </row>
    <row r="228" spans="2:6" x14ac:dyDescent="0.25">
      <c r="B228" s="3"/>
      <c r="C228" s="3"/>
      <c r="D228" s="3"/>
      <c r="E228" s="3"/>
      <c r="F228" s="3"/>
    </row>
    <row r="229" spans="2:6" x14ac:dyDescent="0.25">
      <c r="B229" s="3"/>
      <c r="C229" s="3"/>
      <c r="D229" s="3"/>
      <c r="E229" s="3"/>
      <c r="F229" s="3"/>
    </row>
    <row r="230" spans="2:6" x14ac:dyDescent="0.25">
      <c r="B230" s="3"/>
      <c r="C230" s="3"/>
      <c r="D230" s="3"/>
      <c r="E230" s="3"/>
      <c r="F230" s="3"/>
    </row>
    <row r="231" spans="2:6" x14ac:dyDescent="0.25">
      <c r="B231" s="3"/>
      <c r="C231" s="3"/>
      <c r="D231" s="3"/>
      <c r="E231" s="3"/>
      <c r="F231" s="3"/>
    </row>
    <row r="232" spans="2:6" x14ac:dyDescent="0.25">
      <c r="B232" s="3"/>
      <c r="C232" s="3"/>
      <c r="D232" s="3"/>
      <c r="E232" s="3"/>
      <c r="F232" s="3"/>
    </row>
    <row r="233" spans="2:6" x14ac:dyDescent="0.25">
      <c r="B233" s="3"/>
      <c r="C233" s="3"/>
      <c r="D233" s="3"/>
      <c r="E233" s="3"/>
      <c r="F233" s="3"/>
    </row>
    <row r="234" spans="2:6" x14ac:dyDescent="0.25">
      <c r="B234" s="3"/>
      <c r="C234" s="3"/>
      <c r="D234" s="3"/>
      <c r="E234" s="3"/>
      <c r="F234" s="3"/>
    </row>
    <row r="235" spans="2:6" x14ac:dyDescent="0.25">
      <c r="B235" s="3"/>
      <c r="C235" s="3"/>
      <c r="D235" s="3"/>
      <c r="E235" s="3"/>
      <c r="F235" s="3"/>
    </row>
    <row r="236" spans="2:6" x14ac:dyDescent="0.25">
      <c r="B236" s="3"/>
      <c r="C236" s="3"/>
      <c r="D236" s="3"/>
      <c r="E236" s="3"/>
      <c r="F236" s="3"/>
    </row>
    <row r="237" spans="2:6" x14ac:dyDescent="0.25">
      <c r="B237" s="3"/>
      <c r="C237" s="3"/>
      <c r="D237" s="3"/>
      <c r="E237" s="3"/>
      <c r="F237" s="3"/>
    </row>
    <row r="238" spans="2:6" x14ac:dyDescent="0.25">
      <c r="B238" s="3"/>
      <c r="C238" s="3"/>
      <c r="D238" s="3"/>
      <c r="E238" s="3"/>
      <c r="F238" s="3"/>
    </row>
    <row r="239" spans="2:6" x14ac:dyDescent="0.25">
      <c r="B239" s="3"/>
      <c r="C239" s="3"/>
      <c r="D239" s="3"/>
      <c r="E239" s="3"/>
      <c r="F239" s="3"/>
    </row>
    <row r="240" spans="2:6" x14ac:dyDescent="0.25">
      <c r="B240" s="3"/>
      <c r="C240" s="3"/>
      <c r="D240" s="3"/>
      <c r="E240" s="3"/>
      <c r="F240" s="3"/>
    </row>
    <row r="241" spans="2:6" x14ac:dyDescent="0.25">
      <c r="B241" s="3"/>
      <c r="C241" s="3"/>
      <c r="D241" s="3"/>
      <c r="E241" s="3"/>
      <c r="F241" s="3"/>
    </row>
    <row r="242" spans="2:6" x14ac:dyDescent="0.25">
      <c r="B242" s="3"/>
      <c r="C242" s="3"/>
      <c r="D242" s="3"/>
      <c r="E242" s="3"/>
      <c r="F242" s="3"/>
    </row>
    <row r="243" spans="2:6" x14ac:dyDescent="0.25">
      <c r="B243" s="3"/>
      <c r="C243" s="3"/>
      <c r="D243" s="3"/>
      <c r="E243" s="3"/>
      <c r="F243" s="3"/>
    </row>
    <row r="244" spans="2:6" x14ac:dyDescent="0.25">
      <c r="B244" s="3"/>
      <c r="C244" s="3"/>
      <c r="D244" s="3"/>
      <c r="E244" s="3"/>
      <c r="F244" s="3"/>
    </row>
    <row r="245" spans="2:6" x14ac:dyDescent="0.25">
      <c r="B245" s="3"/>
      <c r="C245" s="3"/>
      <c r="D245" s="3"/>
      <c r="E245" s="3"/>
      <c r="F245" s="3"/>
    </row>
    <row r="246" spans="2:6" x14ac:dyDescent="0.25">
      <c r="B246" s="3"/>
      <c r="C246" s="3"/>
      <c r="D246" s="3"/>
      <c r="E246" s="3"/>
      <c r="F246" s="3"/>
    </row>
    <row r="247" spans="2:6" x14ac:dyDescent="0.25">
      <c r="B247" s="3"/>
      <c r="C247" s="3"/>
      <c r="D247" s="3"/>
      <c r="E247" s="3"/>
      <c r="F247" s="3"/>
    </row>
    <row r="248" spans="2:6" x14ac:dyDescent="0.25">
      <c r="B248" s="3"/>
      <c r="C248" s="3"/>
      <c r="D248" s="3"/>
      <c r="E248" s="3"/>
      <c r="F248" s="3"/>
    </row>
    <row r="249" spans="2:6" x14ac:dyDescent="0.25">
      <c r="B249" s="3"/>
      <c r="C249" s="3"/>
      <c r="D249" s="3"/>
      <c r="E249" s="3"/>
      <c r="F249" s="3"/>
    </row>
    <row r="250" spans="2:6" x14ac:dyDescent="0.25">
      <c r="B250" s="3"/>
      <c r="C250" s="3"/>
      <c r="D250" s="3"/>
      <c r="E250" s="3"/>
      <c r="F250" s="3"/>
    </row>
    <row r="251" spans="2:6" x14ac:dyDescent="0.25">
      <c r="B251" s="3"/>
      <c r="C251" s="3"/>
      <c r="D251" s="3"/>
      <c r="E251" s="3"/>
      <c r="F251" s="3"/>
    </row>
    <row r="252" spans="2:6" x14ac:dyDescent="0.25">
      <c r="B252" s="3"/>
      <c r="C252" s="3"/>
      <c r="D252" s="3"/>
      <c r="E252" s="3"/>
      <c r="F252" s="3"/>
    </row>
    <row r="253" spans="2:6" x14ac:dyDescent="0.25">
      <c r="B253" s="3"/>
      <c r="C253" s="3"/>
      <c r="D253" s="3"/>
      <c r="E253" s="3"/>
      <c r="F253" s="3"/>
    </row>
    <row r="254" spans="2:6" x14ac:dyDescent="0.25">
      <c r="B254" s="3"/>
      <c r="C254" s="3"/>
      <c r="D254" s="3"/>
      <c r="E254" s="3"/>
      <c r="F254" s="3"/>
    </row>
    <row r="255" spans="2:6" x14ac:dyDescent="0.25">
      <c r="B255" s="3"/>
      <c r="C255" s="3"/>
      <c r="D255" s="3"/>
      <c r="E255" s="3"/>
      <c r="F255" s="3"/>
    </row>
    <row r="256" spans="2:6" x14ac:dyDescent="0.25">
      <c r="B256" s="3"/>
      <c r="C256" s="3"/>
      <c r="D256" s="3"/>
      <c r="E256" s="3"/>
      <c r="F256" s="3"/>
    </row>
    <row r="257" spans="2:6" x14ac:dyDescent="0.25">
      <c r="B257" s="3"/>
      <c r="C257" s="3"/>
      <c r="D257" s="3"/>
      <c r="E257" s="3"/>
      <c r="F257" s="3"/>
    </row>
    <row r="258" spans="2:6" x14ac:dyDescent="0.25">
      <c r="B258" s="3"/>
      <c r="C258" s="3"/>
      <c r="D258" s="3"/>
      <c r="E258" s="3"/>
      <c r="F258" s="3"/>
    </row>
    <row r="259" spans="2:6" x14ac:dyDescent="0.25">
      <c r="B259" s="3"/>
      <c r="C259" s="3"/>
      <c r="D259" s="3"/>
      <c r="E259" s="3"/>
      <c r="F259" s="3"/>
    </row>
    <row r="260" spans="2:6" x14ac:dyDescent="0.25">
      <c r="B260" s="3"/>
      <c r="C260" s="3"/>
      <c r="D260" s="3"/>
      <c r="E260" s="3"/>
      <c r="F260" s="3"/>
    </row>
    <row r="261" spans="2:6" x14ac:dyDescent="0.25">
      <c r="B261" s="3"/>
      <c r="C261" s="3"/>
      <c r="D261" s="3"/>
      <c r="E261" s="3"/>
      <c r="F261" s="3"/>
    </row>
    <row r="262" spans="2:6" x14ac:dyDescent="0.25">
      <c r="B262" s="3"/>
      <c r="C262" s="3"/>
      <c r="D262" s="3"/>
      <c r="E262" s="3"/>
      <c r="F262" s="3"/>
    </row>
    <row r="263" spans="2:6" x14ac:dyDescent="0.25">
      <c r="B263" s="3"/>
      <c r="C263" s="3"/>
      <c r="D263" s="3"/>
      <c r="E263" s="3"/>
      <c r="F263" s="3"/>
    </row>
    <row r="264" spans="2:6" x14ac:dyDescent="0.25">
      <c r="B264" s="3"/>
      <c r="C264" s="3"/>
      <c r="D264" s="3"/>
      <c r="E264" s="3"/>
      <c r="F264" s="3"/>
    </row>
    <row r="265" spans="2:6" x14ac:dyDescent="0.25">
      <c r="B265" s="3"/>
      <c r="C265" s="3"/>
      <c r="D265" s="3"/>
      <c r="E265" s="3"/>
      <c r="F265" s="3"/>
    </row>
    <row r="266" spans="2:6" x14ac:dyDescent="0.25">
      <c r="B266" s="3"/>
      <c r="C266" s="3"/>
      <c r="D266" s="3"/>
      <c r="E266" s="3"/>
      <c r="F266" s="3"/>
    </row>
    <row r="267" spans="2:6" x14ac:dyDescent="0.25">
      <c r="B267" s="3"/>
      <c r="C267" s="3"/>
      <c r="D267" s="3"/>
      <c r="E267" s="3"/>
      <c r="F267" s="3"/>
    </row>
    <row r="268" spans="2:6" x14ac:dyDescent="0.25">
      <c r="B268" s="3"/>
      <c r="C268" s="3"/>
      <c r="D268" s="3"/>
      <c r="E268" s="3"/>
      <c r="F268" s="3"/>
    </row>
    <row r="269" spans="2:6" x14ac:dyDescent="0.25">
      <c r="B269" s="3"/>
      <c r="C269" s="3"/>
      <c r="D269" s="3"/>
      <c r="E269" s="3"/>
      <c r="F269" s="3"/>
    </row>
    <row r="270" spans="2:6" x14ac:dyDescent="0.25">
      <c r="B270" s="3"/>
      <c r="C270" s="3"/>
      <c r="D270" s="3"/>
      <c r="E270" s="3"/>
      <c r="F270" s="3"/>
    </row>
    <row r="271" spans="2:6" x14ac:dyDescent="0.25">
      <c r="B271" s="3"/>
      <c r="C271" s="3"/>
      <c r="D271" s="3"/>
      <c r="E271" s="3"/>
      <c r="F271" s="3"/>
    </row>
  </sheetData>
  <mergeCells count="4">
    <mergeCell ref="D7:F7"/>
    <mergeCell ref="C6:F6"/>
    <mergeCell ref="A1:O1"/>
    <mergeCell ref="A2:O2"/>
  </mergeCells>
  <conditionalFormatting sqref="A1">
    <cfRule type="expression" dxfId="5" priority="5">
      <formula>$C$7="Yes"</formula>
    </cfRule>
  </conditionalFormatting>
  <conditionalFormatting sqref="M11">
    <cfRule type="expression" dxfId="4" priority="3">
      <formula>$F$4="No"</formula>
    </cfRule>
  </conditionalFormatting>
  <conditionalFormatting sqref="M12:M30">
    <cfRule type="expression" dxfId="3" priority="1">
      <formula>$F$4="No"</formula>
    </cfRule>
  </conditionalFormatting>
  <pageMargins left="0.70866141732283472" right="0.70866141732283472" top="0.59055118110236227" bottom="0.51181102362204722" header="0.19685039370078741" footer="0.31496062992125984"/>
  <pageSetup paperSize="9" scale="87" orientation="landscape" r:id="rId1"/>
  <headerFooter>
    <oddHeader>&amp;L&amp;"-,Bold"&amp;14Value TB - Estimating unit costs of TB services&amp;R&amp;A</oddHeader>
    <oddFooter>&amp;L&amp;D&amp;RPage &amp;P</oddFooter>
  </headerFooter>
  <colBreaks count="1" manualBreakCount="1">
    <brk id="9"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Lists!$I$4:$I$5</xm:f>
          </x14:formula1>
          <xm:sqref>C7</xm:sqref>
        </x14:dataValidation>
        <x14:dataValidation type="list" allowBlank="1" showInputMessage="1" showErrorMessage="1" xr:uid="{00000000-0002-0000-0B00-000001000000}">
          <x14:formula1>
            <xm:f>Lists!$G$4:$G$78</xm:f>
          </x14:formula1>
          <xm:sqref>M11:M30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0070C0"/>
  </sheetPr>
  <dimension ref="A1:W17"/>
  <sheetViews>
    <sheetView zoomScale="90" zoomScaleNormal="90" workbookViewId="0">
      <pane xSplit="1" ySplit="2" topLeftCell="B3" activePane="bottomRight" state="frozen"/>
      <selection pane="topRight" activeCell="B1" sqref="B1"/>
      <selection pane="bottomLeft" activeCell="A3" sqref="A3"/>
      <selection pane="bottomRight" activeCell="G16" sqref="G16"/>
    </sheetView>
  </sheetViews>
  <sheetFormatPr defaultColWidth="8.7109375" defaultRowHeight="15" x14ac:dyDescent="0.25"/>
  <cols>
    <col min="1" max="1" width="3.42578125" style="18" customWidth="1"/>
    <col min="2" max="2" width="41.28515625" style="21" customWidth="1"/>
    <col min="3" max="3" width="15.140625" style="18" customWidth="1"/>
    <col min="4" max="4" width="15.85546875" style="18" customWidth="1"/>
    <col min="5" max="5" width="16.42578125" style="18" customWidth="1"/>
    <col min="6" max="6" width="16.5703125" style="18" customWidth="1"/>
    <col min="7" max="7" width="14.42578125" style="18" customWidth="1"/>
    <col min="8" max="8" width="17.85546875" style="18" customWidth="1"/>
    <col min="9" max="9" width="13.42578125" style="18" customWidth="1"/>
    <col min="10" max="10" width="14.140625" style="18" customWidth="1"/>
    <col min="11" max="11" width="31.28515625" style="18" customWidth="1"/>
    <col min="12" max="12" width="9.28515625" style="18" customWidth="1"/>
    <col min="13" max="13" width="10.140625" style="68" customWidth="1"/>
    <col min="14" max="14" width="15.85546875" style="23" bestFit="1" customWidth="1"/>
    <col min="15" max="30" width="19.140625" style="18" customWidth="1"/>
    <col min="31" max="16384" width="8.7109375" style="18"/>
  </cols>
  <sheetData>
    <row r="1" spans="1:23" ht="33.75" x14ac:dyDescent="0.25">
      <c r="A1" s="698" t="s">
        <v>2050</v>
      </c>
      <c r="B1" s="698"/>
      <c r="C1" s="698"/>
      <c r="D1" s="698"/>
      <c r="E1" s="698"/>
      <c r="F1" s="698"/>
      <c r="G1" s="698"/>
      <c r="H1" s="698"/>
      <c r="I1" s="698"/>
      <c r="J1" s="698"/>
      <c r="K1" s="69"/>
      <c r="L1" s="69"/>
      <c r="M1" s="69"/>
      <c r="N1" s="70"/>
      <c r="O1" s="71"/>
      <c r="P1" s="71"/>
      <c r="Q1" s="71"/>
      <c r="R1" s="71"/>
      <c r="S1" s="71"/>
      <c r="T1" s="71"/>
      <c r="U1" s="71"/>
      <c r="V1" s="71"/>
      <c r="W1" s="71"/>
    </row>
    <row r="2" spans="1:23" ht="33.75" x14ac:dyDescent="0.25">
      <c r="A2" s="728" t="s">
        <v>1346</v>
      </c>
      <c r="B2" s="728"/>
      <c r="C2" s="728"/>
      <c r="D2" s="728"/>
      <c r="E2" s="728"/>
      <c r="F2" s="728"/>
      <c r="G2" s="728"/>
      <c r="H2" s="728"/>
      <c r="I2" s="728"/>
      <c r="J2" s="728"/>
      <c r="K2" s="69"/>
      <c r="L2" s="69"/>
      <c r="M2" s="69"/>
      <c r="N2" s="72"/>
      <c r="O2" s="73"/>
      <c r="P2" s="73"/>
      <c r="Q2" s="73"/>
      <c r="R2" s="73"/>
      <c r="S2" s="73"/>
      <c r="T2" s="73"/>
      <c r="U2" s="73"/>
      <c r="V2" s="73"/>
      <c r="W2" s="73"/>
    </row>
    <row r="3" spans="1:23" ht="15" customHeight="1" thickBot="1" x14ac:dyDescent="0.3">
      <c r="A3" s="73"/>
      <c r="B3" s="73"/>
      <c r="C3" s="73"/>
      <c r="D3" s="73"/>
      <c r="E3" s="73"/>
      <c r="F3" s="73"/>
      <c r="G3" s="73"/>
      <c r="H3" s="73"/>
      <c r="I3" s="73"/>
      <c r="J3" s="73"/>
      <c r="K3" s="73"/>
      <c r="L3" s="73"/>
      <c r="M3" s="69"/>
      <c r="N3" s="72"/>
      <c r="O3" s="73"/>
      <c r="P3" s="73"/>
      <c r="Q3" s="73"/>
      <c r="R3" s="73"/>
      <c r="S3" s="73"/>
      <c r="T3" s="73"/>
      <c r="U3" s="73"/>
      <c r="V3" s="73"/>
      <c r="W3" s="73"/>
    </row>
    <row r="4" spans="1:23" ht="16.5" thickTop="1" thickBot="1" x14ac:dyDescent="0.3">
      <c r="B4" s="205" t="s">
        <v>223</v>
      </c>
      <c r="C4" s="74" t="s">
        <v>324</v>
      </c>
      <c r="E4" s="182" t="s">
        <v>389</v>
      </c>
      <c r="F4" s="75" t="s">
        <v>323</v>
      </c>
    </row>
    <row r="5" spans="1:23" ht="16.5" thickTop="1" thickBot="1" x14ac:dyDescent="0.3">
      <c r="B5" s="206" t="s">
        <v>224</v>
      </c>
      <c r="C5" s="74" t="s">
        <v>324</v>
      </c>
      <c r="D5" s="212"/>
      <c r="E5" s="213" t="s">
        <v>390</v>
      </c>
      <c r="F5" s="75" t="s">
        <v>323</v>
      </c>
    </row>
    <row r="6" spans="1:23" ht="15.75" thickTop="1" x14ac:dyDescent="0.25">
      <c r="B6" s="208" t="s">
        <v>121</v>
      </c>
      <c r="C6" s="738"/>
      <c r="D6" s="739"/>
      <c r="E6" s="739"/>
      <c r="F6" s="740"/>
    </row>
    <row r="7" spans="1:23" x14ac:dyDescent="0.25">
      <c r="B7" s="422" t="s">
        <v>2603</v>
      </c>
      <c r="C7" s="211"/>
      <c r="D7" s="758" t="s">
        <v>393</v>
      </c>
      <c r="E7" s="758"/>
      <c r="F7" s="758"/>
      <c r="G7" s="76"/>
    </row>
    <row r="8" spans="1:23" s="3" customFormat="1" ht="15.75" thickBot="1" x14ac:dyDescent="0.3">
      <c r="A8" s="26"/>
      <c r="B8" s="26"/>
      <c r="C8" s="26"/>
      <c r="D8" s="26"/>
      <c r="E8" s="26"/>
      <c r="F8" s="26"/>
      <c r="G8" s="26"/>
      <c r="H8" s="26"/>
      <c r="I8" s="26"/>
      <c r="J8" s="26"/>
      <c r="L8" s="18"/>
    </row>
    <row r="9" spans="1:23" s="3" customFormat="1" ht="12" customHeight="1" thickTop="1" x14ac:dyDescent="0.25">
      <c r="D9" s="9"/>
      <c r="E9" s="67"/>
      <c r="F9" s="67"/>
      <c r="G9" s="67"/>
    </row>
    <row r="10" spans="1:23" s="20" customFormat="1" x14ac:dyDescent="0.25">
      <c r="B10" s="311" t="s">
        <v>452</v>
      </c>
      <c r="C10" s="311"/>
      <c r="D10" s="311"/>
      <c r="E10" s="311" t="s">
        <v>2355</v>
      </c>
      <c r="F10" s="311" t="s">
        <v>2524</v>
      </c>
      <c r="G10" s="311" t="s">
        <v>2356</v>
      </c>
      <c r="H10" s="793" t="s">
        <v>2360</v>
      </c>
      <c r="I10" s="793"/>
      <c r="J10" s="793"/>
      <c r="N10" s="120"/>
      <c r="O10" s="22"/>
    </row>
    <row r="11" spans="1:23" ht="30.6" customHeight="1" x14ac:dyDescent="0.25">
      <c r="A11" s="754" t="s">
        <v>2576</v>
      </c>
      <c r="B11" s="794" t="s">
        <v>2372</v>
      </c>
      <c r="C11" s="794"/>
      <c r="D11" s="794"/>
      <c r="E11" s="318"/>
      <c r="F11" s="318"/>
      <c r="G11" s="318"/>
      <c r="H11" s="792"/>
      <c r="I11" s="792"/>
      <c r="J11" s="792"/>
      <c r="M11" s="18"/>
      <c r="N11" s="68"/>
      <c r="O11" s="23"/>
    </row>
    <row r="12" spans="1:23" ht="30.6" customHeight="1" x14ac:dyDescent="0.25">
      <c r="A12" s="730"/>
      <c r="B12" s="794" t="s">
        <v>2373</v>
      </c>
      <c r="C12" s="794"/>
      <c r="D12" s="794"/>
      <c r="E12" s="318"/>
      <c r="F12" s="318"/>
      <c r="G12" s="318"/>
      <c r="H12" s="792"/>
      <c r="I12" s="792"/>
      <c r="J12" s="792"/>
      <c r="M12" s="18"/>
      <c r="N12" s="68"/>
      <c r="O12" s="23"/>
    </row>
    <row r="13" spans="1:23" ht="30.6" customHeight="1" x14ac:dyDescent="0.25">
      <c r="A13" s="730"/>
      <c r="B13" s="791" t="s">
        <v>2374</v>
      </c>
      <c r="C13" s="791"/>
      <c r="D13" s="791"/>
      <c r="E13" s="318"/>
      <c r="F13" s="318"/>
      <c r="G13" s="318"/>
      <c r="H13" s="789"/>
      <c r="I13" s="789"/>
      <c r="J13" s="789"/>
      <c r="M13" s="18"/>
      <c r="N13" s="68"/>
      <c r="O13" s="23"/>
    </row>
    <row r="14" spans="1:23" ht="30.6" customHeight="1" x14ac:dyDescent="0.25">
      <c r="A14" s="755"/>
      <c r="B14" s="788" t="s">
        <v>2375</v>
      </c>
      <c r="C14" s="788"/>
      <c r="D14" s="788"/>
      <c r="E14" s="318"/>
      <c r="F14" s="318"/>
      <c r="G14" s="318"/>
      <c r="H14" s="789"/>
      <c r="I14" s="789"/>
      <c r="J14" s="789"/>
      <c r="M14" s="18"/>
      <c r="N14" s="68"/>
      <c r="O14" s="23"/>
    </row>
    <row r="15" spans="1:23" ht="30.6" customHeight="1" x14ac:dyDescent="0.25">
      <c r="A15" s="790" t="s">
        <v>377</v>
      </c>
      <c r="B15" s="791" t="s">
        <v>375</v>
      </c>
      <c r="C15" s="791"/>
      <c r="D15" s="791"/>
      <c r="E15" s="318"/>
      <c r="F15" s="318"/>
      <c r="G15" s="318"/>
      <c r="H15" s="789"/>
      <c r="I15" s="789"/>
      <c r="J15" s="789"/>
      <c r="M15" s="18"/>
      <c r="N15" s="68"/>
      <c r="O15" s="23"/>
    </row>
    <row r="16" spans="1:23" ht="30.6" customHeight="1" x14ac:dyDescent="0.25">
      <c r="A16" s="790"/>
      <c r="B16" s="791" t="s">
        <v>376</v>
      </c>
      <c r="C16" s="791"/>
      <c r="D16" s="791"/>
      <c r="E16" s="318"/>
      <c r="F16" s="318"/>
      <c r="G16" s="318"/>
      <c r="H16" s="789"/>
      <c r="I16" s="789"/>
      <c r="J16" s="789"/>
      <c r="M16" s="18"/>
      <c r="N16" s="68"/>
      <c r="O16" s="23"/>
    </row>
    <row r="17" spans="1:15" ht="30.6" customHeight="1" x14ac:dyDescent="0.25">
      <c r="A17" s="790"/>
      <c r="B17" s="788" t="s">
        <v>2376</v>
      </c>
      <c r="C17" s="788"/>
      <c r="D17" s="788"/>
      <c r="E17" s="318"/>
      <c r="F17" s="318"/>
      <c r="G17" s="318"/>
      <c r="H17" s="789"/>
      <c r="I17" s="789"/>
      <c r="J17" s="789"/>
      <c r="M17" s="18"/>
      <c r="N17" s="68"/>
      <c r="O17" s="23"/>
    </row>
  </sheetData>
  <mergeCells count="21">
    <mergeCell ref="A1:J1"/>
    <mergeCell ref="A2:J2"/>
    <mergeCell ref="C6:F6"/>
    <mergeCell ref="H12:J12"/>
    <mergeCell ref="H10:J10"/>
    <mergeCell ref="B11:D11"/>
    <mergeCell ref="H11:J11"/>
    <mergeCell ref="B12:D12"/>
    <mergeCell ref="D7:F7"/>
    <mergeCell ref="B14:D14"/>
    <mergeCell ref="H14:J14"/>
    <mergeCell ref="A15:A17"/>
    <mergeCell ref="B15:D15"/>
    <mergeCell ref="H15:J15"/>
    <mergeCell ref="B16:D16"/>
    <mergeCell ref="H16:J16"/>
    <mergeCell ref="B17:D17"/>
    <mergeCell ref="H17:J17"/>
    <mergeCell ref="A11:A14"/>
    <mergeCell ref="B13:D13"/>
    <mergeCell ref="H13:J13"/>
  </mergeCells>
  <conditionalFormatting sqref="A1:J1">
    <cfRule type="expression" dxfId="2" priority="724">
      <formula>#REF!="Yes"</formula>
    </cfRule>
  </conditionalFormatting>
  <conditionalFormatting sqref="E11:G17">
    <cfRule type="expression" dxfId="1" priority="1">
      <formula>$F$4="No"</formula>
    </cfRule>
  </conditionalFormatting>
  <dataValidations count="1">
    <dataValidation type="list" allowBlank="1" showInputMessage="1" showErrorMessage="1" sqref="E9" xr:uid="{00000000-0002-0000-0C00-000000000000}">
      <formula1>$O$4:$O$5</formula1>
    </dataValidation>
  </dataValidations>
  <pageMargins left="0.41666666666666669" right="0.29166666666666669" top="0.55118110236220474" bottom="0.4375" header="0.11811023622047245" footer="0.11811023622047245"/>
  <pageSetup paperSize="9" scale="83" orientation="landscape" r:id="rId1"/>
  <headerFooter>
    <oddHeader>&amp;L&amp;"-,Bold"&amp;14Value TB - Estimating unit costs of TB services&amp;R&amp;A</oddHeader>
    <oddFooter>&amp;L&amp;D&amp;RPage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Lists!$I$4:$I$5</xm:f>
          </x14:formula1>
          <xm:sqref>C7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0.249977111117893"/>
  </sheetPr>
  <dimension ref="A1:O127"/>
  <sheetViews>
    <sheetView zoomScale="60" zoomScaleNormal="60" zoomScalePageLayoutView="70" workbookViewId="0">
      <pane xSplit="2" ySplit="2" topLeftCell="C3" activePane="bottomRight" state="frozen"/>
      <selection pane="topRight" activeCell="C1" sqref="C1"/>
      <selection pane="bottomLeft" activeCell="A3" sqref="A3"/>
      <selection pane="bottomRight" activeCell="C4" sqref="C4"/>
    </sheetView>
  </sheetViews>
  <sheetFormatPr defaultColWidth="8.7109375" defaultRowHeight="15" x14ac:dyDescent="0.25"/>
  <cols>
    <col min="1" max="1" width="6.5703125" style="3" customWidth="1"/>
    <col min="2" max="2" width="59.28515625" style="3" customWidth="1"/>
    <col min="3" max="3" width="20.7109375" style="3" customWidth="1"/>
    <col min="4" max="4" width="21" style="3" customWidth="1"/>
    <col min="5" max="5" width="27.85546875" style="3" customWidth="1"/>
    <col min="6" max="6" width="33.7109375" style="3" customWidth="1"/>
    <col min="7" max="7" width="8.7109375" style="3"/>
    <col min="8" max="8" width="41.5703125" style="3" customWidth="1"/>
    <col min="9" max="9" width="16.28515625" style="3" customWidth="1"/>
    <col min="10" max="10" width="8.28515625" style="3" customWidth="1"/>
    <col min="11" max="11" width="16.140625" style="3" customWidth="1"/>
    <col min="12" max="16384" width="8.7109375" style="3"/>
  </cols>
  <sheetData>
    <row r="1" spans="1:11" ht="33.75" x14ac:dyDescent="0.25">
      <c r="A1" s="698" t="s">
        <v>521</v>
      </c>
      <c r="B1" s="698"/>
      <c r="C1" s="698"/>
      <c r="D1" s="698"/>
      <c r="E1" s="698"/>
      <c r="F1" s="698"/>
    </row>
    <row r="2" spans="1:11" ht="90" customHeight="1" x14ac:dyDescent="0.25">
      <c r="A2" s="692" t="s">
        <v>2562</v>
      </c>
      <c r="B2" s="692"/>
      <c r="C2" s="692"/>
      <c r="D2" s="692"/>
      <c r="E2" s="692"/>
      <c r="F2" s="692"/>
    </row>
    <row r="3" spans="1:11" ht="15.75" thickBot="1" x14ac:dyDescent="0.3"/>
    <row r="4" spans="1:11" ht="16.5" thickTop="1" thickBot="1" x14ac:dyDescent="0.3">
      <c r="B4" s="205" t="s">
        <v>223</v>
      </c>
      <c r="C4" s="74" t="s">
        <v>324</v>
      </c>
      <c r="D4" s="18"/>
      <c r="E4" s="182" t="s">
        <v>389</v>
      </c>
      <c r="F4" s="75" t="s">
        <v>323</v>
      </c>
    </row>
    <row r="5" spans="1:11" ht="16.5" thickTop="1" thickBot="1" x14ac:dyDescent="0.3">
      <c r="B5" s="206" t="s">
        <v>224</v>
      </c>
      <c r="C5" s="74" t="s">
        <v>324</v>
      </c>
      <c r="D5" s="212"/>
      <c r="E5" s="213" t="s">
        <v>390</v>
      </c>
      <c r="F5" s="75" t="s">
        <v>323</v>
      </c>
    </row>
    <row r="6" spans="1:11" ht="15.75" thickTop="1" x14ac:dyDescent="0.25">
      <c r="B6" s="208" t="s">
        <v>121</v>
      </c>
      <c r="C6" s="738"/>
      <c r="D6" s="739"/>
      <c r="E6" s="739"/>
      <c r="F6" s="740"/>
    </row>
    <row r="7" spans="1:11" x14ac:dyDescent="0.25">
      <c r="B7" s="422" t="s">
        <v>2603</v>
      </c>
      <c r="C7" s="211"/>
      <c r="D7" s="758" t="s">
        <v>393</v>
      </c>
      <c r="E7" s="758"/>
      <c r="F7" s="758"/>
    </row>
    <row r="8" spans="1:11" ht="15.75" thickBot="1" x14ac:dyDescent="0.3">
      <c r="A8" s="63"/>
      <c r="B8" s="63"/>
      <c r="C8" s="64"/>
      <c r="D8" s="65"/>
      <c r="E8" s="66"/>
      <c r="F8" s="66"/>
    </row>
    <row r="9" spans="1:11" ht="16.5" thickTop="1" thickBot="1" x14ac:dyDescent="0.3">
      <c r="A9" s="25"/>
      <c r="B9" s="25"/>
      <c r="C9" s="27"/>
      <c r="D9" s="27"/>
    </row>
    <row r="10" spans="1:11" ht="15" customHeight="1" thickBot="1" x14ac:dyDescent="0.3">
      <c r="B10" s="275" t="s">
        <v>453</v>
      </c>
      <c r="C10" s="276"/>
      <c r="E10" s="27"/>
    </row>
    <row r="11" spans="1:11" ht="30" x14ac:dyDescent="0.25">
      <c r="A11" s="798" t="s">
        <v>1300</v>
      </c>
      <c r="B11" s="248" t="s">
        <v>199</v>
      </c>
      <c r="C11" s="229" t="s">
        <v>1296</v>
      </c>
      <c r="D11" s="229" t="s">
        <v>2536</v>
      </c>
      <c r="E11" s="229" t="s">
        <v>1271</v>
      </c>
      <c r="F11" s="297" t="s">
        <v>169</v>
      </c>
      <c r="H11" s="496" t="s">
        <v>2559</v>
      </c>
      <c r="I11" s="497"/>
    </row>
    <row r="12" spans="1:11" ht="16.5" customHeight="1" thickBot="1" x14ac:dyDescent="0.3">
      <c r="A12" s="799"/>
      <c r="B12" s="233" t="s">
        <v>408</v>
      </c>
      <c r="C12" s="550"/>
      <c r="D12" s="550"/>
      <c r="E12" s="203"/>
      <c r="F12" s="203"/>
      <c r="H12" s="498" t="s">
        <v>2534</v>
      </c>
      <c r="I12" s="499" t="s">
        <v>35</v>
      </c>
    </row>
    <row r="13" spans="1:11" ht="16.5" customHeight="1" thickTop="1" thickBot="1" x14ac:dyDescent="0.3">
      <c r="A13" s="799"/>
      <c r="B13" s="489" t="s">
        <v>2525</v>
      </c>
      <c r="C13" s="550"/>
      <c r="D13" s="550"/>
      <c r="E13" s="203"/>
      <c r="F13" s="203"/>
      <c r="G13"/>
      <c r="H13" s="490" t="s">
        <v>2526</v>
      </c>
      <c r="I13" s="491">
        <f>SUM(D36:D42)</f>
        <v>0</v>
      </c>
      <c r="K13" s="492" t="s">
        <v>2527</v>
      </c>
    </row>
    <row r="14" spans="1:11" ht="16.5" customHeight="1" thickTop="1" thickBot="1" x14ac:dyDescent="0.3">
      <c r="A14" s="799"/>
      <c r="B14" s="489" t="s">
        <v>2528</v>
      </c>
      <c r="C14" s="550"/>
      <c r="D14" s="550"/>
      <c r="E14" s="203"/>
      <c r="F14" s="203"/>
      <c r="G14"/>
      <c r="H14" s="493" t="s">
        <v>2529</v>
      </c>
      <c r="I14" s="494">
        <f>SUM(D44:D45)</f>
        <v>0</v>
      </c>
      <c r="K14" s="495" t="str">
        <f>IF(D12=I18,"OK","ERROR")</f>
        <v>OK</v>
      </c>
    </row>
    <row r="15" spans="1:11" ht="16.5" customHeight="1" thickTop="1" thickBot="1" x14ac:dyDescent="0.3">
      <c r="A15" s="799"/>
      <c r="B15" s="489" t="s">
        <v>2530</v>
      </c>
      <c r="C15" s="550"/>
      <c r="D15" s="550"/>
      <c r="E15" s="203"/>
      <c r="F15" s="203"/>
      <c r="G15"/>
      <c r="K15" s="495" t="str">
        <f>IF(D19=I19,"OK","ERROR")</f>
        <v>OK</v>
      </c>
    </row>
    <row r="16" spans="1:11" ht="16.5" customHeight="1" thickTop="1" thickBot="1" x14ac:dyDescent="0.3">
      <c r="A16" s="799"/>
      <c r="B16" s="489" t="s">
        <v>2531</v>
      </c>
      <c r="C16" s="550"/>
      <c r="D16" s="550"/>
      <c r="E16" s="203"/>
      <c r="F16" s="203"/>
      <c r="G16"/>
      <c r="H16" s="496" t="s">
        <v>2532</v>
      </c>
      <c r="I16" s="497"/>
      <c r="J16"/>
      <c r="K16" s="495" t="str">
        <f>IF(D21=I26,"OK","ERROR")</f>
        <v>OK</v>
      </c>
    </row>
    <row r="17" spans="1:11" ht="16.5" customHeight="1" thickTop="1" thickBot="1" x14ac:dyDescent="0.3">
      <c r="A17" s="799"/>
      <c r="B17" s="489" t="s">
        <v>2533</v>
      </c>
      <c r="C17" s="550"/>
      <c r="D17" s="550"/>
      <c r="E17" s="203"/>
      <c r="F17" s="203"/>
      <c r="G17"/>
      <c r="H17" s="498" t="s">
        <v>2534</v>
      </c>
      <c r="I17" s="499" t="s">
        <v>35</v>
      </c>
      <c r="J17"/>
      <c r="K17" s="495" t="str">
        <f>IF(D31=I27,"OK","ERROR")</f>
        <v>OK</v>
      </c>
    </row>
    <row r="18" spans="1:11" ht="16.5" customHeight="1" thickTop="1" x14ac:dyDescent="0.25">
      <c r="A18" s="799"/>
      <c r="B18" s="489" t="s">
        <v>2535</v>
      </c>
      <c r="C18" s="550"/>
      <c r="D18" s="550"/>
      <c r="E18" s="203"/>
      <c r="F18" s="203"/>
      <c r="G18"/>
      <c r="H18" s="490" t="s">
        <v>408</v>
      </c>
      <c r="I18" s="491">
        <f>SUM(D47:D53)</f>
        <v>0</v>
      </c>
      <c r="J18"/>
      <c r="K18"/>
    </row>
    <row r="19" spans="1:11" ht="16.5" customHeight="1" x14ac:dyDescent="0.25">
      <c r="A19" s="799"/>
      <c r="B19" s="233" t="s">
        <v>1341</v>
      </c>
      <c r="C19" s="550"/>
      <c r="D19" s="550"/>
      <c r="E19" s="203"/>
      <c r="F19" s="203"/>
      <c r="H19" s="490" t="s">
        <v>1341</v>
      </c>
      <c r="I19" s="491">
        <f>SUM(D55:D56)</f>
        <v>0</v>
      </c>
      <c r="J19"/>
      <c r="K19"/>
    </row>
    <row r="20" spans="1:11" ht="16.5" customHeight="1" x14ac:dyDescent="0.25">
      <c r="A20" s="799"/>
      <c r="B20" s="233" t="s">
        <v>449</v>
      </c>
      <c r="C20" s="550"/>
      <c r="D20" s="550"/>
      <c r="E20" s="203"/>
      <c r="F20" s="203"/>
      <c r="H20" s="490" t="s">
        <v>2560</v>
      </c>
      <c r="I20" s="491">
        <f>SUM(D58:D62)</f>
        <v>0</v>
      </c>
      <c r="J20"/>
      <c r="K20"/>
    </row>
    <row r="21" spans="1:11" ht="16.5" customHeight="1" x14ac:dyDescent="0.25">
      <c r="A21" s="799"/>
      <c r="B21" s="233" t="s">
        <v>900</v>
      </c>
      <c r="C21" s="550"/>
      <c r="D21" s="550"/>
      <c r="E21" s="203"/>
      <c r="F21" s="203"/>
      <c r="H21" s="516" t="s">
        <v>1105</v>
      </c>
      <c r="I21" s="501">
        <f>SUM(D65:D69)</f>
        <v>0</v>
      </c>
      <c r="J21"/>
      <c r="K21"/>
    </row>
    <row r="22" spans="1:11" ht="16.5" customHeight="1" x14ac:dyDescent="0.25">
      <c r="A22" s="799"/>
      <c r="B22" s="489" t="s">
        <v>2537</v>
      </c>
      <c r="C22" s="550"/>
      <c r="D22" s="550"/>
      <c r="E22" s="203"/>
      <c r="F22" s="203"/>
      <c r="G22"/>
      <c r="H22" s="517" t="s">
        <v>2561</v>
      </c>
      <c r="I22" s="501">
        <f>D65</f>
        <v>0</v>
      </c>
      <c r="J22"/>
      <c r="K22"/>
    </row>
    <row r="23" spans="1:11" ht="16.5" customHeight="1" x14ac:dyDescent="0.25">
      <c r="A23" s="799"/>
      <c r="B23" s="489" t="s">
        <v>2539</v>
      </c>
      <c r="C23" s="550"/>
      <c r="D23" s="550"/>
      <c r="E23" s="203"/>
      <c r="F23" s="203"/>
      <c r="G23"/>
      <c r="H23" s="517" t="s">
        <v>2538</v>
      </c>
      <c r="I23" s="501">
        <f>SUM(D66)</f>
        <v>0</v>
      </c>
      <c r="J23"/>
      <c r="K23"/>
    </row>
    <row r="24" spans="1:11" ht="16.5" customHeight="1" x14ac:dyDescent="0.25">
      <c r="A24" s="799"/>
      <c r="B24" s="489" t="s">
        <v>2541</v>
      </c>
      <c r="C24" s="550"/>
      <c r="D24" s="550"/>
      <c r="E24" s="203"/>
      <c r="F24" s="203"/>
      <c r="G24"/>
      <c r="H24" s="517" t="s">
        <v>2540</v>
      </c>
      <c r="I24" s="501">
        <f>SUM(D67)</f>
        <v>0</v>
      </c>
      <c r="J24"/>
      <c r="K24"/>
    </row>
    <row r="25" spans="1:11" ht="16.5" customHeight="1" x14ac:dyDescent="0.25">
      <c r="A25" s="799"/>
      <c r="B25" s="489" t="s">
        <v>2543</v>
      </c>
      <c r="C25" s="550"/>
      <c r="D25" s="550"/>
      <c r="E25" s="203"/>
      <c r="F25" s="203"/>
      <c r="G25"/>
      <c r="H25" s="500" t="s">
        <v>2542</v>
      </c>
      <c r="I25" s="501">
        <f>D63</f>
        <v>0</v>
      </c>
      <c r="J25"/>
      <c r="K25"/>
    </row>
    <row r="26" spans="1:11" ht="16.5" customHeight="1" x14ac:dyDescent="0.25">
      <c r="A26" s="799"/>
      <c r="B26" s="489" t="s">
        <v>2544</v>
      </c>
      <c r="C26" s="550"/>
      <c r="D26" s="550"/>
      <c r="E26" s="203"/>
      <c r="F26" s="203"/>
      <c r="G26"/>
      <c r="H26" s="490" t="s">
        <v>1308</v>
      </c>
      <c r="I26" s="491">
        <f>SUM(D72:D117)</f>
        <v>0</v>
      </c>
      <c r="J26"/>
      <c r="K26"/>
    </row>
    <row r="27" spans="1:11" ht="16.5" customHeight="1" x14ac:dyDescent="0.25">
      <c r="A27" s="799"/>
      <c r="B27" s="489" t="s">
        <v>2545</v>
      </c>
      <c r="C27" s="550"/>
      <c r="D27" s="550"/>
      <c r="E27" s="203"/>
      <c r="F27" s="203"/>
      <c r="G27"/>
      <c r="H27" s="490" t="s">
        <v>1104</v>
      </c>
      <c r="I27" s="491">
        <f>SUM(D120:D125)</f>
        <v>0</v>
      </c>
      <c r="J27"/>
      <c r="K27"/>
    </row>
    <row r="28" spans="1:11" ht="16.5" customHeight="1" x14ac:dyDescent="0.25">
      <c r="A28" s="799"/>
      <c r="B28" s="489" t="s">
        <v>2546</v>
      </c>
      <c r="C28" s="550"/>
      <c r="D28" s="550"/>
      <c r="E28" s="203"/>
      <c r="F28" s="203"/>
      <c r="H28" s="493"/>
      <c r="I28" s="494"/>
    </row>
    <row r="29" spans="1:11" ht="16.5" customHeight="1" x14ac:dyDescent="0.25">
      <c r="A29" s="799"/>
      <c r="B29" s="489" t="s">
        <v>2547</v>
      </c>
      <c r="C29" s="550"/>
      <c r="D29" s="550"/>
      <c r="E29" s="203"/>
      <c r="F29" s="203"/>
    </row>
    <row r="30" spans="1:11" ht="16.5" customHeight="1" x14ac:dyDescent="0.25">
      <c r="A30" s="799"/>
      <c r="B30" s="489" t="s">
        <v>2548</v>
      </c>
      <c r="C30" s="550"/>
      <c r="D30" s="550"/>
      <c r="E30" s="203"/>
      <c r="F30" s="203"/>
    </row>
    <row r="31" spans="1:11" ht="16.5" customHeight="1" x14ac:dyDescent="0.25">
      <c r="A31" s="800"/>
      <c r="B31" s="233" t="s">
        <v>1104</v>
      </c>
      <c r="C31" s="550"/>
      <c r="D31" s="550"/>
      <c r="E31" s="203"/>
      <c r="F31" s="203"/>
    </row>
    <row r="33" spans="1:9" ht="17.45" customHeight="1" x14ac:dyDescent="0.25">
      <c r="A33" s="795" t="s">
        <v>1301</v>
      </c>
      <c r="B33" s="249" t="s">
        <v>1169</v>
      </c>
      <c r="C33" s="229" t="s">
        <v>454</v>
      </c>
      <c r="D33" s="229" t="s">
        <v>1295</v>
      </c>
      <c r="E33" s="229" t="s">
        <v>1271</v>
      </c>
      <c r="F33" s="297" t="s">
        <v>169</v>
      </c>
    </row>
    <row r="34" spans="1:9" s="9" customFormat="1" x14ac:dyDescent="0.25">
      <c r="A34" s="796"/>
      <c r="B34" s="153" t="s">
        <v>1251</v>
      </c>
      <c r="C34" s="117"/>
      <c r="D34" s="117"/>
      <c r="E34" s="117"/>
      <c r="F34" s="348"/>
      <c r="H34" s="3"/>
      <c r="I34" s="3"/>
    </row>
    <row r="35" spans="1:9" ht="30" x14ac:dyDescent="0.25">
      <c r="A35" s="796"/>
      <c r="B35" s="234" t="s">
        <v>1294</v>
      </c>
      <c r="C35" s="235" t="s">
        <v>1261</v>
      </c>
      <c r="D35" s="368"/>
      <c r="E35" s="203"/>
      <c r="F35" s="203"/>
      <c r="H35" s="9"/>
      <c r="I35" s="9"/>
    </row>
    <row r="36" spans="1:9" ht="17.100000000000001" customHeight="1" x14ac:dyDescent="0.25">
      <c r="A36" s="796"/>
      <c r="B36" s="236" t="s">
        <v>1178</v>
      </c>
      <c r="C36" s="237" t="s">
        <v>1261</v>
      </c>
      <c r="D36" s="368"/>
      <c r="E36" s="203"/>
      <c r="F36" s="203"/>
    </row>
    <row r="37" spans="1:9" ht="17.100000000000001" customHeight="1" x14ac:dyDescent="0.25">
      <c r="A37" s="796"/>
      <c r="B37" s="236" t="s">
        <v>1252</v>
      </c>
      <c r="C37" s="237" t="s">
        <v>1261</v>
      </c>
      <c r="D37" s="368"/>
      <c r="E37" s="203"/>
      <c r="F37" s="203"/>
    </row>
    <row r="38" spans="1:9" ht="17.100000000000001" customHeight="1" x14ac:dyDescent="0.25">
      <c r="A38" s="796"/>
      <c r="B38" s="236" t="s">
        <v>1253</v>
      </c>
      <c r="C38" s="237" t="s">
        <v>1261</v>
      </c>
      <c r="D38" s="368"/>
      <c r="E38" s="203"/>
      <c r="F38" s="203"/>
    </row>
    <row r="39" spans="1:9" ht="17.100000000000001" customHeight="1" x14ac:dyDescent="0.25">
      <c r="A39" s="796"/>
      <c r="B39" s="236" t="s">
        <v>1180</v>
      </c>
      <c r="C39" s="237" t="s">
        <v>1261</v>
      </c>
      <c r="D39" s="368"/>
      <c r="E39" s="203"/>
      <c r="F39" s="203"/>
    </row>
    <row r="40" spans="1:9" ht="17.100000000000001" customHeight="1" x14ac:dyDescent="0.25">
      <c r="A40" s="796"/>
      <c r="B40" s="236" t="s">
        <v>1254</v>
      </c>
      <c r="C40" s="237" t="s">
        <v>1261</v>
      </c>
      <c r="D40" s="368"/>
      <c r="E40" s="203"/>
      <c r="F40" s="203"/>
    </row>
    <row r="41" spans="1:9" ht="17.100000000000001" customHeight="1" x14ac:dyDescent="0.25">
      <c r="A41" s="796"/>
      <c r="B41" s="236" t="s">
        <v>1255</v>
      </c>
      <c r="C41" s="237" t="s">
        <v>1261</v>
      </c>
      <c r="D41" s="368"/>
      <c r="E41" s="203"/>
      <c r="F41" s="203"/>
    </row>
    <row r="42" spans="1:9" ht="17.100000000000001" customHeight="1" x14ac:dyDescent="0.25">
      <c r="A42" s="796"/>
      <c r="B42" s="236" t="s">
        <v>1256</v>
      </c>
      <c r="C42" s="237" t="s">
        <v>1261</v>
      </c>
      <c r="D42" s="368"/>
      <c r="E42" s="203"/>
      <c r="F42" s="203"/>
    </row>
    <row r="43" spans="1:9" ht="17.100000000000001" customHeight="1" x14ac:dyDescent="0.25">
      <c r="A43" s="796"/>
      <c r="B43" s="238" t="s">
        <v>1257</v>
      </c>
      <c r="C43" s="237" t="s">
        <v>1261</v>
      </c>
      <c r="D43" s="368"/>
      <c r="E43" s="203"/>
      <c r="F43" s="203"/>
    </row>
    <row r="44" spans="1:9" ht="17.100000000000001" customHeight="1" x14ac:dyDescent="0.25">
      <c r="A44" s="796"/>
      <c r="B44" s="239" t="s">
        <v>1258</v>
      </c>
      <c r="C44" s="235" t="s">
        <v>1261</v>
      </c>
      <c r="D44" s="368"/>
      <c r="E44" s="203"/>
      <c r="F44" s="203"/>
    </row>
    <row r="45" spans="1:9" ht="17.100000000000001" customHeight="1" x14ac:dyDescent="0.25">
      <c r="A45" s="796"/>
      <c r="B45" s="239" t="s">
        <v>1339</v>
      </c>
      <c r="C45" s="235" t="s">
        <v>1261</v>
      </c>
      <c r="D45" s="368"/>
      <c r="E45" s="203"/>
      <c r="F45" s="203"/>
    </row>
    <row r="46" spans="1:9" s="9" customFormat="1" ht="15" customHeight="1" x14ac:dyDescent="0.25">
      <c r="A46" s="796"/>
      <c r="B46" s="153" t="s">
        <v>1259</v>
      </c>
      <c r="C46" s="117"/>
      <c r="D46" s="551"/>
      <c r="E46" s="117"/>
      <c r="F46" s="348"/>
      <c r="H46" s="3"/>
      <c r="I46" s="3"/>
    </row>
    <row r="47" spans="1:9" ht="20.45" customHeight="1" x14ac:dyDescent="0.25">
      <c r="A47" s="796"/>
      <c r="B47" s="234" t="s">
        <v>1260</v>
      </c>
      <c r="C47" s="235" t="s">
        <v>1261</v>
      </c>
      <c r="D47" s="368"/>
      <c r="E47" s="203"/>
      <c r="F47" s="203"/>
      <c r="H47" s="9"/>
      <c r="I47" s="9"/>
    </row>
    <row r="48" spans="1:9" ht="20.45" customHeight="1" x14ac:dyDescent="0.25">
      <c r="A48" s="796"/>
      <c r="B48" s="238" t="s">
        <v>1201</v>
      </c>
      <c r="C48" s="237" t="s">
        <v>1261</v>
      </c>
      <c r="D48" s="368"/>
      <c r="E48" s="203"/>
      <c r="F48" s="203"/>
    </row>
    <row r="49" spans="1:15" ht="20.45" customHeight="1" x14ac:dyDescent="0.25">
      <c r="A49" s="796"/>
      <c r="B49" s="238" t="s">
        <v>1202</v>
      </c>
      <c r="C49" s="237" t="s">
        <v>1262</v>
      </c>
      <c r="D49" s="368"/>
      <c r="E49" s="203"/>
      <c r="F49" s="203"/>
    </row>
    <row r="50" spans="1:15" ht="20.45" customHeight="1" x14ac:dyDescent="0.25">
      <c r="A50" s="796"/>
      <c r="B50" s="238" t="s">
        <v>1200</v>
      </c>
      <c r="C50" s="237" t="s">
        <v>1262</v>
      </c>
      <c r="D50" s="368"/>
      <c r="E50" s="203"/>
      <c r="F50" s="203"/>
    </row>
    <row r="51" spans="1:15" ht="20.45" customHeight="1" x14ac:dyDescent="0.25">
      <c r="A51" s="796"/>
      <c r="B51" s="238" t="str">
        <f>_OP1</f>
        <v>Outpatient visit type 1</v>
      </c>
      <c r="C51" s="237" t="s">
        <v>1262</v>
      </c>
      <c r="D51" s="368"/>
      <c r="E51" s="203"/>
      <c r="F51" s="203"/>
    </row>
    <row r="52" spans="1:15" ht="20.45" customHeight="1" x14ac:dyDescent="0.25">
      <c r="A52" s="796"/>
      <c r="B52" s="238" t="str">
        <f>_OP2</f>
        <v>Outpatient visit type 2</v>
      </c>
      <c r="C52" s="237" t="s">
        <v>1262</v>
      </c>
      <c r="D52" s="368"/>
      <c r="E52" s="203"/>
      <c r="F52" s="203"/>
    </row>
    <row r="53" spans="1:15" ht="20.45" customHeight="1" x14ac:dyDescent="0.25">
      <c r="A53" s="796"/>
      <c r="B53" s="238" t="str">
        <f>_OP3</f>
        <v>Outpatient visit type 3</v>
      </c>
      <c r="C53" s="237" t="s">
        <v>1262</v>
      </c>
      <c r="D53" s="368"/>
      <c r="E53" s="203"/>
      <c r="F53" s="203"/>
    </row>
    <row r="54" spans="1:15" ht="20.45" customHeight="1" x14ac:dyDescent="0.25">
      <c r="A54" s="796"/>
      <c r="B54" s="503" t="s">
        <v>2550</v>
      </c>
      <c r="C54" s="504"/>
      <c r="D54" s="552">
        <f>SUM(D47:D53)</f>
        <v>0</v>
      </c>
      <c r="E54" s="556"/>
      <c r="F54" s="556"/>
    </row>
    <row r="55" spans="1:15" ht="20.45" customHeight="1" x14ac:dyDescent="0.25">
      <c r="A55" s="796"/>
      <c r="B55" s="505" t="str">
        <f>_IP1</f>
        <v>Inpatient bed-day type 1</v>
      </c>
      <c r="C55" s="506" t="s">
        <v>1267</v>
      </c>
      <c r="D55" s="368"/>
      <c r="E55" s="203"/>
      <c r="F55" s="203"/>
      <c r="G55" s="16"/>
    </row>
    <row r="56" spans="1:15" ht="20.45" customHeight="1" x14ac:dyDescent="0.25">
      <c r="A56" s="796"/>
      <c r="B56" s="505" t="str">
        <f>_IP2</f>
        <v>Inpatient bed-day type 2</v>
      </c>
      <c r="C56" s="506" t="s">
        <v>1267</v>
      </c>
      <c r="D56" s="368"/>
      <c r="E56" s="203"/>
      <c r="F56" s="203"/>
    </row>
    <row r="57" spans="1:15" ht="16.5" customHeight="1" x14ac:dyDescent="0.25">
      <c r="A57" s="796"/>
      <c r="B57" s="503" t="s">
        <v>2551</v>
      </c>
      <c r="C57" s="504" t="s">
        <v>1267</v>
      </c>
      <c r="D57" s="553">
        <f>SUM(D55:D56)</f>
        <v>0</v>
      </c>
      <c r="E57" s="556"/>
      <c r="F57" s="556"/>
    </row>
    <row r="58" spans="1:15" ht="20.45" customHeight="1" x14ac:dyDescent="0.25">
      <c r="A58" s="796"/>
      <c r="B58" s="238" t="s">
        <v>1299</v>
      </c>
      <c r="C58" s="237" t="s">
        <v>1261</v>
      </c>
      <c r="D58" s="368"/>
      <c r="E58" s="203"/>
      <c r="F58" s="203"/>
    </row>
    <row r="59" spans="1:15" ht="20.45" customHeight="1" x14ac:dyDescent="0.25">
      <c r="A59" s="796"/>
      <c r="B59" s="238" t="s">
        <v>1204</v>
      </c>
      <c r="C59" s="237" t="s">
        <v>1262</v>
      </c>
      <c r="D59" s="368"/>
      <c r="E59" s="203"/>
      <c r="F59" s="203"/>
    </row>
    <row r="60" spans="1:15" ht="27.6" customHeight="1" x14ac:dyDescent="0.25">
      <c r="A60" s="796"/>
      <c r="B60" s="238" t="s">
        <v>1263</v>
      </c>
      <c r="C60" s="237" t="s">
        <v>1262</v>
      </c>
      <c r="D60" s="368"/>
      <c r="E60" s="203"/>
      <c r="F60" s="203"/>
    </row>
    <row r="61" spans="1:15" s="271" customFormat="1" ht="20.25" customHeight="1" x14ac:dyDescent="0.25">
      <c r="A61" s="796"/>
      <c r="B61" s="238" t="s">
        <v>1205</v>
      </c>
      <c r="C61" s="237" t="s">
        <v>1262</v>
      </c>
      <c r="D61" s="368"/>
      <c r="E61" s="360"/>
      <c r="F61" s="360"/>
      <c r="G61" s="314"/>
      <c r="H61" s="3"/>
      <c r="I61" s="3"/>
      <c r="J61" s="314"/>
      <c r="K61" s="314"/>
      <c r="L61" s="314"/>
      <c r="M61" s="314"/>
      <c r="N61" s="314"/>
      <c r="O61" s="314"/>
    </row>
    <row r="62" spans="1:15" s="271" customFormat="1" ht="20.25" customHeight="1" x14ac:dyDescent="0.25">
      <c r="A62" s="796"/>
      <c r="B62" s="238" t="s">
        <v>1264</v>
      </c>
      <c r="C62" s="237" t="s">
        <v>1262</v>
      </c>
      <c r="D62" s="368"/>
      <c r="E62" s="360"/>
      <c r="F62" s="360"/>
      <c r="G62" s="314"/>
      <c r="H62" s="314"/>
      <c r="I62" s="314"/>
      <c r="J62" s="314"/>
      <c r="K62" s="314"/>
      <c r="L62" s="314"/>
      <c r="M62" s="314"/>
      <c r="N62" s="314"/>
      <c r="O62" s="314"/>
    </row>
    <row r="63" spans="1:15" s="271" customFormat="1" ht="20.25" customHeight="1" x14ac:dyDescent="0.25">
      <c r="A63" s="796"/>
      <c r="B63" s="507" t="s">
        <v>1099</v>
      </c>
      <c r="C63" s="235" t="s">
        <v>1268</v>
      </c>
      <c r="D63" s="368"/>
      <c r="E63" s="360"/>
      <c r="F63" s="360"/>
      <c r="G63" s="314"/>
      <c r="H63" s="314"/>
      <c r="I63" s="314"/>
      <c r="J63" s="314"/>
      <c r="K63" s="314"/>
      <c r="L63" s="314"/>
      <c r="M63" s="314"/>
      <c r="N63" s="314"/>
      <c r="O63" s="314"/>
    </row>
    <row r="64" spans="1:15" s="271" customFormat="1" ht="20.25" customHeight="1" x14ac:dyDescent="0.25">
      <c r="A64" s="796"/>
      <c r="B64" s="503" t="s">
        <v>2552</v>
      </c>
      <c r="C64" s="504"/>
      <c r="D64" s="552">
        <f>SUM(D58:D63)</f>
        <v>0</v>
      </c>
      <c r="E64" s="556"/>
      <c r="F64" s="556"/>
      <c r="G64" s="314"/>
      <c r="H64" s="314"/>
      <c r="I64" s="314"/>
      <c r="J64" s="314"/>
      <c r="K64" s="314"/>
      <c r="L64" s="314"/>
      <c r="M64" s="314"/>
      <c r="N64" s="314"/>
      <c r="O64" s="314"/>
    </row>
    <row r="65" spans="1:15" s="271" customFormat="1" ht="27.95" customHeight="1" x14ac:dyDescent="0.25">
      <c r="A65" s="796"/>
      <c r="B65" s="416" t="s">
        <v>1098</v>
      </c>
      <c r="C65" s="237" t="s">
        <v>1266</v>
      </c>
      <c r="D65" s="368"/>
      <c r="E65" s="360"/>
      <c r="F65" s="360"/>
      <c r="G65" s="314"/>
      <c r="H65" s="314"/>
      <c r="I65" s="314"/>
      <c r="J65" s="314"/>
      <c r="K65" s="314"/>
      <c r="L65" s="314"/>
      <c r="M65" s="314"/>
      <c r="N65" s="314"/>
      <c r="O65" s="314"/>
    </row>
    <row r="66" spans="1:15" s="271" customFormat="1" ht="20.25" customHeight="1" x14ac:dyDescent="0.25">
      <c r="A66" s="796"/>
      <c r="B66" s="400" t="s">
        <v>2553</v>
      </c>
      <c r="C66" s="359" t="s">
        <v>1261</v>
      </c>
      <c r="D66" s="368"/>
      <c r="E66" s="360"/>
      <c r="F66" s="360"/>
      <c r="G66" s="314"/>
      <c r="H66" s="314"/>
      <c r="I66" s="314"/>
      <c r="J66" s="314"/>
      <c r="K66" s="314"/>
      <c r="L66" s="314"/>
      <c r="M66" s="314"/>
      <c r="N66" s="314"/>
      <c r="O66" s="314"/>
    </row>
    <row r="67" spans="1:15" x14ac:dyDescent="0.25">
      <c r="A67" s="796"/>
      <c r="B67" s="402" t="s">
        <v>2554</v>
      </c>
      <c r="C67" s="361" t="s">
        <v>1261</v>
      </c>
      <c r="D67" s="368"/>
      <c r="E67" s="203"/>
      <c r="F67" s="203"/>
      <c r="H67" s="314"/>
      <c r="I67" s="314"/>
    </row>
    <row r="68" spans="1:15" s="9" customFormat="1" ht="15" customHeight="1" x14ac:dyDescent="0.25">
      <c r="A68" s="796"/>
      <c r="B68" s="247" t="str">
        <f>_OT1</f>
        <v>Other service type 1</v>
      </c>
      <c r="C68" s="361" t="s">
        <v>1262</v>
      </c>
      <c r="D68" s="368"/>
      <c r="E68" s="203"/>
      <c r="F68" s="203"/>
      <c r="H68" s="3"/>
      <c r="I68" s="3"/>
    </row>
    <row r="69" spans="1:15" ht="17.45" customHeight="1" x14ac:dyDescent="0.25">
      <c r="A69" s="796"/>
      <c r="B69" s="247" t="str">
        <f>_OT2</f>
        <v>Other service type 2</v>
      </c>
      <c r="C69" s="361" t="s">
        <v>1262</v>
      </c>
      <c r="D69" s="368"/>
      <c r="E69" s="203"/>
      <c r="F69" s="203"/>
      <c r="H69" s="9"/>
      <c r="I69" s="9"/>
    </row>
    <row r="70" spans="1:15" ht="17.45" customHeight="1" x14ac:dyDescent="0.25">
      <c r="A70" s="796"/>
      <c r="B70" s="508" t="s">
        <v>2555</v>
      </c>
      <c r="C70" s="509"/>
      <c r="D70" s="511">
        <f>SUM(D65:D69)</f>
        <v>0</v>
      </c>
      <c r="E70" s="556"/>
      <c r="F70" s="556"/>
    </row>
    <row r="71" spans="1:15" ht="17.45" customHeight="1" x14ac:dyDescent="0.25">
      <c r="A71" s="796"/>
      <c r="B71" s="240" t="s">
        <v>1312</v>
      </c>
      <c r="C71" s="241"/>
      <c r="D71" s="554"/>
      <c r="E71" s="241"/>
      <c r="F71" s="346"/>
    </row>
    <row r="72" spans="1:15" ht="30" customHeight="1" x14ac:dyDescent="0.25">
      <c r="A72" s="796"/>
      <c r="B72" s="507" t="s">
        <v>1270</v>
      </c>
      <c r="C72" s="242" t="s">
        <v>1292</v>
      </c>
      <c r="D72" s="368"/>
      <c r="E72" s="203"/>
      <c r="F72" s="203"/>
    </row>
    <row r="73" spans="1:15" ht="17.45" customHeight="1" x14ac:dyDescent="0.25">
      <c r="A73" s="796"/>
      <c r="B73" s="507" t="s">
        <v>2556</v>
      </c>
      <c r="C73" s="235" t="s">
        <v>1269</v>
      </c>
      <c r="D73" s="368"/>
      <c r="E73" s="203"/>
      <c r="F73" s="203"/>
    </row>
    <row r="74" spans="1:15" ht="17.45" customHeight="1" x14ac:dyDescent="0.25">
      <c r="A74" s="796"/>
      <c r="B74" s="507" t="s">
        <v>106</v>
      </c>
      <c r="C74" s="235" t="s">
        <v>1292</v>
      </c>
      <c r="D74" s="368"/>
      <c r="E74" s="203"/>
      <c r="F74" s="203"/>
    </row>
    <row r="75" spans="1:15" ht="30" x14ac:dyDescent="0.25">
      <c r="A75" s="796"/>
      <c r="B75" s="507" t="s">
        <v>1272</v>
      </c>
      <c r="C75" s="235" t="s">
        <v>1293</v>
      </c>
      <c r="D75" s="368"/>
      <c r="E75" s="203"/>
      <c r="F75" s="203"/>
    </row>
    <row r="76" spans="1:15" ht="17.45" customHeight="1" x14ac:dyDescent="0.25">
      <c r="A76" s="796"/>
      <c r="B76" s="507" t="s">
        <v>1273</v>
      </c>
      <c r="C76" s="235" t="s">
        <v>1293</v>
      </c>
      <c r="D76" s="368"/>
      <c r="E76" s="203"/>
      <c r="F76" s="203"/>
    </row>
    <row r="77" spans="1:15" ht="17.45" customHeight="1" x14ac:dyDescent="0.25">
      <c r="A77" s="796"/>
      <c r="B77" s="507" t="s">
        <v>1274</v>
      </c>
      <c r="C77" s="235" t="s">
        <v>1292</v>
      </c>
      <c r="D77" s="368"/>
      <c r="E77" s="203"/>
      <c r="F77" s="203"/>
    </row>
    <row r="78" spans="1:15" ht="17.45" customHeight="1" x14ac:dyDescent="0.25">
      <c r="A78" s="796"/>
      <c r="B78" s="507" t="s">
        <v>1275</v>
      </c>
      <c r="C78" s="235" t="s">
        <v>1292</v>
      </c>
      <c r="D78" s="368"/>
      <c r="E78" s="203"/>
      <c r="F78" s="203"/>
    </row>
    <row r="79" spans="1:15" ht="17.45" customHeight="1" x14ac:dyDescent="0.25">
      <c r="A79" s="796"/>
      <c r="B79" s="507" t="s">
        <v>1276</v>
      </c>
      <c r="C79" s="235" t="s">
        <v>1292</v>
      </c>
      <c r="D79" s="368"/>
      <c r="E79" s="203"/>
      <c r="F79" s="203"/>
    </row>
    <row r="80" spans="1:15" ht="17.45" customHeight="1" x14ac:dyDescent="0.25">
      <c r="A80" s="796"/>
      <c r="B80" s="507" t="s">
        <v>1277</v>
      </c>
      <c r="C80" s="235" t="s">
        <v>1292</v>
      </c>
      <c r="D80" s="368"/>
      <c r="E80" s="203"/>
      <c r="F80" s="203"/>
    </row>
    <row r="81" spans="1:6" ht="17.45" customHeight="1" x14ac:dyDescent="0.25">
      <c r="A81" s="796"/>
      <c r="B81" s="507" t="s">
        <v>1278</v>
      </c>
      <c r="C81" s="235" t="s">
        <v>1292</v>
      </c>
      <c r="D81" s="368"/>
      <c r="E81" s="203"/>
      <c r="F81" s="203"/>
    </row>
    <row r="82" spans="1:6" ht="17.45" customHeight="1" x14ac:dyDescent="0.25">
      <c r="A82" s="796"/>
      <c r="B82" s="507" t="s">
        <v>1279</v>
      </c>
      <c r="C82" s="235" t="s">
        <v>1292</v>
      </c>
      <c r="D82" s="368"/>
      <c r="E82" s="203"/>
      <c r="F82" s="203"/>
    </row>
    <row r="83" spans="1:6" ht="17.45" customHeight="1" x14ac:dyDescent="0.25">
      <c r="A83" s="796"/>
      <c r="B83" s="507" t="s">
        <v>105</v>
      </c>
      <c r="C83" s="235" t="s">
        <v>1292</v>
      </c>
      <c r="D83" s="368"/>
      <c r="E83" s="203"/>
      <c r="F83" s="203"/>
    </row>
    <row r="84" spans="1:6" ht="17.45" customHeight="1" x14ac:dyDescent="0.25">
      <c r="A84" s="796"/>
      <c r="B84" s="507" t="s">
        <v>1280</v>
      </c>
      <c r="C84" s="235" t="s">
        <v>1292</v>
      </c>
      <c r="D84" s="368"/>
      <c r="E84" s="203"/>
      <c r="F84" s="203"/>
    </row>
    <row r="85" spans="1:6" ht="17.45" customHeight="1" x14ac:dyDescent="0.25">
      <c r="A85" s="796"/>
      <c r="B85" s="507" t="s">
        <v>288</v>
      </c>
      <c r="C85" s="235" t="s">
        <v>1292</v>
      </c>
      <c r="D85" s="368"/>
      <c r="E85" s="203"/>
      <c r="F85" s="203"/>
    </row>
    <row r="86" spans="1:6" ht="17.45" customHeight="1" x14ac:dyDescent="0.25">
      <c r="A86" s="796"/>
      <c r="B86" s="507" t="s">
        <v>510</v>
      </c>
      <c r="C86" s="235" t="s">
        <v>1292</v>
      </c>
      <c r="D86" s="368"/>
      <c r="E86" s="203"/>
      <c r="F86" s="203"/>
    </row>
    <row r="87" spans="1:6" ht="17.45" customHeight="1" x14ac:dyDescent="0.25">
      <c r="A87" s="796"/>
      <c r="B87" s="507" t="s">
        <v>1281</v>
      </c>
      <c r="C87" s="235" t="s">
        <v>1292</v>
      </c>
      <c r="D87" s="368"/>
      <c r="E87" s="203"/>
      <c r="F87" s="203"/>
    </row>
    <row r="88" spans="1:6" ht="17.45" customHeight="1" x14ac:dyDescent="0.25">
      <c r="A88" s="796"/>
      <c r="B88" s="507" t="s">
        <v>1282</v>
      </c>
      <c r="C88" s="235" t="s">
        <v>1292</v>
      </c>
      <c r="D88" s="368"/>
      <c r="E88" s="203"/>
      <c r="F88" s="203"/>
    </row>
    <row r="89" spans="1:6" ht="17.45" customHeight="1" x14ac:dyDescent="0.25">
      <c r="A89" s="796"/>
      <c r="B89" s="507" t="s">
        <v>400</v>
      </c>
      <c r="C89" s="235" t="s">
        <v>1292</v>
      </c>
      <c r="D89" s="368"/>
      <c r="E89" s="203"/>
      <c r="F89" s="203"/>
    </row>
    <row r="90" spans="1:6" ht="17.45" customHeight="1" x14ac:dyDescent="0.25">
      <c r="A90" s="796"/>
      <c r="B90" s="507" t="s">
        <v>401</v>
      </c>
      <c r="C90" s="235" t="s">
        <v>1292</v>
      </c>
      <c r="D90" s="368"/>
      <c r="E90" s="203"/>
      <c r="F90" s="203"/>
    </row>
    <row r="91" spans="1:6" ht="17.45" customHeight="1" x14ac:dyDescent="0.25">
      <c r="A91" s="796"/>
      <c r="B91" s="228" t="s">
        <v>1284</v>
      </c>
      <c r="C91" s="235" t="s">
        <v>1292</v>
      </c>
      <c r="D91" s="368"/>
      <c r="E91" s="203"/>
      <c r="F91" s="203"/>
    </row>
    <row r="92" spans="1:6" ht="17.45" customHeight="1" x14ac:dyDescent="0.25">
      <c r="A92" s="796"/>
      <c r="B92" s="228" t="s">
        <v>1285</v>
      </c>
      <c r="C92" s="235" t="s">
        <v>1292</v>
      </c>
      <c r="D92" s="368"/>
      <c r="E92" s="203"/>
      <c r="F92" s="203"/>
    </row>
    <row r="93" spans="1:6" ht="17.45" customHeight="1" x14ac:dyDescent="0.25">
      <c r="A93" s="796"/>
      <c r="B93" s="507" t="s">
        <v>1283</v>
      </c>
      <c r="C93" s="235" t="s">
        <v>1292</v>
      </c>
      <c r="D93" s="368"/>
      <c r="E93" s="203"/>
      <c r="F93" s="203"/>
    </row>
    <row r="94" spans="1:6" ht="17.45" customHeight="1" x14ac:dyDescent="0.25">
      <c r="A94" s="796"/>
      <c r="B94" s="228" t="s">
        <v>552</v>
      </c>
      <c r="C94" s="235" t="s">
        <v>1292</v>
      </c>
      <c r="D94" s="368"/>
      <c r="E94" s="203"/>
      <c r="F94" s="203"/>
    </row>
    <row r="95" spans="1:6" ht="17.45" customHeight="1" x14ac:dyDescent="0.25">
      <c r="A95" s="796"/>
      <c r="B95" s="243" t="s">
        <v>553</v>
      </c>
      <c r="C95" s="237" t="s">
        <v>1292</v>
      </c>
      <c r="D95" s="368"/>
      <c r="E95" s="203"/>
      <c r="F95" s="203"/>
    </row>
    <row r="96" spans="1:6" ht="17.45" customHeight="1" x14ac:dyDescent="0.25">
      <c r="A96" s="796"/>
      <c r="B96" s="228" t="s">
        <v>1286</v>
      </c>
      <c r="C96" s="235" t="s">
        <v>1292</v>
      </c>
      <c r="D96" s="368"/>
      <c r="E96" s="203"/>
      <c r="F96" s="203"/>
    </row>
    <row r="97" spans="1:6" ht="17.45" customHeight="1" x14ac:dyDescent="0.25">
      <c r="A97" s="796"/>
      <c r="B97" s="243" t="s">
        <v>1287</v>
      </c>
      <c r="C97" s="237" t="s">
        <v>1292</v>
      </c>
      <c r="D97" s="368"/>
      <c r="E97" s="203"/>
      <c r="F97" s="203"/>
    </row>
    <row r="98" spans="1:6" ht="17.45" customHeight="1" x14ac:dyDescent="0.25">
      <c r="A98" s="796"/>
      <c r="B98" s="243" t="s">
        <v>1288</v>
      </c>
      <c r="C98" s="237" t="s">
        <v>1292</v>
      </c>
      <c r="D98" s="368"/>
      <c r="E98" s="203"/>
      <c r="F98" s="203"/>
    </row>
    <row r="99" spans="1:6" ht="17.45" customHeight="1" x14ac:dyDescent="0.25">
      <c r="A99" s="796"/>
      <c r="B99" s="243" t="s">
        <v>1289</v>
      </c>
      <c r="C99" s="237" t="s">
        <v>1292</v>
      </c>
      <c r="D99" s="368"/>
      <c r="E99" s="203"/>
      <c r="F99" s="203"/>
    </row>
    <row r="100" spans="1:6" ht="17.45" customHeight="1" x14ac:dyDescent="0.25">
      <c r="A100" s="796"/>
      <c r="B100" s="243" t="s">
        <v>1290</v>
      </c>
      <c r="C100" s="237" t="s">
        <v>1292</v>
      </c>
      <c r="D100" s="368"/>
      <c r="E100" s="203"/>
      <c r="F100" s="203"/>
    </row>
    <row r="101" spans="1:6" ht="17.45" customHeight="1" x14ac:dyDescent="0.25">
      <c r="A101" s="796"/>
      <c r="B101" s="243" t="s">
        <v>1291</v>
      </c>
      <c r="C101" s="237" t="s">
        <v>1292</v>
      </c>
      <c r="D101" s="368"/>
      <c r="E101" s="203"/>
      <c r="F101" s="203"/>
    </row>
    <row r="102" spans="1:6" ht="17.45" customHeight="1" x14ac:dyDescent="0.25">
      <c r="A102" s="796"/>
      <c r="B102" s="243" t="s">
        <v>402</v>
      </c>
      <c r="C102" s="237" t="s">
        <v>1292</v>
      </c>
      <c r="D102" s="368"/>
      <c r="E102" s="203"/>
      <c r="F102" s="203"/>
    </row>
    <row r="103" spans="1:6" ht="17.45" customHeight="1" x14ac:dyDescent="0.25">
      <c r="A103" s="796"/>
      <c r="B103" s="243" t="s">
        <v>403</v>
      </c>
      <c r="C103" s="237" t="s">
        <v>1292</v>
      </c>
      <c r="D103" s="368"/>
      <c r="E103" s="203"/>
      <c r="F103" s="203"/>
    </row>
    <row r="104" spans="1:6" ht="17.45" customHeight="1" x14ac:dyDescent="0.25">
      <c r="A104" s="796"/>
      <c r="B104" s="243" t="s">
        <v>404</v>
      </c>
      <c r="C104" s="237" t="s">
        <v>1292</v>
      </c>
      <c r="D104" s="368"/>
      <c r="E104" s="203"/>
      <c r="F104" s="203"/>
    </row>
    <row r="105" spans="1:6" ht="17.45" customHeight="1" x14ac:dyDescent="0.25">
      <c r="A105" s="796"/>
      <c r="B105" s="243" t="s">
        <v>405</v>
      </c>
      <c r="C105" s="237" t="s">
        <v>1292</v>
      </c>
      <c r="D105" s="368"/>
      <c r="E105" s="203"/>
      <c r="F105" s="203"/>
    </row>
    <row r="106" spans="1:6" ht="17.45" customHeight="1" x14ac:dyDescent="0.25">
      <c r="A106" s="796"/>
      <c r="B106" s="243" t="s">
        <v>190</v>
      </c>
      <c r="C106" s="237" t="s">
        <v>1292</v>
      </c>
      <c r="D106" s="368"/>
      <c r="E106" s="203"/>
      <c r="F106" s="203"/>
    </row>
    <row r="107" spans="1:6" ht="17.45" customHeight="1" x14ac:dyDescent="0.25">
      <c r="A107" s="796"/>
      <c r="B107" s="243" t="s">
        <v>406</v>
      </c>
      <c r="C107" s="237" t="s">
        <v>1292</v>
      </c>
      <c r="D107" s="368"/>
      <c r="E107" s="203"/>
      <c r="F107" s="203"/>
    </row>
    <row r="108" spans="1:6" ht="17.45" customHeight="1" x14ac:dyDescent="0.25">
      <c r="A108" s="796"/>
      <c r="B108" s="244" t="str">
        <f>_t1</f>
        <v>Additional test type 1</v>
      </c>
      <c r="C108" s="237" t="s">
        <v>1292</v>
      </c>
      <c r="D108" s="368"/>
      <c r="E108" s="203"/>
      <c r="F108" s="203"/>
    </row>
    <row r="109" spans="1:6" ht="17.45" customHeight="1" x14ac:dyDescent="0.25">
      <c r="A109" s="796"/>
      <c r="B109" s="244" t="str">
        <f>_t2</f>
        <v>Additional test type 2</v>
      </c>
      <c r="C109" s="237" t="s">
        <v>1292</v>
      </c>
      <c r="D109" s="368"/>
      <c r="E109" s="203"/>
      <c r="F109" s="203"/>
    </row>
    <row r="110" spans="1:6" ht="17.45" customHeight="1" x14ac:dyDescent="0.25">
      <c r="A110" s="796"/>
      <c r="B110" s="244" t="str">
        <f>_t3</f>
        <v>Additional test type 3</v>
      </c>
      <c r="C110" s="237" t="s">
        <v>1292</v>
      </c>
      <c r="D110" s="368"/>
      <c r="E110" s="203"/>
      <c r="F110" s="203"/>
    </row>
    <row r="111" spans="1:6" ht="17.45" customHeight="1" x14ac:dyDescent="0.25">
      <c r="A111" s="796"/>
      <c r="B111" s="244" t="str">
        <f>_t4</f>
        <v>Additional test type 4</v>
      </c>
      <c r="C111" s="237" t="s">
        <v>1292</v>
      </c>
      <c r="D111" s="368"/>
      <c r="E111" s="203"/>
      <c r="F111" s="203"/>
    </row>
    <row r="112" spans="1:6" ht="17.45" customHeight="1" x14ac:dyDescent="0.25">
      <c r="A112" s="796"/>
      <c r="B112" s="244" t="str">
        <f>_t5</f>
        <v>Additional test type 5</v>
      </c>
      <c r="C112" s="237" t="s">
        <v>1292</v>
      </c>
      <c r="D112" s="368"/>
      <c r="E112" s="203"/>
      <c r="F112" s="203"/>
    </row>
    <row r="113" spans="1:9" ht="17.45" customHeight="1" x14ac:dyDescent="0.25">
      <c r="A113" s="796"/>
      <c r="B113" s="244" t="str">
        <f>_t6</f>
        <v>Additional test type 6</v>
      </c>
      <c r="C113" s="237" t="s">
        <v>1292</v>
      </c>
      <c r="D113" s="368"/>
      <c r="E113" s="203"/>
      <c r="F113" s="203"/>
    </row>
    <row r="114" spans="1:9" ht="17.45" customHeight="1" x14ac:dyDescent="0.25">
      <c r="A114" s="796"/>
      <c r="B114" s="244" t="str">
        <f>_t7</f>
        <v>Additional test type 7</v>
      </c>
      <c r="C114" s="237" t="s">
        <v>1292</v>
      </c>
      <c r="D114" s="368"/>
      <c r="E114" s="203"/>
      <c r="F114" s="203"/>
    </row>
    <row r="115" spans="1:9" s="9" customFormat="1" ht="15" customHeight="1" x14ac:dyDescent="0.25">
      <c r="A115" s="796"/>
      <c r="B115" s="244" t="str">
        <f>_t8</f>
        <v>Additional test type 8</v>
      </c>
      <c r="C115" s="237" t="s">
        <v>1292</v>
      </c>
      <c r="D115" s="368"/>
      <c r="E115" s="203"/>
      <c r="F115" s="203"/>
      <c r="H115" s="3"/>
      <c r="I115" s="3"/>
    </row>
    <row r="116" spans="1:9" ht="17.45" customHeight="1" x14ac:dyDescent="0.25">
      <c r="A116" s="796"/>
      <c r="B116" s="244" t="str">
        <f>_t9</f>
        <v>Additional test type 9</v>
      </c>
      <c r="C116" s="237" t="s">
        <v>1292</v>
      </c>
      <c r="D116" s="368"/>
      <c r="E116" s="203"/>
      <c r="F116" s="203"/>
      <c r="H116" s="9"/>
      <c r="I116" s="9"/>
    </row>
    <row r="117" spans="1:9" ht="17.45" customHeight="1" x14ac:dyDescent="0.25">
      <c r="A117" s="796"/>
      <c r="B117" s="244" t="str">
        <f>_t10</f>
        <v>Additional test type 10</v>
      </c>
      <c r="C117" s="237" t="s">
        <v>1292</v>
      </c>
      <c r="D117" s="368"/>
      <c r="E117" s="203"/>
      <c r="F117" s="203"/>
    </row>
    <row r="118" spans="1:9" ht="17.45" customHeight="1" x14ac:dyDescent="0.25">
      <c r="A118" s="796"/>
      <c r="B118" s="510" t="s">
        <v>2557</v>
      </c>
      <c r="C118" s="504"/>
      <c r="D118" s="511">
        <f>SUM(D72:D117)</f>
        <v>0</v>
      </c>
      <c r="E118" s="556"/>
      <c r="F118" s="556"/>
    </row>
    <row r="119" spans="1:9" ht="17.45" customHeight="1" x14ac:dyDescent="0.25">
      <c r="A119" s="796"/>
      <c r="B119" s="245" t="s">
        <v>1313</v>
      </c>
      <c r="C119" s="246"/>
      <c r="D119" s="555"/>
      <c r="E119" s="246"/>
      <c r="F119" s="347"/>
    </row>
    <row r="120" spans="1:9" ht="17.45" customHeight="1" x14ac:dyDescent="0.25">
      <c r="A120" s="796"/>
      <c r="B120" s="507" t="s">
        <v>551</v>
      </c>
      <c r="C120" s="235" t="s">
        <v>1292</v>
      </c>
      <c r="D120" s="368"/>
      <c r="E120" s="203"/>
      <c r="F120" s="203"/>
    </row>
    <row r="121" spans="1:9" ht="17.45" customHeight="1" x14ac:dyDescent="0.25">
      <c r="A121" s="796"/>
      <c r="B121" s="507" t="s">
        <v>450</v>
      </c>
      <c r="C121" s="235" t="s">
        <v>1292</v>
      </c>
      <c r="D121" s="368"/>
      <c r="E121" s="203"/>
      <c r="F121" s="203"/>
    </row>
    <row r="122" spans="1:9" ht="17.45" customHeight="1" x14ac:dyDescent="0.25">
      <c r="A122" s="796"/>
      <c r="B122" s="507" t="s">
        <v>451</v>
      </c>
      <c r="C122" s="235" t="s">
        <v>1292</v>
      </c>
      <c r="D122" s="368"/>
      <c r="E122" s="203"/>
      <c r="F122" s="203"/>
    </row>
    <row r="123" spans="1:9" ht="17.45" customHeight="1" x14ac:dyDescent="0.25">
      <c r="A123" s="796"/>
      <c r="B123" s="247" t="str">
        <f>_r1</f>
        <v>Additional rad test type 1</v>
      </c>
      <c r="C123" s="235" t="s">
        <v>1292</v>
      </c>
      <c r="D123" s="368"/>
      <c r="E123" s="203"/>
      <c r="F123" s="203"/>
    </row>
    <row r="124" spans="1:9" x14ac:dyDescent="0.25">
      <c r="A124" s="796"/>
      <c r="B124" s="247" t="str">
        <f>_r2</f>
        <v>Additional rad test type 2</v>
      </c>
      <c r="C124" s="235" t="s">
        <v>1292</v>
      </c>
      <c r="D124" s="368"/>
      <c r="E124" s="203"/>
      <c r="F124" s="203"/>
    </row>
    <row r="125" spans="1:9" x14ac:dyDescent="0.25">
      <c r="A125" s="796"/>
      <c r="B125" s="247" t="str">
        <f>_r3</f>
        <v>Additional rad test type 3</v>
      </c>
      <c r="C125" s="235" t="s">
        <v>1292</v>
      </c>
      <c r="D125" s="368"/>
      <c r="E125" s="203"/>
      <c r="F125" s="203"/>
    </row>
    <row r="126" spans="1:9" ht="18" customHeight="1" x14ac:dyDescent="0.25">
      <c r="A126" s="797"/>
      <c r="B126" s="512" t="s">
        <v>2558</v>
      </c>
      <c r="C126" s="513"/>
      <c r="D126" s="514">
        <f>SUM(D120:D125)</f>
        <v>0</v>
      </c>
      <c r="E126" s="557"/>
      <c r="F126" s="557"/>
    </row>
    <row r="127" spans="1:9" x14ac:dyDescent="0.25">
      <c r="E127" s="515"/>
      <c r="F127" s="515"/>
    </row>
  </sheetData>
  <mergeCells count="6">
    <mergeCell ref="A33:A126"/>
    <mergeCell ref="A2:F2"/>
    <mergeCell ref="A1:F1"/>
    <mergeCell ref="A11:A31"/>
    <mergeCell ref="D7:F7"/>
    <mergeCell ref="C6:F6"/>
  </mergeCells>
  <conditionalFormatting sqref="A1">
    <cfRule type="expression" dxfId="0" priority="1">
      <formula>$C7="Yes"</formula>
    </cfRule>
  </conditionalFormatting>
  <printOptions horizontalCentered="1"/>
  <pageMargins left="0.23622047244094491" right="0.23622047244094491" top="0.47244094488188981" bottom="0.55118110236220474" header="0.11811023622047245" footer="0.11811023622047245"/>
  <pageSetup paperSize="9" scale="85" fitToHeight="0" orientation="landscape" r:id="rId1"/>
  <headerFooter>
    <oddHeader>&amp;L&amp;"-,Bold"&amp;14Value TB - Estimating unit costs of TB services&amp;R&amp;A</oddHeader>
    <oddFooter>&amp;L&amp;D&amp;RPage &amp;P</oddFooter>
  </headerFooter>
  <rowBreaks count="4" manualBreakCount="4">
    <brk id="45" max="6" man="1"/>
    <brk id="67" max="6" man="1"/>
    <brk id="98" max="6" man="1"/>
    <brk id="124"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Lists!$I$4:$I$5</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5">
    <tabColor theme="2" tint="-0.249977111117893"/>
  </sheetPr>
  <dimension ref="A1:CE84"/>
  <sheetViews>
    <sheetView zoomScale="60" zoomScaleNormal="60" workbookViewId="0">
      <pane xSplit="2" ySplit="12" topLeftCell="C13" activePane="bottomRight" state="frozen"/>
      <selection pane="topRight" activeCell="C1" sqref="C1"/>
      <selection pane="bottomLeft" activeCell="A12" sqref="A12"/>
      <selection pane="bottomRight" activeCell="C4" sqref="C4:CE4"/>
    </sheetView>
  </sheetViews>
  <sheetFormatPr defaultColWidth="8.7109375" defaultRowHeight="15" x14ac:dyDescent="0.25"/>
  <cols>
    <col min="1" max="1" width="5.140625" style="3" customWidth="1"/>
    <col min="2" max="2" width="38.7109375" style="3" customWidth="1"/>
    <col min="3" max="3" width="15.5703125" style="3" customWidth="1"/>
    <col min="4" max="4" width="5.140625" style="3" customWidth="1"/>
    <col min="5" max="5" width="5.7109375" style="3" customWidth="1"/>
    <col min="6" max="6" width="5.140625" style="3" customWidth="1"/>
    <col min="7" max="7" width="5.7109375" style="3" customWidth="1"/>
    <col min="8" max="9" width="5.85546875" style="3" customWidth="1"/>
    <col min="10" max="15" width="9.28515625" style="3" customWidth="1"/>
    <col min="16" max="19" width="10.28515625" style="3" customWidth="1"/>
    <col min="20" max="20" width="5.140625" style="3" customWidth="1"/>
    <col min="21" max="21" width="5.7109375" style="3" customWidth="1"/>
    <col min="22" max="22" width="5.42578125" style="3" customWidth="1"/>
    <col min="23" max="23" width="4.85546875" style="3" customWidth="1"/>
    <col min="24" max="24" width="5.140625" style="3" customWidth="1"/>
    <col min="25" max="25" width="5.7109375" style="3" customWidth="1"/>
    <col min="26" max="26" width="5.42578125" style="3" customWidth="1"/>
    <col min="27" max="27" width="4.85546875" style="3" customWidth="1"/>
    <col min="28" max="32" width="6.28515625" style="3" customWidth="1"/>
    <col min="33" max="41" width="5" style="3" customWidth="1"/>
    <col min="42" max="48" width="5.7109375" style="3" customWidth="1"/>
    <col min="49" max="49" width="5.140625" style="3" customWidth="1"/>
    <col min="50" max="50" width="5.7109375" style="3" customWidth="1"/>
    <col min="51" max="51" width="5.42578125" style="3" customWidth="1"/>
    <col min="52" max="52" width="4.85546875" style="3" customWidth="1"/>
    <col min="53" max="53" width="5.140625" style="3" customWidth="1"/>
    <col min="54" max="54" width="5.7109375" style="3" customWidth="1"/>
    <col min="55" max="55" width="5.42578125" style="3" customWidth="1"/>
    <col min="56" max="56" width="4.85546875" style="3" customWidth="1"/>
    <col min="57" max="61" width="6.28515625" style="3" customWidth="1"/>
    <col min="62" max="70" width="5" style="3" customWidth="1"/>
    <col min="71" max="77" width="5.7109375" style="3" customWidth="1"/>
    <col min="78" max="78" width="15.85546875" style="3" customWidth="1"/>
    <col min="79" max="79" width="22.140625" style="3" customWidth="1"/>
    <col min="80" max="80" width="15.85546875" style="3" customWidth="1"/>
    <col min="81" max="81" width="21.85546875" style="3" customWidth="1"/>
    <col min="82" max="82" width="15.85546875" style="3" customWidth="1"/>
    <col min="83" max="83" width="22.42578125" style="3" customWidth="1"/>
    <col min="84" max="84" width="12.7109375" style="3" customWidth="1"/>
    <col min="85" max="16384" width="8.7109375" style="3"/>
  </cols>
  <sheetData>
    <row r="1" spans="1:83" ht="33.75" x14ac:dyDescent="0.25">
      <c r="A1" s="698" t="s">
        <v>1194</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row>
    <row r="2" spans="1:83" ht="29.25" customHeight="1" x14ac:dyDescent="0.25">
      <c r="A2" s="692" t="s">
        <v>2108</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row>
    <row r="3" spans="1:83" ht="12.95" customHeight="1" x14ac:dyDescent="0.25">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row>
    <row r="4" spans="1:83" ht="15" customHeight="1" x14ac:dyDescent="0.25">
      <c r="C4" s="825" t="s">
        <v>2563</v>
      </c>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c r="BZ4" s="826"/>
      <c r="CA4" s="826"/>
      <c r="CB4" s="826"/>
      <c r="CC4" s="826"/>
      <c r="CD4" s="826"/>
      <c r="CE4" s="827"/>
    </row>
    <row r="5" spans="1:83" s="123" customFormat="1" x14ac:dyDescent="0.25">
      <c r="B5" s="250" t="s">
        <v>2352</v>
      </c>
      <c r="C5" s="251" t="s">
        <v>1181</v>
      </c>
      <c r="D5" s="828" t="s">
        <v>1182</v>
      </c>
      <c r="E5" s="786"/>
      <c r="F5" s="786"/>
      <c r="G5" s="786"/>
      <c r="H5" s="786"/>
      <c r="I5" s="786"/>
      <c r="J5" s="786"/>
      <c r="K5" s="786"/>
      <c r="L5" s="786"/>
      <c r="M5" s="786"/>
      <c r="N5" s="786"/>
      <c r="O5" s="786"/>
      <c r="P5" s="786"/>
      <c r="Q5" s="786"/>
      <c r="R5" s="786"/>
      <c r="S5" s="786"/>
      <c r="T5" s="829" t="s">
        <v>2564</v>
      </c>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830"/>
      <c r="BM5" s="830"/>
      <c r="BN5" s="830"/>
      <c r="BO5" s="830"/>
      <c r="BP5" s="830"/>
      <c r="BQ5" s="830"/>
      <c r="BR5" s="830"/>
      <c r="BS5" s="830"/>
      <c r="BT5" s="830"/>
      <c r="BU5" s="830"/>
      <c r="BV5" s="830"/>
      <c r="BW5" s="830"/>
      <c r="BX5" s="830"/>
      <c r="BY5" s="831"/>
      <c r="BZ5" s="787" t="s">
        <v>906</v>
      </c>
      <c r="CA5" s="787"/>
      <c r="CB5" s="787"/>
      <c r="CC5" s="787"/>
      <c r="CD5" s="787"/>
      <c r="CE5" s="787"/>
    </row>
    <row r="6" spans="1:83" s="122" customFormat="1" ht="14.45" customHeight="1" x14ac:dyDescent="0.25">
      <c r="B6" s="250" t="s">
        <v>1370</v>
      </c>
      <c r="C6" s="252" t="s">
        <v>1374</v>
      </c>
      <c r="D6" s="814" t="s">
        <v>1371</v>
      </c>
      <c r="E6" s="815"/>
      <c r="F6" s="815"/>
      <c r="G6" s="816"/>
      <c r="H6" s="814" t="s">
        <v>2361</v>
      </c>
      <c r="I6" s="815"/>
      <c r="J6" s="815"/>
      <c r="K6" s="816"/>
      <c r="L6" s="814" t="s">
        <v>2565</v>
      </c>
      <c r="M6" s="815"/>
      <c r="N6" s="815"/>
      <c r="O6" s="816"/>
      <c r="P6" s="808" t="s">
        <v>1373</v>
      </c>
      <c r="Q6" s="808"/>
      <c r="R6" s="808"/>
      <c r="S6" s="808"/>
      <c r="T6" s="786" t="s">
        <v>527</v>
      </c>
      <c r="U6" s="786"/>
      <c r="V6" s="786"/>
      <c r="W6" s="786"/>
      <c r="X6" s="786"/>
      <c r="Y6" s="786"/>
      <c r="Z6" s="786"/>
      <c r="AA6" s="786"/>
      <c r="AB6" s="786" t="s">
        <v>1363</v>
      </c>
      <c r="AC6" s="786"/>
      <c r="AD6" s="786"/>
      <c r="AE6" s="786"/>
      <c r="AF6" s="786"/>
      <c r="AG6" s="786"/>
      <c r="AH6" s="786"/>
      <c r="AI6" s="786"/>
      <c r="AJ6" s="786"/>
      <c r="AK6" s="786"/>
      <c r="AL6" s="786"/>
      <c r="AM6" s="786"/>
      <c r="AN6" s="786"/>
      <c r="AO6" s="786"/>
      <c r="AP6" s="786"/>
      <c r="AQ6" s="786"/>
      <c r="AR6" s="786"/>
      <c r="AS6" s="786"/>
      <c r="AT6" s="786"/>
      <c r="AU6" s="786"/>
      <c r="AV6" s="786"/>
      <c r="AW6" s="786" t="s">
        <v>1362</v>
      </c>
      <c r="AX6" s="786"/>
      <c r="AY6" s="786"/>
      <c r="AZ6" s="786"/>
      <c r="BA6" s="786"/>
      <c r="BB6" s="786"/>
      <c r="BC6" s="786"/>
      <c r="BD6" s="786"/>
      <c r="BE6" s="786" t="s">
        <v>1363</v>
      </c>
      <c r="BF6" s="786"/>
      <c r="BG6" s="786"/>
      <c r="BH6" s="786"/>
      <c r="BI6" s="786"/>
      <c r="BJ6" s="786"/>
      <c r="BK6" s="786"/>
      <c r="BL6" s="786"/>
      <c r="BM6" s="786"/>
      <c r="BN6" s="786"/>
      <c r="BO6" s="786"/>
      <c r="BP6" s="786"/>
      <c r="BQ6" s="786"/>
      <c r="BR6" s="786"/>
      <c r="BS6" s="786"/>
      <c r="BT6" s="786"/>
      <c r="BU6" s="786"/>
      <c r="BV6" s="786"/>
      <c r="BW6" s="786"/>
      <c r="BX6" s="786"/>
      <c r="BY6" s="786"/>
      <c r="BZ6"/>
      <c r="CA6"/>
      <c r="CB6"/>
      <c r="CC6"/>
      <c r="CD6"/>
      <c r="CE6" s="520"/>
    </row>
    <row r="7" spans="1:83" s="122" customFormat="1" ht="14.45" customHeight="1" x14ac:dyDescent="0.25">
      <c r="B7" s="817" t="s">
        <v>1116</v>
      </c>
      <c r="C7" s="809" t="s">
        <v>1375</v>
      </c>
      <c r="D7" s="809" t="s">
        <v>1112</v>
      </c>
      <c r="E7" s="809"/>
      <c r="F7" s="809" t="s">
        <v>1361</v>
      </c>
      <c r="G7" s="809"/>
      <c r="H7" s="818" t="s">
        <v>407</v>
      </c>
      <c r="I7" s="818"/>
      <c r="J7" s="818" t="s">
        <v>1376</v>
      </c>
      <c r="K7" s="818"/>
      <c r="L7" s="818" t="s">
        <v>407</v>
      </c>
      <c r="M7" s="818"/>
      <c r="N7" s="818" t="s">
        <v>1376</v>
      </c>
      <c r="O7" s="818"/>
      <c r="P7" s="818" t="str">
        <f>_ACF1</f>
        <v>Platform 1</v>
      </c>
      <c r="Q7" s="818" t="str">
        <f>_ACF2</f>
        <v>Platform 2</v>
      </c>
      <c r="R7" s="818" t="str">
        <f>_ACF3</f>
        <v>Platform 3</v>
      </c>
      <c r="S7" s="818" t="str">
        <f>_ACF4</f>
        <v>Platform 4</v>
      </c>
      <c r="T7" s="802" t="s">
        <v>1112</v>
      </c>
      <c r="U7" s="803"/>
      <c r="V7" s="803"/>
      <c r="W7" s="803"/>
      <c r="X7" s="803"/>
      <c r="Y7" s="803"/>
      <c r="Z7" s="803"/>
      <c r="AA7" s="804"/>
      <c r="AB7" s="801" t="s">
        <v>1179</v>
      </c>
      <c r="AC7" s="801"/>
      <c r="AD7" s="801"/>
      <c r="AE7" s="801"/>
      <c r="AF7" s="801"/>
      <c r="AG7" s="801"/>
      <c r="AH7" s="801"/>
      <c r="AI7" s="801"/>
      <c r="AJ7" s="801"/>
      <c r="AK7" s="801" t="s">
        <v>1367</v>
      </c>
      <c r="AL7" s="801"/>
      <c r="AM7" s="801"/>
      <c r="AN7" s="801"/>
      <c r="AO7" s="801"/>
      <c r="AP7" s="801"/>
      <c r="AQ7" s="801" t="s">
        <v>1180</v>
      </c>
      <c r="AR7" s="801"/>
      <c r="AS7" s="801"/>
      <c r="AT7" s="801"/>
      <c r="AU7" s="801"/>
      <c r="AV7" s="801"/>
      <c r="AW7" s="802" t="s">
        <v>1361</v>
      </c>
      <c r="AX7" s="803"/>
      <c r="AY7" s="803"/>
      <c r="AZ7" s="803"/>
      <c r="BA7" s="803"/>
      <c r="BB7" s="803"/>
      <c r="BC7" s="803"/>
      <c r="BD7" s="804"/>
      <c r="BE7" s="801" t="s">
        <v>1179</v>
      </c>
      <c r="BF7" s="801"/>
      <c r="BG7" s="801"/>
      <c r="BH7" s="801"/>
      <c r="BI7" s="801"/>
      <c r="BJ7" s="801"/>
      <c r="BK7" s="801"/>
      <c r="BL7" s="801"/>
      <c r="BM7" s="801"/>
      <c r="BN7" s="801" t="s">
        <v>1367</v>
      </c>
      <c r="BO7" s="801"/>
      <c r="BP7" s="801"/>
      <c r="BQ7" s="801"/>
      <c r="BR7" s="801"/>
      <c r="BS7" s="801"/>
      <c r="BT7" s="801" t="s">
        <v>1180</v>
      </c>
      <c r="BU7" s="801"/>
      <c r="BV7" s="801"/>
      <c r="BW7" s="801"/>
      <c r="BX7" s="801"/>
      <c r="BY7" s="801"/>
      <c r="BZ7" s="809" t="s">
        <v>1112</v>
      </c>
      <c r="CA7" s="809" t="s">
        <v>1368</v>
      </c>
      <c r="CB7" s="809" t="s">
        <v>1112</v>
      </c>
      <c r="CC7" s="809" t="s">
        <v>1368</v>
      </c>
      <c r="CD7" s="809" t="s">
        <v>1112</v>
      </c>
      <c r="CE7" s="809" t="s">
        <v>1368</v>
      </c>
    </row>
    <row r="8" spans="1:83" s="49" customFormat="1" x14ac:dyDescent="0.25">
      <c r="B8" s="817"/>
      <c r="C8" s="810"/>
      <c r="D8" s="810"/>
      <c r="E8" s="810"/>
      <c r="F8" s="810"/>
      <c r="G8" s="810"/>
      <c r="H8" s="819"/>
      <c r="I8" s="819"/>
      <c r="J8" s="819"/>
      <c r="K8" s="819"/>
      <c r="L8" s="819"/>
      <c r="M8" s="819"/>
      <c r="N8" s="819"/>
      <c r="O8" s="819"/>
      <c r="P8" s="819"/>
      <c r="Q8" s="819"/>
      <c r="R8" s="819"/>
      <c r="S8" s="819"/>
      <c r="T8" s="805"/>
      <c r="U8" s="806"/>
      <c r="V8" s="806"/>
      <c r="W8" s="806"/>
      <c r="X8" s="806"/>
      <c r="Y8" s="806"/>
      <c r="Z8" s="806"/>
      <c r="AA8" s="807"/>
      <c r="AB8" s="811" t="s">
        <v>1112</v>
      </c>
      <c r="AC8" s="812"/>
      <c r="AD8" s="812"/>
      <c r="AE8" s="812"/>
      <c r="AF8" s="812"/>
      <c r="AG8" s="812"/>
      <c r="AH8" s="812"/>
      <c r="AI8" s="812"/>
      <c r="AJ8" s="813"/>
      <c r="AK8" s="811" t="s">
        <v>1112</v>
      </c>
      <c r="AL8" s="812"/>
      <c r="AM8" s="812"/>
      <c r="AN8" s="812"/>
      <c r="AO8" s="812"/>
      <c r="AP8" s="813"/>
      <c r="AQ8" s="811" t="s">
        <v>1112</v>
      </c>
      <c r="AR8" s="812"/>
      <c r="AS8" s="812"/>
      <c r="AT8" s="812"/>
      <c r="AU8" s="812"/>
      <c r="AV8" s="813"/>
      <c r="AW8" s="805"/>
      <c r="AX8" s="806"/>
      <c r="AY8" s="806"/>
      <c r="AZ8" s="806"/>
      <c r="BA8" s="806"/>
      <c r="BB8" s="806"/>
      <c r="BC8" s="806"/>
      <c r="BD8" s="807"/>
      <c r="BE8" s="811" t="s">
        <v>1361</v>
      </c>
      <c r="BF8" s="812"/>
      <c r="BG8" s="812"/>
      <c r="BH8" s="812"/>
      <c r="BI8" s="812"/>
      <c r="BJ8" s="812"/>
      <c r="BK8" s="812"/>
      <c r="BL8" s="812"/>
      <c r="BM8" s="813"/>
      <c r="BN8" s="811" t="s">
        <v>1361</v>
      </c>
      <c r="BO8" s="812"/>
      <c r="BP8" s="812"/>
      <c r="BQ8" s="812"/>
      <c r="BR8" s="812"/>
      <c r="BS8" s="813"/>
      <c r="BT8" s="811" t="s">
        <v>1361</v>
      </c>
      <c r="BU8" s="812"/>
      <c r="BV8" s="812"/>
      <c r="BW8" s="812"/>
      <c r="BX8" s="812"/>
      <c r="BY8" s="813"/>
      <c r="BZ8" s="810"/>
      <c r="CA8" s="810"/>
      <c r="CB8" s="810"/>
      <c r="CC8" s="810"/>
      <c r="CD8" s="810"/>
      <c r="CE8" s="810"/>
    </row>
    <row r="9" spans="1:83" s="386" customFormat="1" x14ac:dyDescent="0.25">
      <c r="B9" s="817"/>
      <c r="C9" s="521"/>
      <c r="D9" s="363" t="s">
        <v>732</v>
      </c>
      <c r="E9" s="363" t="s">
        <v>733</v>
      </c>
      <c r="F9" s="363" t="s">
        <v>732</v>
      </c>
      <c r="G9" s="363" t="s">
        <v>733</v>
      </c>
      <c r="H9" s="363" t="s">
        <v>732</v>
      </c>
      <c r="I9" s="363" t="s">
        <v>733</v>
      </c>
      <c r="J9" s="363" t="s">
        <v>732</v>
      </c>
      <c r="K9" s="363" t="s">
        <v>733</v>
      </c>
      <c r="L9" s="363" t="s">
        <v>732</v>
      </c>
      <c r="M9" s="363" t="s">
        <v>733</v>
      </c>
      <c r="N9" s="363" t="s">
        <v>732</v>
      </c>
      <c r="O9" s="363" t="s">
        <v>733</v>
      </c>
      <c r="P9"/>
      <c r="Q9"/>
      <c r="R9"/>
      <c r="S9"/>
      <c r="T9" s="824" t="s">
        <v>732</v>
      </c>
      <c r="U9" s="824"/>
      <c r="V9" s="823" t="s">
        <v>733</v>
      </c>
      <c r="W9" s="823"/>
      <c r="X9" s="824" t="s">
        <v>732</v>
      </c>
      <c r="Y9" s="824"/>
      <c r="Z9" s="823" t="s">
        <v>733</v>
      </c>
      <c r="AA9" s="823"/>
      <c r="AB9" s="824" t="s">
        <v>732</v>
      </c>
      <c r="AC9" s="824"/>
      <c r="AD9" s="824"/>
      <c r="AE9" s="824" t="s">
        <v>732</v>
      </c>
      <c r="AF9" s="824"/>
      <c r="AG9" s="824"/>
      <c r="AH9" s="823" t="s">
        <v>733</v>
      </c>
      <c r="AI9" s="823"/>
      <c r="AJ9" s="823"/>
      <c r="AK9" s="824" t="s">
        <v>732</v>
      </c>
      <c r="AL9" s="824"/>
      <c r="AM9" s="824"/>
      <c r="AN9" s="823" t="s">
        <v>733</v>
      </c>
      <c r="AO9" s="823"/>
      <c r="AP9" s="823"/>
      <c r="AQ9" s="824" t="s">
        <v>732</v>
      </c>
      <c r="AR9" s="824"/>
      <c r="AS9" s="824"/>
      <c r="AT9" s="823" t="s">
        <v>733</v>
      </c>
      <c r="AU9" s="823"/>
      <c r="AV9" s="823"/>
      <c r="AW9" s="824" t="s">
        <v>732</v>
      </c>
      <c r="AX9" s="824"/>
      <c r="AY9" s="823" t="s">
        <v>733</v>
      </c>
      <c r="AZ9" s="823"/>
      <c r="BA9" s="824" t="s">
        <v>732</v>
      </c>
      <c r="BB9" s="824"/>
      <c r="BC9" s="823" t="s">
        <v>733</v>
      </c>
      <c r="BD9" s="823"/>
      <c r="BE9" s="824" t="s">
        <v>732</v>
      </c>
      <c r="BF9" s="824"/>
      <c r="BG9" s="824"/>
      <c r="BH9" s="824" t="s">
        <v>732</v>
      </c>
      <c r="BI9" s="824"/>
      <c r="BJ9" s="824"/>
      <c r="BK9" s="823" t="s">
        <v>733</v>
      </c>
      <c r="BL9" s="823"/>
      <c r="BM9" s="823"/>
      <c r="BN9" s="824" t="s">
        <v>732</v>
      </c>
      <c r="BO9" s="824"/>
      <c r="BP9" s="824"/>
      <c r="BQ9" s="823" t="s">
        <v>733</v>
      </c>
      <c r="BR9" s="823"/>
      <c r="BS9" s="823"/>
      <c r="BT9" s="824" t="s">
        <v>732</v>
      </c>
      <c r="BU9" s="824"/>
      <c r="BV9" s="824"/>
      <c r="BW9" s="823" t="s">
        <v>733</v>
      </c>
      <c r="BX9" s="823"/>
      <c r="BY9" s="823"/>
      <c r="BZ9" s="251" t="s">
        <v>1113</v>
      </c>
      <c r="CA9" s="251" t="s">
        <v>905</v>
      </c>
      <c r="CB9" s="251" t="s">
        <v>1113</v>
      </c>
      <c r="CC9" s="251" t="s">
        <v>905</v>
      </c>
      <c r="CD9" s="251" t="s">
        <v>1113</v>
      </c>
      <c r="CE9" s="251" t="s">
        <v>905</v>
      </c>
    </row>
    <row r="10" spans="1:83" s="12" customFormat="1" ht="15" customHeight="1" x14ac:dyDescent="0.25">
      <c r="B10" s="250" t="s">
        <v>919</v>
      </c>
      <c r="C10"/>
      <c r="D10"/>
      <c r="E10"/>
      <c r="F10"/>
      <c r="G10"/>
      <c r="H10"/>
      <c r="I10"/>
      <c r="J10"/>
      <c r="K10"/>
      <c r="L10"/>
      <c r="M10"/>
      <c r="N10"/>
      <c r="O10"/>
      <c r="P10"/>
      <c r="Q10"/>
      <c r="R10"/>
      <c r="S10"/>
      <c r="T10" s="824" t="s">
        <v>1297</v>
      </c>
      <c r="U10" s="824"/>
      <c r="V10" s="824"/>
      <c r="W10" s="824"/>
      <c r="X10" s="824" t="s">
        <v>1298</v>
      </c>
      <c r="Y10" s="824"/>
      <c r="Z10" s="824"/>
      <c r="AA10" s="824"/>
      <c r="AB10" s="823" t="s">
        <v>920</v>
      </c>
      <c r="AC10" s="823"/>
      <c r="AD10" s="823"/>
      <c r="AE10" s="823" t="s">
        <v>921</v>
      </c>
      <c r="AF10" s="823"/>
      <c r="AG10" s="823"/>
      <c r="AH10" s="823" t="s">
        <v>921</v>
      </c>
      <c r="AI10" s="823"/>
      <c r="AJ10" s="823"/>
      <c r="AK10"/>
      <c r="AL10"/>
      <c r="AM10"/>
      <c r="AN10"/>
      <c r="AO10"/>
      <c r="AP10"/>
      <c r="AQ10"/>
      <c r="AR10"/>
      <c r="AS10"/>
      <c r="AT10"/>
      <c r="AU10"/>
      <c r="AV10"/>
      <c r="AW10" s="823" t="s">
        <v>1297</v>
      </c>
      <c r="AX10" s="823"/>
      <c r="AY10" s="823"/>
      <c r="AZ10" s="823"/>
      <c r="BA10" s="823" t="s">
        <v>1298</v>
      </c>
      <c r="BB10" s="823"/>
      <c r="BC10" s="823"/>
      <c r="BD10" s="823"/>
      <c r="BE10" s="823" t="s">
        <v>920</v>
      </c>
      <c r="BF10" s="823"/>
      <c r="BG10" s="823"/>
      <c r="BH10" s="823" t="s">
        <v>921</v>
      </c>
      <c r="BI10" s="823"/>
      <c r="BJ10" s="823"/>
      <c r="BK10" s="823" t="s">
        <v>921</v>
      </c>
      <c r="BL10" s="823"/>
      <c r="BM10" s="823"/>
      <c r="BN10"/>
      <c r="BO10"/>
      <c r="BP10"/>
      <c r="BQ10"/>
      <c r="BR10"/>
      <c r="BS10"/>
      <c r="BT10"/>
      <c r="BU10"/>
      <c r="BV10"/>
      <c r="BW10"/>
      <c r="BX10"/>
      <c r="BY10"/>
      <c r="BZ10" s="823" t="s">
        <v>916</v>
      </c>
      <c r="CA10" s="823"/>
      <c r="CB10" s="823" t="s">
        <v>917</v>
      </c>
      <c r="CC10" s="823"/>
      <c r="CD10" s="823" t="s">
        <v>918</v>
      </c>
      <c r="CE10" s="823"/>
    </row>
    <row r="11" spans="1:83" s="12" customFormat="1" ht="69.75" customHeight="1" x14ac:dyDescent="0.25">
      <c r="A11" s="59"/>
      <c r="B11" s="256" t="s">
        <v>922</v>
      </c>
      <c r="C11"/>
      <c r="D11"/>
      <c r="E11"/>
      <c r="F11"/>
      <c r="G11"/>
      <c r="H11"/>
      <c r="I11"/>
      <c r="J11"/>
      <c r="K11"/>
      <c r="L11"/>
      <c r="M11"/>
      <c r="N11"/>
      <c r="O11"/>
      <c r="P11"/>
      <c r="Q11"/>
      <c r="R11"/>
      <c r="S11"/>
      <c r="T11" s="257" t="s">
        <v>204</v>
      </c>
      <c r="U11" s="257" t="s">
        <v>904</v>
      </c>
      <c r="V11" s="257" t="s">
        <v>204</v>
      </c>
      <c r="W11" s="257" t="s">
        <v>904</v>
      </c>
      <c r="X11" s="257" t="s">
        <v>204</v>
      </c>
      <c r="Y11" s="257" t="s">
        <v>904</v>
      </c>
      <c r="Z11" s="257" t="s">
        <v>204</v>
      </c>
      <c r="AA11" s="257" t="s">
        <v>904</v>
      </c>
      <c r="AB11" s="257" t="s">
        <v>1365</v>
      </c>
      <c r="AC11" s="257" t="s">
        <v>1364</v>
      </c>
      <c r="AD11" s="257" t="s">
        <v>1366</v>
      </c>
      <c r="AE11" s="257" t="s">
        <v>1365</v>
      </c>
      <c r="AF11" s="257" t="s">
        <v>1364</v>
      </c>
      <c r="AG11" s="257" t="s">
        <v>1366</v>
      </c>
      <c r="AH11" s="257" t="s">
        <v>1365</v>
      </c>
      <c r="AI11" s="257" t="s">
        <v>1364</v>
      </c>
      <c r="AJ11" s="257" t="s">
        <v>1366</v>
      </c>
      <c r="AK11" s="257" t="s">
        <v>1365</v>
      </c>
      <c r="AL11" s="257" t="s">
        <v>1364</v>
      </c>
      <c r="AM11" s="257" t="s">
        <v>1366</v>
      </c>
      <c r="AN11" s="257" t="s">
        <v>1365</v>
      </c>
      <c r="AO11" s="257" t="s">
        <v>1364</v>
      </c>
      <c r="AP11" s="257" t="s">
        <v>1366</v>
      </c>
      <c r="AQ11" s="257" t="s">
        <v>1365</v>
      </c>
      <c r="AR11" s="257" t="s">
        <v>1364</v>
      </c>
      <c r="AS11" s="257" t="s">
        <v>1366</v>
      </c>
      <c r="AT11" s="257" t="s">
        <v>1365</v>
      </c>
      <c r="AU11" s="257" t="s">
        <v>1364</v>
      </c>
      <c r="AV11" s="257" t="s">
        <v>1366</v>
      </c>
      <c r="AW11" s="257" t="s">
        <v>204</v>
      </c>
      <c r="AX11" s="257" t="s">
        <v>904</v>
      </c>
      <c r="AY11" s="257" t="s">
        <v>204</v>
      </c>
      <c r="AZ11" s="257" t="s">
        <v>904</v>
      </c>
      <c r="BA11" s="257" t="s">
        <v>204</v>
      </c>
      <c r="BB11" s="257" t="s">
        <v>904</v>
      </c>
      <c r="BC11" s="257" t="s">
        <v>204</v>
      </c>
      <c r="BD11" s="257" t="s">
        <v>904</v>
      </c>
      <c r="BE11" s="257" t="s">
        <v>1365</v>
      </c>
      <c r="BF11" s="257" t="s">
        <v>1364</v>
      </c>
      <c r="BG11" s="257" t="s">
        <v>1366</v>
      </c>
      <c r="BH11" s="257" t="s">
        <v>1365</v>
      </c>
      <c r="BI11" s="257" t="s">
        <v>1364</v>
      </c>
      <c r="BJ11" s="257" t="s">
        <v>1366</v>
      </c>
      <c r="BK11" s="257" t="s">
        <v>1365</v>
      </c>
      <c r="BL11" s="257" t="s">
        <v>1364</v>
      </c>
      <c r="BM11" s="257" t="s">
        <v>1366</v>
      </c>
      <c r="BN11" s="257" t="s">
        <v>1365</v>
      </c>
      <c r="BO11" s="257" t="s">
        <v>1364</v>
      </c>
      <c r="BP11" s="257" t="s">
        <v>1366</v>
      </c>
      <c r="BQ11" s="257" t="s">
        <v>1365</v>
      </c>
      <c r="BR11" s="257" t="s">
        <v>1364</v>
      </c>
      <c r="BS11" s="257" t="s">
        <v>1366</v>
      </c>
      <c r="BT11" s="257" t="s">
        <v>1365</v>
      </c>
      <c r="BU11" s="257" t="s">
        <v>1364</v>
      </c>
      <c r="BV11" s="257" t="s">
        <v>1366</v>
      </c>
      <c r="BW11" s="257" t="s">
        <v>1365</v>
      </c>
      <c r="BX11" s="257" t="s">
        <v>1364</v>
      </c>
      <c r="BY11" s="257" t="s">
        <v>1366</v>
      </c>
      <c r="BZ11"/>
      <c r="CA11"/>
      <c r="CB11"/>
      <c r="CC11"/>
      <c r="CD11"/>
      <c r="CE11"/>
    </row>
    <row r="12" spans="1:83" s="12" customFormat="1" ht="15" customHeight="1" x14ac:dyDescent="0.25">
      <c r="A12" s="88"/>
      <c r="B12" s="256" t="s">
        <v>1369</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row>
    <row r="13" spans="1:83" ht="15.6" customHeight="1" x14ac:dyDescent="0.25">
      <c r="A13" s="798" t="s">
        <v>1372</v>
      </c>
      <c r="B13" s="261" t="s">
        <v>1260</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row>
    <row r="14" spans="1:83" ht="15.6" customHeight="1" x14ac:dyDescent="0.25">
      <c r="A14" s="799"/>
      <c r="B14" s="261" t="s">
        <v>1201</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row>
    <row r="15" spans="1:83" ht="15.6" customHeight="1" x14ac:dyDescent="0.25">
      <c r="A15" s="799"/>
      <c r="B15" s="261" t="s">
        <v>1202</v>
      </c>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row>
    <row r="16" spans="1:83" ht="15.6" customHeight="1" x14ac:dyDescent="0.25">
      <c r="A16" s="799"/>
      <c r="B16" s="261" t="s">
        <v>1200</v>
      </c>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row>
    <row r="17" spans="1:83" ht="15.6" customHeight="1" x14ac:dyDescent="0.25">
      <c r="A17" s="799"/>
      <c r="B17" s="261" t="str">
        <f>_OP1</f>
        <v>Outpatient visit type 1</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row>
    <row r="18" spans="1:83" ht="29.1" customHeight="1" x14ac:dyDescent="0.25">
      <c r="A18" s="799"/>
      <c r="B18" s="261" t="str">
        <f>_OP2</f>
        <v>Outpatient visit type 2</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row>
    <row r="19" spans="1:83" ht="15.6" customHeight="1" x14ac:dyDescent="0.25">
      <c r="A19" s="799"/>
      <c r="B19" s="261" t="str">
        <f>_OP3</f>
        <v>Outpatient visit type 3</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row>
    <row r="20" spans="1:83" ht="15.6" customHeight="1" x14ac:dyDescent="0.25">
      <c r="A20" s="799"/>
      <c r="B20" s="261" t="str">
        <f>_IP1</f>
        <v>Inpatient bed-day type 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row>
    <row r="21" spans="1:83" ht="15.6" customHeight="1" x14ac:dyDescent="0.25">
      <c r="A21" s="799"/>
      <c r="B21" s="261" t="str">
        <f>_IP2</f>
        <v>Inpatient bed-day type 2</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row>
    <row r="22" spans="1:83" ht="15.6" customHeight="1" x14ac:dyDescent="0.25">
      <c r="A22" s="799"/>
      <c r="B22" s="261" t="s">
        <v>1299</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row>
    <row r="23" spans="1:83" ht="15.6" customHeight="1" x14ac:dyDescent="0.25">
      <c r="A23" s="799"/>
      <c r="B23" s="261" t="s">
        <v>1204</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row>
    <row r="24" spans="1:83" ht="15.6" customHeight="1" x14ac:dyDescent="0.25">
      <c r="A24" s="799"/>
      <c r="B24" s="261" t="s">
        <v>1263</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row>
    <row r="25" spans="1:83" ht="15.6" customHeight="1" x14ac:dyDescent="0.25">
      <c r="A25" s="799"/>
      <c r="B25" s="261" t="s">
        <v>1205</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row>
    <row r="26" spans="1:83" ht="15.6" customHeight="1" x14ac:dyDescent="0.25">
      <c r="A26" s="799"/>
      <c r="B26" s="261" t="s">
        <v>1264</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row>
    <row r="27" spans="1:83" ht="15.6" customHeight="1" x14ac:dyDescent="0.25">
      <c r="A27" s="799"/>
      <c r="B27" s="261" t="s">
        <v>1099</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row>
    <row r="28" spans="1:83" ht="30" customHeight="1" x14ac:dyDescent="0.25">
      <c r="A28" s="799"/>
      <c r="B28" s="261" t="s">
        <v>1098</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row>
    <row r="29" spans="1:83" x14ac:dyDescent="0.25">
      <c r="A29" s="799"/>
      <c r="B29" s="261" t="s">
        <v>2103</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row>
    <row r="30" spans="1:83" x14ac:dyDescent="0.25">
      <c r="A30" s="799"/>
      <c r="B30" s="261" t="s">
        <v>2104</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row>
    <row r="31" spans="1:83" ht="17.100000000000001" customHeight="1" x14ac:dyDescent="0.25">
      <c r="A31" s="799"/>
      <c r="B31" s="263" t="str">
        <f>_OT1</f>
        <v>Other service type 1</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row>
    <row r="32" spans="1:83" ht="17.100000000000001" customHeight="1" x14ac:dyDescent="0.25">
      <c r="A32" s="800"/>
      <c r="B32" s="263" t="str">
        <f>_OT2</f>
        <v>Other service type 2</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row>
    <row r="33" spans="1:83" ht="15.6" customHeight="1" x14ac:dyDescent="0.25">
      <c r="A33" s="784" t="s">
        <v>1312</v>
      </c>
      <c r="B33" s="261" t="s">
        <v>1270</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row>
    <row r="34" spans="1:83" ht="15.6" customHeight="1" x14ac:dyDescent="0.25">
      <c r="A34" s="784"/>
      <c r="B34" s="261" t="s">
        <v>2556</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row>
    <row r="35" spans="1:83" ht="15.6" customHeight="1" x14ac:dyDescent="0.25">
      <c r="A35" s="784"/>
      <c r="B35" s="261" t="s">
        <v>106</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row>
    <row r="36" spans="1:83" ht="30" x14ac:dyDescent="0.25">
      <c r="A36" s="784"/>
      <c r="B36" s="261" t="s">
        <v>1272</v>
      </c>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row>
    <row r="37" spans="1:83" ht="30" x14ac:dyDescent="0.25">
      <c r="A37" s="784"/>
      <c r="B37" s="261" t="s">
        <v>1273</v>
      </c>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row>
    <row r="38" spans="1:83" ht="15.6" customHeight="1" x14ac:dyDescent="0.25">
      <c r="A38" s="784"/>
      <c r="B38" s="261" t="s">
        <v>1274</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row>
    <row r="39" spans="1:83" ht="30" customHeight="1" x14ac:dyDescent="0.25">
      <c r="A39" s="784"/>
      <c r="B39" s="261" t="s">
        <v>1275</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row>
    <row r="40" spans="1:83" ht="29.1" customHeight="1" x14ac:dyDescent="0.25">
      <c r="A40" s="784"/>
      <c r="B40" s="261" t="s">
        <v>1276</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row>
    <row r="41" spans="1:83" ht="29.1" customHeight="1" x14ac:dyDescent="0.25">
      <c r="A41" s="784"/>
      <c r="B41" s="261" t="s">
        <v>1277</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row>
    <row r="42" spans="1:83" ht="15.6" customHeight="1" x14ac:dyDescent="0.25">
      <c r="A42" s="784"/>
      <c r="B42" s="261" t="s">
        <v>1278</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row>
    <row r="43" spans="1:83" ht="15.6" customHeight="1" x14ac:dyDescent="0.25">
      <c r="A43" s="784"/>
      <c r="B43" s="261" t="s">
        <v>1279</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4"/>
      <c r="BR43" s="264"/>
      <c r="BS43" s="264"/>
      <c r="BT43" s="264"/>
      <c r="BU43" s="264"/>
      <c r="BV43" s="264"/>
      <c r="BW43" s="264"/>
      <c r="BX43" s="264"/>
      <c r="BY43" s="264"/>
      <c r="BZ43" s="264"/>
      <c r="CA43" s="264"/>
      <c r="CB43" s="264"/>
      <c r="CC43" s="264"/>
      <c r="CD43" s="264"/>
      <c r="CE43" s="264"/>
    </row>
    <row r="44" spans="1:83" ht="15.6" customHeight="1" x14ac:dyDescent="0.25">
      <c r="A44" s="784"/>
      <c r="B44" s="261" t="s">
        <v>105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264"/>
      <c r="CD44" s="264"/>
      <c r="CE44" s="264"/>
    </row>
    <row r="45" spans="1:83" ht="30" x14ac:dyDescent="0.25">
      <c r="A45" s="784"/>
      <c r="B45" s="261" t="s">
        <v>1280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264"/>
      <c r="CD45" s="264"/>
      <c r="CE45" s="264"/>
    </row>
    <row r="46" spans="1:83" ht="17.100000000000001" customHeight="1" x14ac:dyDescent="0.25">
      <c r="A46" s="784"/>
      <c r="B46" s="261" t="s">
        <v>288</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64"/>
      <c r="BZ46" s="264"/>
      <c r="CA46" s="264"/>
      <c r="CB46" s="264"/>
      <c r="CC46" s="264"/>
      <c r="CD46" s="264"/>
      <c r="CE46" s="264"/>
    </row>
    <row r="47" spans="1:83" ht="17.100000000000001" customHeight="1" x14ac:dyDescent="0.25">
      <c r="A47" s="784"/>
      <c r="B47" s="261" t="s">
        <v>510</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C47" s="264"/>
      <c r="CD47" s="264"/>
      <c r="CE47" s="264"/>
    </row>
    <row r="48" spans="1:83" ht="17.100000000000001" customHeight="1" x14ac:dyDescent="0.25">
      <c r="A48" s="784"/>
      <c r="B48" s="261" t="s">
        <v>1281</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C48" s="264"/>
      <c r="CD48" s="264"/>
      <c r="CE48" s="264"/>
    </row>
    <row r="49" spans="1:83" ht="17.100000000000001" customHeight="1" x14ac:dyDescent="0.25">
      <c r="A49" s="784"/>
      <c r="B49" s="261" t="s">
        <v>1282</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row>
    <row r="50" spans="1:83" ht="17.100000000000001" customHeight="1" x14ac:dyDescent="0.25">
      <c r="A50" s="784"/>
      <c r="B50" s="261" t="s">
        <v>400</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row>
    <row r="51" spans="1:83" ht="17.100000000000001" customHeight="1" x14ac:dyDescent="0.25">
      <c r="A51" s="784"/>
      <c r="B51" s="261" t="s">
        <v>401</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row>
    <row r="52" spans="1:83" ht="17.100000000000001" customHeight="1" x14ac:dyDescent="0.25">
      <c r="A52" s="784"/>
      <c r="B52" s="262" t="s">
        <v>1284</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row>
    <row r="53" spans="1:83" ht="17.100000000000001" customHeight="1" x14ac:dyDescent="0.25">
      <c r="A53" s="784"/>
      <c r="B53" s="262" t="s">
        <v>1285</v>
      </c>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row>
    <row r="54" spans="1:83" ht="30" x14ac:dyDescent="0.25">
      <c r="A54" s="784"/>
      <c r="B54" s="261" t="s">
        <v>1283</v>
      </c>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row>
    <row r="55" spans="1:83" ht="17.100000000000001" customHeight="1" x14ac:dyDescent="0.25">
      <c r="A55" s="784"/>
      <c r="B55" s="262" t="s">
        <v>552</v>
      </c>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row>
    <row r="56" spans="1:83" ht="17.100000000000001" customHeight="1" x14ac:dyDescent="0.25">
      <c r="A56" s="784"/>
      <c r="B56" s="262" t="s">
        <v>553</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row>
    <row r="57" spans="1:83" ht="17.100000000000001" customHeight="1" x14ac:dyDescent="0.25">
      <c r="A57" s="784"/>
      <c r="B57" s="262" t="s">
        <v>1286</v>
      </c>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4"/>
      <c r="CD57" s="264"/>
      <c r="CE57" s="264"/>
    </row>
    <row r="58" spans="1:83" ht="17.100000000000001" customHeight="1" x14ac:dyDescent="0.25">
      <c r="A58" s="784"/>
      <c r="B58" s="262" t="s">
        <v>1287</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row>
    <row r="59" spans="1:83" ht="17.100000000000001" customHeight="1" x14ac:dyDescent="0.25">
      <c r="A59" s="784"/>
      <c r="B59" s="262" t="s">
        <v>1288</v>
      </c>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4"/>
      <c r="BW59" s="264"/>
      <c r="BX59" s="264"/>
      <c r="BY59" s="264"/>
      <c r="BZ59" s="264"/>
      <c r="CA59" s="264"/>
      <c r="CB59" s="264"/>
      <c r="CC59" s="264"/>
      <c r="CD59" s="264"/>
      <c r="CE59" s="264"/>
    </row>
    <row r="60" spans="1:83" ht="17.100000000000001" customHeight="1" x14ac:dyDescent="0.25">
      <c r="A60" s="784"/>
      <c r="B60" s="262" t="s">
        <v>1289</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64"/>
      <c r="BZ60" s="264"/>
      <c r="CA60" s="264"/>
      <c r="CB60" s="264"/>
      <c r="CC60" s="264"/>
      <c r="CD60" s="264"/>
      <c r="CE60" s="264"/>
    </row>
    <row r="61" spans="1:83" ht="17.100000000000001" customHeight="1" x14ac:dyDescent="0.25">
      <c r="A61" s="784"/>
      <c r="B61" s="262" t="s">
        <v>1290</v>
      </c>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row>
    <row r="62" spans="1:83" ht="17.100000000000001" customHeight="1" x14ac:dyDescent="0.25">
      <c r="A62" s="784"/>
      <c r="B62" s="262" t="s">
        <v>1291</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row>
    <row r="63" spans="1:83" ht="17.100000000000001" customHeight="1" x14ac:dyDescent="0.25">
      <c r="A63" s="784"/>
      <c r="B63" s="261" t="s">
        <v>402</v>
      </c>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4"/>
      <c r="CE63" s="264"/>
    </row>
    <row r="64" spans="1:83" ht="17.100000000000001" customHeight="1" x14ac:dyDescent="0.25">
      <c r="A64" s="784"/>
      <c r="B64" s="261" t="s">
        <v>403</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row>
    <row r="65" spans="1:83" ht="17.100000000000001" customHeight="1" x14ac:dyDescent="0.25">
      <c r="A65" s="784"/>
      <c r="B65" s="261" t="s">
        <v>404</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row>
    <row r="66" spans="1:83" ht="17.100000000000001" customHeight="1" x14ac:dyDescent="0.25">
      <c r="A66" s="784"/>
      <c r="B66" s="261" t="s">
        <v>405</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row>
    <row r="67" spans="1:83" ht="17.100000000000001" customHeight="1" x14ac:dyDescent="0.25">
      <c r="A67" s="784"/>
      <c r="B67" s="261" t="s">
        <v>190</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row>
    <row r="68" spans="1:83" ht="17.100000000000001" customHeight="1" x14ac:dyDescent="0.25">
      <c r="A68" s="784"/>
      <c r="B68" s="261" t="s">
        <v>406</v>
      </c>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row>
    <row r="69" spans="1:83" ht="17.100000000000001" customHeight="1" x14ac:dyDescent="0.25">
      <c r="A69" s="784"/>
      <c r="B69" s="263" t="str">
        <f>_t1</f>
        <v>Additional test type 1</v>
      </c>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row>
    <row r="70" spans="1:83" ht="17.100000000000001" customHeight="1" x14ac:dyDescent="0.25">
      <c r="A70" s="784"/>
      <c r="B70" s="263" t="str">
        <f>_t2</f>
        <v>Additional test type 2</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264"/>
      <c r="CE70" s="264"/>
    </row>
    <row r="71" spans="1:83" ht="17.100000000000001" customHeight="1" x14ac:dyDescent="0.25">
      <c r="A71" s="784"/>
      <c r="B71" s="263" t="str">
        <f>_t3</f>
        <v>Additional test type 3</v>
      </c>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4"/>
      <c r="BU71" s="264"/>
      <c r="BV71" s="264"/>
      <c r="BW71" s="264"/>
      <c r="BX71" s="264"/>
      <c r="BY71" s="264"/>
      <c r="BZ71" s="264"/>
      <c r="CA71" s="264"/>
      <c r="CB71" s="264"/>
      <c r="CC71" s="264"/>
      <c r="CD71" s="264"/>
      <c r="CE71" s="264"/>
    </row>
    <row r="72" spans="1:83" ht="17.100000000000001" customHeight="1" x14ac:dyDescent="0.25">
      <c r="A72" s="784"/>
      <c r="B72" s="263" t="str">
        <f>_t4</f>
        <v>Additional test type 4</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4"/>
      <c r="BT72" s="264"/>
      <c r="BU72" s="264"/>
      <c r="BV72" s="264"/>
      <c r="BW72" s="264"/>
      <c r="BX72" s="264"/>
      <c r="BY72" s="264"/>
      <c r="BZ72" s="264"/>
      <c r="CA72" s="264"/>
      <c r="CB72" s="264"/>
      <c r="CC72" s="264"/>
      <c r="CD72" s="264"/>
      <c r="CE72" s="264"/>
    </row>
    <row r="73" spans="1:83" ht="17.100000000000001" customHeight="1" x14ac:dyDescent="0.25">
      <c r="A73" s="784"/>
      <c r="B73" s="263" t="str">
        <f>_t5</f>
        <v>Additional test type 5</v>
      </c>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row>
    <row r="74" spans="1:83" ht="17.100000000000001" customHeight="1" x14ac:dyDescent="0.25">
      <c r="A74" s="784"/>
      <c r="B74" s="263" t="str">
        <f>_t6</f>
        <v>Additional test type 6</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row>
    <row r="75" spans="1:83" ht="17.100000000000001" customHeight="1" x14ac:dyDescent="0.25">
      <c r="A75" s="784"/>
      <c r="B75" s="263" t="str">
        <f>_t7</f>
        <v>Additional test type 7</v>
      </c>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row>
    <row r="76" spans="1:83" ht="17.100000000000001" customHeight="1" x14ac:dyDescent="0.25">
      <c r="A76" s="784"/>
      <c r="B76" s="263" t="str">
        <f>_t8</f>
        <v>Additional test type 8</v>
      </c>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row>
    <row r="77" spans="1:83" ht="17.100000000000001" customHeight="1" x14ac:dyDescent="0.25">
      <c r="A77" s="784"/>
      <c r="B77" s="263" t="str">
        <f>_t9</f>
        <v>Additional test type 9</v>
      </c>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row>
    <row r="78" spans="1:83" ht="17.100000000000001" customHeight="1" x14ac:dyDescent="0.25">
      <c r="A78" s="784"/>
      <c r="B78" s="263" t="str">
        <f>_t10</f>
        <v>Additional test type 10</v>
      </c>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264"/>
      <c r="BM78" s="264"/>
      <c r="BN78" s="264"/>
      <c r="BO78" s="264"/>
      <c r="BP78" s="264"/>
      <c r="BQ78" s="264"/>
      <c r="BR78" s="264"/>
      <c r="BS78" s="264"/>
      <c r="BT78" s="264"/>
      <c r="BU78" s="264"/>
      <c r="BV78" s="264"/>
      <c r="BW78" s="264"/>
      <c r="BX78" s="264"/>
      <c r="BY78" s="264"/>
      <c r="BZ78" s="264"/>
      <c r="CA78" s="264"/>
      <c r="CB78" s="264"/>
      <c r="CC78" s="264"/>
      <c r="CD78" s="264"/>
      <c r="CE78" s="264"/>
    </row>
    <row r="79" spans="1:83" ht="17.100000000000001" customHeight="1" x14ac:dyDescent="0.25">
      <c r="A79" s="820" t="s">
        <v>1313</v>
      </c>
      <c r="B79" s="261" t="s">
        <v>551</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row>
    <row r="80" spans="1:83" ht="17.100000000000001" customHeight="1" x14ac:dyDescent="0.25">
      <c r="A80" s="821"/>
      <c r="B80" s="261" t="s">
        <v>450</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row>
    <row r="81" spans="1:83" ht="17.100000000000001" customHeight="1" x14ac:dyDescent="0.25">
      <c r="A81" s="821"/>
      <c r="B81" s="261" t="s">
        <v>451</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264"/>
      <c r="BM81" s="264"/>
      <c r="BN81" s="264"/>
      <c r="BO81" s="264"/>
      <c r="BP81" s="264"/>
      <c r="BQ81" s="264"/>
      <c r="BR81" s="264"/>
      <c r="BS81" s="264"/>
      <c r="BT81" s="264"/>
      <c r="BU81" s="264"/>
      <c r="BV81" s="264"/>
      <c r="BW81" s="264"/>
      <c r="BX81" s="264"/>
      <c r="BY81" s="264"/>
      <c r="BZ81" s="264"/>
      <c r="CA81" s="264"/>
      <c r="CB81" s="264"/>
      <c r="CC81" s="264"/>
      <c r="CD81" s="264"/>
      <c r="CE81" s="264"/>
    </row>
    <row r="82" spans="1:83" ht="17.100000000000001" customHeight="1" x14ac:dyDescent="0.25">
      <c r="A82" s="821"/>
      <c r="B82" s="263" t="str">
        <f>_r1</f>
        <v>Additional rad test type 1</v>
      </c>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row>
    <row r="83" spans="1:83" ht="17.100000000000001" customHeight="1" x14ac:dyDescent="0.25">
      <c r="A83" s="821"/>
      <c r="B83" s="263" t="str">
        <f>_r2</f>
        <v>Additional rad test type 2</v>
      </c>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row>
    <row r="84" spans="1:83" ht="17.100000000000001" customHeight="1" x14ac:dyDescent="0.25">
      <c r="A84" s="822"/>
      <c r="B84" s="263" t="str">
        <f>_r3</f>
        <v>Additional rad test type 3</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4"/>
      <c r="CE84" s="264"/>
    </row>
  </sheetData>
  <dataConsolidate link="1"/>
  <mergeCells count="84">
    <mergeCell ref="BH9:BJ9"/>
    <mergeCell ref="BE9:BG9"/>
    <mergeCell ref="BN9:BP9"/>
    <mergeCell ref="BK9:BM9"/>
    <mergeCell ref="A1:CE1"/>
    <mergeCell ref="A2:CE2"/>
    <mergeCell ref="BZ5:CE5"/>
    <mergeCell ref="C4:CE4"/>
    <mergeCell ref="D5:S5"/>
    <mergeCell ref="T5:BY5"/>
    <mergeCell ref="BW9:BY9"/>
    <mergeCell ref="BT9:BV9"/>
    <mergeCell ref="BQ9:BS9"/>
    <mergeCell ref="V9:W9"/>
    <mergeCell ref="AB9:AD9"/>
    <mergeCell ref="T9:U9"/>
    <mergeCell ref="CD10:CE10"/>
    <mergeCell ref="BE10:BG10"/>
    <mergeCell ref="BH10:BJ10"/>
    <mergeCell ref="BK10:BM10"/>
    <mergeCell ref="BZ10:CA10"/>
    <mergeCell ref="CB10:CC10"/>
    <mergeCell ref="AE10:AG10"/>
    <mergeCell ref="AH10:AJ10"/>
    <mergeCell ref="T10:W10"/>
    <mergeCell ref="X10:AA10"/>
    <mergeCell ref="AB10:AD10"/>
    <mergeCell ref="X9:Y9"/>
    <mergeCell ref="Z9:AA9"/>
    <mergeCell ref="AQ9:AS9"/>
    <mergeCell ref="AT9:AV9"/>
    <mergeCell ref="AN9:AP9"/>
    <mergeCell ref="A33:A78"/>
    <mergeCell ref="A13:A32"/>
    <mergeCell ref="A79:A84"/>
    <mergeCell ref="AW6:BD6"/>
    <mergeCell ref="AW10:AZ10"/>
    <mergeCell ref="BA10:BD10"/>
    <mergeCell ref="BC9:BD9"/>
    <mergeCell ref="AW9:AX9"/>
    <mergeCell ref="AY9:AZ9"/>
    <mergeCell ref="BA9:BB9"/>
    <mergeCell ref="AH9:AJ9"/>
    <mergeCell ref="AK9:AM9"/>
    <mergeCell ref="AE9:AG9"/>
    <mergeCell ref="T6:AA6"/>
    <mergeCell ref="AB7:AJ7"/>
    <mergeCell ref="D6:G6"/>
    <mergeCell ref="H6:K6"/>
    <mergeCell ref="L6:O6"/>
    <mergeCell ref="AB6:AV6"/>
    <mergeCell ref="B7:B9"/>
    <mergeCell ref="BE6:BY6"/>
    <mergeCell ref="C7:C8"/>
    <mergeCell ref="D7:E8"/>
    <mergeCell ref="F7:G8"/>
    <mergeCell ref="H7:I8"/>
    <mergeCell ref="J7:K8"/>
    <mergeCell ref="L7:M8"/>
    <mergeCell ref="N7:O8"/>
    <mergeCell ref="P7:P8"/>
    <mergeCell ref="Q7:Q8"/>
    <mergeCell ref="R7:R8"/>
    <mergeCell ref="S7:S8"/>
    <mergeCell ref="CE7:CE8"/>
    <mergeCell ref="AB8:AJ8"/>
    <mergeCell ref="AK8:AP8"/>
    <mergeCell ref="AQ8:AV8"/>
    <mergeCell ref="BE8:BM8"/>
    <mergeCell ref="BN8:BS8"/>
    <mergeCell ref="BT8:BY8"/>
    <mergeCell ref="BZ7:BZ8"/>
    <mergeCell ref="CA7:CA8"/>
    <mergeCell ref="CB7:CB8"/>
    <mergeCell ref="CC7:CC8"/>
    <mergeCell ref="CD7:CD8"/>
    <mergeCell ref="AQ7:AV7"/>
    <mergeCell ref="BE7:BM7"/>
    <mergeCell ref="BN7:BS7"/>
    <mergeCell ref="BT7:BY7"/>
    <mergeCell ref="T7:AA8"/>
    <mergeCell ref="AW7:BD8"/>
    <mergeCell ref="P6:S6"/>
    <mergeCell ref="AK7:AP7"/>
  </mergeCells>
  <printOptions horizontalCentered="1"/>
  <pageMargins left="0.23622047244094491" right="0.23622047244094491" top="0.59055118110236227" bottom="0.47244094488188981" header="0.27559055118110237" footer="0.31496062992125984"/>
  <pageSetup paperSize="9" scale="69" orientation="landscape" r:id="rId1"/>
  <headerFooter>
    <oddHeader>&amp;L&amp;"-,Bold"&amp;14Value TB - Estimating unit costs of TB services&amp;R&amp;A</oddHeader>
    <oddFooter>&amp;L&amp;D&amp;RPage &amp;P</oddFooter>
  </headerFooter>
  <rowBreaks count="2" manualBreakCount="2">
    <brk id="32" max="78" man="1"/>
    <brk id="59" max="78" man="1"/>
  </rowBreaks>
  <colBreaks count="1" manualBreakCount="1">
    <brk id="19"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4">
    <tabColor theme="2" tint="-0.249977111117893"/>
  </sheetPr>
  <dimension ref="A1:BR169"/>
  <sheetViews>
    <sheetView zoomScale="60" zoomScaleNormal="60" workbookViewId="0">
      <pane xSplit="4" ySplit="9" topLeftCell="E10" activePane="bottomRight" state="frozen"/>
      <selection pane="topRight" activeCell="E1" sqref="E1"/>
      <selection pane="bottomLeft" activeCell="A10" sqref="A10"/>
      <selection pane="bottomRight" activeCell="E10" sqref="E10"/>
    </sheetView>
  </sheetViews>
  <sheetFormatPr defaultColWidth="8.7109375" defaultRowHeight="15" x14ac:dyDescent="0.25"/>
  <cols>
    <col min="1" max="1" width="5.7109375" style="3" customWidth="1"/>
    <col min="2" max="2" width="38.7109375" style="3" customWidth="1"/>
    <col min="3" max="3" width="23.42578125" style="11" customWidth="1"/>
    <col min="4" max="4" width="19.5703125" style="51" customWidth="1"/>
    <col min="5" max="5" width="14.85546875" style="3" customWidth="1"/>
    <col min="6" max="6" width="5.140625" style="3" customWidth="1"/>
    <col min="7" max="7" width="5.7109375" style="3" customWidth="1"/>
    <col min="8" max="8" width="5.42578125" style="3" customWidth="1"/>
    <col min="9" max="9" width="4.85546875" style="3" customWidth="1"/>
    <col min="10" max="10" width="5.140625" style="3" customWidth="1"/>
    <col min="11" max="11" width="5.7109375" style="3" customWidth="1"/>
    <col min="12" max="12" width="5.42578125" style="3" customWidth="1"/>
    <col min="13" max="13" width="4.85546875" style="3" customWidth="1"/>
    <col min="14" max="18" width="6.28515625" style="3" customWidth="1"/>
    <col min="19" max="27" width="5" style="3" customWidth="1"/>
    <col min="28" max="34" width="5.7109375" style="3" customWidth="1"/>
    <col min="35" max="35" width="5.140625" style="3" customWidth="1"/>
    <col min="36" max="36" width="5.7109375" style="3" customWidth="1"/>
    <col min="37" max="37" width="5.42578125" style="3" customWidth="1"/>
    <col min="38" max="38" width="4.85546875" style="3" customWidth="1"/>
    <col min="39" max="39" width="5.140625" style="3" customWidth="1"/>
    <col min="40" max="40" width="5.7109375" style="3" customWidth="1"/>
    <col min="41" max="41" width="5.42578125" style="3" customWidth="1"/>
    <col min="42" max="42" width="4.85546875" style="3" customWidth="1"/>
    <col min="43" max="47" width="6.28515625" style="3" customWidth="1"/>
    <col min="48" max="56" width="5" style="3" customWidth="1"/>
    <col min="57" max="63" width="5.7109375" style="3" customWidth="1"/>
    <col min="64" max="64" width="14.85546875" style="3" customWidth="1"/>
    <col min="65" max="65" width="17.42578125" style="3" customWidth="1"/>
    <col min="66" max="66" width="15" style="3" customWidth="1"/>
    <col min="67" max="67" width="17.5703125" style="3" customWidth="1"/>
    <col min="68" max="68" width="15.140625" style="3" customWidth="1"/>
    <col min="69" max="69" width="17" style="3" customWidth="1"/>
    <col min="70" max="70" width="12.7109375" style="3" customWidth="1"/>
    <col min="71" max="16384" width="8.7109375" style="3"/>
  </cols>
  <sheetData>
    <row r="1" spans="1:69" ht="33.75" x14ac:dyDescent="0.25">
      <c r="A1" s="698" t="s">
        <v>1123</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row>
    <row r="2" spans="1:69" ht="43.5" customHeight="1" x14ac:dyDescent="0.25">
      <c r="A2" s="692" t="s">
        <v>2670</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row>
    <row r="3" spans="1:69" ht="15" customHeight="1" x14ac:dyDescent="0.25">
      <c r="E3" s="9"/>
      <c r="F3" s="30" t="s">
        <v>1106</v>
      </c>
      <c r="J3" s="9"/>
      <c r="AI3" s="9"/>
      <c r="AM3" s="9"/>
    </row>
    <row r="4" spans="1:69" s="123" customFormat="1" ht="45" x14ac:dyDescent="0.25">
      <c r="C4" s="122"/>
      <c r="D4" s="265" t="s">
        <v>2381</v>
      </c>
      <c r="E4" s="266"/>
      <c r="F4" s="786" t="s">
        <v>527</v>
      </c>
      <c r="G4" s="786"/>
      <c r="H4" s="786"/>
      <c r="I4" s="786"/>
      <c r="J4" s="786"/>
      <c r="K4" s="786"/>
      <c r="L4" s="786"/>
      <c r="M4" s="786"/>
      <c r="N4" s="786" t="s">
        <v>1363</v>
      </c>
      <c r="O4" s="786"/>
      <c r="P4" s="786"/>
      <c r="Q4" s="786"/>
      <c r="R4" s="786"/>
      <c r="S4" s="786"/>
      <c r="T4" s="786"/>
      <c r="U4" s="786"/>
      <c r="V4" s="786"/>
      <c r="W4" s="786"/>
      <c r="X4" s="786"/>
      <c r="Y4" s="786"/>
      <c r="Z4" s="786"/>
      <c r="AA4" s="786"/>
      <c r="AB4" s="786"/>
      <c r="AC4" s="786"/>
      <c r="AD4" s="786"/>
      <c r="AE4" s="786"/>
      <c r="AF4" s="786"/>
      <c r="AG4" s="786"/>
      <c r="AH4" s="786"/>
      <c r="AI4" s="786" t="s">
        <v>1362</v>
      </c>
      <c r="AJ4" s="786"/>
      <c r="AK4" s="786"/>
      <c r="AL4" s="786"/>
      <c r="AM4" s="786"/>
      <c r="AN4" s="786"/>
      <c r="AO4" s="786"/>
      <c r="AP4" s="786"/>
      <c r="AQ4" s="786" t="s">
        <v>1363</v>
      </c>
      <c r="AR4" s="786"/>
      <c r="AS4" s="786"/>
      <c r="AT4" s="786"/>
      <c r="AU4" s="786"/>
      <c r="AV4" s="786"/>
      <c r="AW4" s="786"/>
      <c r="AX4" s="786"/>
      <c r="AY4" s="786"/>
      <c r="AZ4" s="786"/>
      <c r="BA4" s="786"/>
      <c r="BB4" s="786"/>
      <c r="BC4" s="786"/>
      <c r="BD4" s="786"/>
      <c r="BE4" s="786"/>
      <c r="BF4" s="786"/>
      <c r="BG4" s="786"/>
      <c r="BH4" s="786"/>
      <c r="BI4" s="786"/>
      <c r="BJ4" s="786"/>
      <c r="BK4" s="786"/>
      <c r="BL4" s="787" t="s">
        <v>906</v>
      </c>
      <c r="BM4" s="787"/>
      <c r="BN4" s="787"/>
      <c r="BO4" s="787"/>
      <c r="BP4" s="787"/>
      <c r="BQ4" s="787"/>
    </row>
    <row r="5" spans="1:69" s="122" customFormat="1" x14ac:dyDescent="0.25">
      <c r="D5" s="832" t="s">
        <v>1116</v>
      </c>
      <c r="E5" s="252"/>
      <c r="F5" s="808" t="s">
        <v>1178</v>
      </c>
      <c r="G5" s="808"/>
      <c r="H5" s="808"/>
      <c r="I5" s="808"/>
      <c r="J5" s="808"/>
      <c r="K5" s="808"/>
      <c r="L5" s="808"/>
      <c r="M5" s="808"/>
      <c r="N5" s="801" t="s">
        <v>1179</v>
      </c>
      <c r="O5" s="801"/>
      <c r="P5" s="801"/>
      <c r="Q5" s="801"/>
      <c r="R5" s="801"/>
      <c r="S5" s="801"/>
      <c r="T5" s="801"/>
      <c r="U5" s="801"/>
      <c r="V5" s="801"/>
      <c r="W5" s="801" t="s">
        <v>1367</v>
      </c>
      <c r="X5" s="801"/>
      <c r="Y5" s="801"/>
      <c r="Z5" s="801"/>
      <c r="AA5" s="801"/>
      <c r="AB5" s="801"/>
      <c r="AC5" s="801" t="s">
        <v>1180</v>
      </c>
      <c r="AD5" s="801"/>
      <c r="AE5" s="801"/>
      <c r="AF5" s="801"/>
      <c r="AG5" s="801"/>
      <c r="AH5" s="801"/>
      <c r="AI5" s="801" t="s">
        <v>1178</v>
      </c>
      <c r="AJ5" s="801"/>
      <c r="AK5" s="801"/>
      <c r="AL5" s="801"/>
      <c r="AM5" s="801"/>
      <c r="AN5" s="801"/>
      <c r="AO5" s="801"/>
      <c r="AP5" s="801"/>
      <c r="AQ5" s="801" t="s">
        <v>1179</v>
      </c>
      <c r="AR5" s="801"/>
      <c r="AS5" s="801"/>
      <c r="AT5" s="801"/>
      <c r="AU5" s="801"/>
      <c r="AV5" s="801"/>
      <c r="AW5" s="801"/>
      <c r="AX5" s="801"/>
      <c r="AY5" s="801"/>
      <c r="AZ5" s="801" t="s">
        <v>1367</v>
      </c>
      <c r="BA5" s="801"/>
      <c r="BB5" s="801"/>
      <c r="BC5" s="801"/>
      <c r="BD5" s="801"/>
      <c r="BE5" s="801"/>
      <c r="BF5" s="801" t="s">
        <v>1180</v>
      </c>
      <c r="BG5" s="801"/>
      <c r="BH5" s="801"/>
      <c r="BI5" s="801"/>
      <c r="BJ5" s="801"/>
      <c r="BK5" s="801"/>
      <c r="BL5" s="253"/>
      <c r="BM5" s="253"/>
      <c r="BN5" s="253"/>
      <c r="BO5" s="253"/>
      <c r="BP5" s="253"/>
      <c r="BQ5" s="253"/>
    </row>
    <row r="6" spans="1:69" s="49" customFormat="1" ht="42" customHeight="1" x14ac:dyDescent="0.25">
      <c r="D6" s="832"/>
      <c r="E6" s="254"/>
      <c r="F6" s="801" t="s">
        <v>1112</v>
      </c>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t="s">
        <v>1361</v>
      </c>
      <c r="AJ6" s="801"/>
      <c r="AK6" s="801"/>
      <c r="AL6" s="801"/>
      <c r="AM6" s="801"/>
      <c r="AN6" s="801"/>
      <c r="AO6" s="801"/>
      <c r="AP6" s="801"/>
      <c r="AQ6" s="801"/>
      <c r="AR6" s="801"/>
      <c r="AS6" s="801"/>
      <c r="AT6" s="801"/>
      <c r="AU6" s="801"/>
      <c r="AV6" s="801"/>
      <c r="AW6" s="801"/>
      <c r="AX6" s="801"/>
      <c r="AY6" s="801"/>
      <c r="AZ6" s="801"/>
      <c r="BA6" s="801"/>
      <c r="BB6" s="801"/>
      <c r="BC6" s="801"/>
      <c r="BD6" s="801"/>
      <c r="BE6" s="801"/>
      <c r="BF6" s="801"/>
      <c r="BG6" s="801"/>
      <c r="BH6" s="801"/>
      <c r="BI6" s="801"/>
      <c r="BJ6" s="801"/>
      <c r="BK6" s="801"/>
      <c r="BL6" s="251" t="s">
        <v>1112</v>
      </c>
      <c r="BM6" s="251" t="s">
        <v>1368</v>
      </c>
      <c r="BN6" s="251" t="s">
        <v>1112</v>
      </c>
      <c r="BO6" s="251" t="s">
        <v>1368</v>
      </c>
      <c r="BP6" s="251" t="s">
        <v>1112</v>
      </c>
      <c r="BQ6" s="251" t="s">
        <v>1368</v>
      </c>
    </row>
    <row r="7" spans="1:69" s="12" customFormat="1" ht="30" x14ac:dyDescent="0.25">
      <c r="D7" s="832"/>
      <c r="E7" s="255"/>
      <c r="F7" s="824" t="s">
        <v>732</v>
      </c>
      <c r="G7" s="824"/>
      <c r="H7" s="823" t="s">
        <v>733</v>
      </c>
      <c r="I7" s="823"/>
      <c r="J7" s="824" t="s">
        <v>732</v>
      </c>
      <c r="K7" s="824"/>
      <c r="L7" s="823" t="s">
        <v>733</v>
      </c>
      <c r="M7" s="823"/>
      <c r="N7" s="824" t="s">
        <v>732</v>
      </c>
      <c r="O7" s="824"/>
      <c r="P7" s="824"/>
      <c r="Q7" s="824" t="s">
        <v>732</v>
      </c>
      <c r="R7" s="824"/>
      <c r="S7" s="824"/>
      <c r="T7" s="823" t="s">
        <v>733</v>
      </c>
      <c r="U7" s="823"/>
      <c r="V7" s="823"/>
      <c r="W7" s="824" t="s">
        <v>732</v>
      </c>
      <c r="X7" s="824"/>
      <c r="Y7" s="824"/>
      <c r="Z7" s="823" t="s">
        <v>733</v>
      </c>
      <c r="AA7" s="823"/>
      <c r="AB7" s="823"/>
      <c r="AC7" s="824" t="s">
        <v>732</v>
      </c>
      <c r="AD7" s="824"/>
      <c r="AE7" s="824"/>
      <c r="AF7" s="823" t="s">
        <v>733</v>
      </c>
      <c r="AG7" s="823"/>
      <c r="AH7" s="823"/>
      <c r="AI7" s="824" t="s">
        <v>732</v>
      </c>
      <c r="AJ7" s="824"/>
      <c r="AK7" s="823" t="s">
        <v>733</v>
      </c>
      <c r="AL7" s="823"/>
      <c r="AM7" s="824" t="s">
        <v>732</v>
      </c>
      <c r="AN7" s="824"/>
      <c r="AO7" s="823" t="s">
        <v>733</v>
      </c>
      <c r="AP7" s="823"/>
      <c r="AQ7" s="824" t="s">
        <v>732</v>
      </c>
      <c r="AR7" s="824"/>
      <c r="AS7" s="824"/>
      <c r="AT7" s="824" t="s">
        <v>732</v>
      </c>
      <c r="AU7" s="824"/>
      <c r="AV7" s="824"/>
      <c r="AW7" s="823" t="s">
        <v>733</v>
      </c>
      <c r="AX7" s="823"/>
      <c r="AY7" s="823"/>
      <c r="AZ7" s="824" t="s">
        <v>732</v>
      </c>
      <c r="BA7" s="824"/>
      <c r="BB7" s="824"/>
      <c r="BC7" s="823" t="s">
        <v>733</v>
      </c>
      <c r="BD7" s="823"/>
      <c r="BE7" s="823"/>
      <c r="BF7" s="824" t="s">
        <v>732</v>
      </c>
      <c r="BG7" s="824"/>
      <c r="BH7" s="824"/>
      <c r="BI7" s="823" t="s">
        <v>733</v>
      </c>
      <c r="BJ7" s="823"/>
      <c r="BK7" s="823"/>
      <c r="BL7" s="251" t="s">
        <v>1113</v>
      </c>
      <c r="BM7" s="251" t="s">
        <v>905</v>
      </c>
      <c r="BN7" s="251" t="s">
        <v>1113</v>
      </c>
      <c r="BO7" s="251" t="s">
        <v>905</v>
      </c>
      <c r="BP7" s="251" t="s">
        <v>1113</v>
      </c>
      <c r="BQ7" s="251" t="s">
        <v>905</v>
      </c>
    </row>
    <row r="8" spans="1:69" s="12" customFormat="1" ht="15" customHeight="1" x14ac:dyDescent="0.25">
      <c r="D8" s="267" t="s">
        <v>919</v>
      </c>
      <c r="E8" s="255"/>
      <c r="F8" s="824" t="s">
        <v>1297</v>
      </c>
      <c r="G8" s="824"/>
      <c r="H8" s="824"/>
      <c r="I8" s="824"/>
      <c r="J8" s="824" t="s">
        <v>1298</v>
      </c>
      <c r="K8" s="824"/>
      <c r="L8" s="824"/>
      <c r="M8" s="824"/>
      <c r="N8" s="823" t="s">
        <v>920</v>
      </c>
      <c r="O8" s="823"/>
      <c r="P8" s="823"/>
      <c r="Q8" s="823" t="s">
        <v>921</v>
      </c>
      <c r="R8" s="823"/>
      <c r="S8" s="823"/>
      <c r="T8" s="823" t="s">
        <v>921</v>
      </c>
      <c r="U8" s="823"/>
      <c r="V8" s="823"/>
      <c r="W8" s="833"/>
      <c r="X8" s="833"/>
      <c r="Y8" s="833"/>
      <c r="Z8" s="833"/>
      <c r="AA8" s="833"/>
      <c r="AB8" s="833"/>
      <c r="AC8" s="833"/>
      <c r="AD8" s="833"/>
      <c r="AE8" s="833"/>
      <c r="AF8" s="833"/>
      <c r="AG8" s="833"/>
      <c r="AH8" s="833"/>
      <c r="AI8" s="823" t="s">
        <v>1297</v>
      </c>
      <c r="AJ8" s="823"/>
      <c r="AK8" s="823"/>
      <c r="AL8" s="823"/>
      <c r="AM8" s="823" t="s">
        <v>1298</v>
      </c>
      <c r="AN8" s="823"/>
      <c r="AO8" s="823"/>
      <c r="AP8" s="823"/>
      <c r="AQ8" s="823" t="s">
        <v>920</v>
      </c>
      <c r="AR8" s="823"/>
      <c r="AS8" s="823"/>
      <c r="AT8" s="823" t="s">
        <v>921</v>
      </c>
      <c r="AU8" s="823"/>
      <c r="AV8" s="823"/>
      <c r="AW8" s="823" t="s">
        <v>921</v>
      </c>
      <c r="AX8" s="823"/>
      <c r="AY8" s="823"/>
      <c r="AZ8" s="833"/>
      <c r="BA8" s="833"/>
      <c r="BB8" s="833"/>
      <c r="BC8" s="833"/>
      <c r="BD8" s="833"/>
      <c r="BE8" s="833"/>
      <c r="BF8" s="833"/>
      <c r="BG8" s="833"/>
      <c r="BH8" s="833"/>
      <c r="BI8" s="833"/>
      <c r="BJ8" s="833"/>
      <c r="BK8" s="833"/>
      <c r="BL8" s="823" t="s">
        <v>916</v>
      </c>
      <c r="BM8" s="823"/>
      <c r="BN8" s="823" t="s">
        <v>917</v>
      </c>
      <c r="BO8" s="823"/>
      <c r="BP8" s="823" t="s">
        <v>918</v>
      </c>
      <c r="BQ8" s="823"/>
    </row>
    <row r="9" spans="1:69" s="12" customFormat="1" ht="69.75" customHeight="1" x14ac:dyDescent="0.25">
      <c r="A9" s="59"/>
      <c r="B9" s="268"/>
      <c r="C9" s="277"/>
      <c r="D9" s="273" t="s">
        <v>922</v>
      </c>
      <c r="E9" s="255" t="s">
        <v>2566</v>
      </c>
      <c r="F9" s="257" t="s">
        <v>204</v>
      </c>
      <c r="G9" s="257" t="s">
        <v>904</v>
      </c>
      <c r="H9" s="257" t="s">
        <v>204</v>
      </c>
      <c r="I9" s="257" t="s">
        <v>904</v>
      </c>
      <c r="J9" s="257" t="s">
        <v>204</v>
      </c>
      <c r="K9" s="257" t="s">
        <v>904</v>
      </c>
      <c r="L9" s="257" t="s">
        <v>204</v>
      </c>
      <c r="M9" s="257" t="s">
        <v>904</v>
      </c>
      <c r="N9" s="257" t="s">
        <v>1365</v>
      </c>
      <c r="O9" s="257" t="s">
        <v>1364</v>
      </c>
      <c r="P9" s="257" t="s">
        <v>1366</v>
      </c>
      <c r="Q9" s="257" t="s">
        <v>1365</v>
      </c>
      <c r="R9" s="257" t="s">
        <v>1364</v>
      </c>
      <c r="S9" s="257" t="s">
        <v>1366</v>
      </c>
      <c r="T9" s="257" t="s">
        <v>1365</v>
      </c>
      <c r="U9" s="257" t="s">
        <v>1364</v>
      </c>
      <c r="V9" s="257" t="s">
        <v>1366</v>
      </c>
      <c r="W9" s="257" t="s">
        <v>1365</v>
      </c>
      <c r="X9" s="257" t="s">
        <v>1364</v>
      </c>
      <c r="Y9" s="257" t="s">
        <v>1366</v>
      </c>
      <c r="Z9" s="257" t="s">
        <v>1365</v>
      </c>
      <c r="AA9" s="257" t="s">
        <v>1364</v>
      </c>
      <c r="AB9" s="257" t="s">
        <v>1366</v>
      </c>
      <c r="AC9" s="257" t="s">
        <v>1365</v>
      </c>
      <c r="AD9" s="257" t="s">
        <v>1364</v>
      </c>
      <c r="AE9" s="257" t="s">
        <v>1366</v>
      </c>
      <c r="AF9" s="257" t="s">
        <v>1365</v>
      </c>
      <c r="AG9" s="257" t="s">
        <v>1364</v>
      </c>
      <c r="AH9" s="257" t="s">
        <v>1366</v>
      </c>
      <c r="AI9" s="257" t="s">
        <v>204</v>
      </c>
      <c r="AJ9" s="257" t="s">
        <v>904</v>
      </c>
      <c r="AK9" s="257" t="s">
        <v>204</v>
      </c>
      <c r="AL9" s="257" t="s">
        <v>904</v>
      </c>
      <c r="AM9" s="257" t="s">
        <v>204</v>
      </c>
      <c r="AN9" s="257" t="s">
        <v>904</v>
      </c>
      <c r="AO9" s="257" t="s">
        <v>204</v>
      </c>
      <c r="AP9" s="257" t="s">
        <v>904</v>
      </c>
      <c r="AQ9" s="257" t="s">
        <v>1365</v>
      </c>
      <c r="AR9" s="257" t="s">
        <v>1364</v>
      </c>
      <c r="AS9" s="257" t="s">
        <v>1366</v>
      </c>
      <c r="AT9" s="257" t="s">
        <v>1365</v>
      </c>
      <c r="AU9" s="257" t="s">
        <v>1364</v>
      </c>
      <c r="AV9" s="257" t="s">
        <v>1366</v>
      </c>
      <c r="AW9" s="257" t="s">
        <v>1365</v>
      </c>
      <c r="AX9" s="257" t="s">
        <v>1364</v>
      </c>
      <c r="AY9" s="257" t="s">
        <v>1366</v>
      </c>
      <c r="AZ9" s="257" t="s">
        <v>1365</v>
      </c>
      <c r="BA9" s="257" t="s">
        <v>1364</v>
      </c>
      <c r="BB9" s="257" t="s">
        <v>1366</v>
      </c>
      <c r="BC9" s="257" t="s">
        <v>1365</v>
      </c>
      <c r="BD9" s="257" t="s">
        <v>1364</v>
      </c>
      <c r="BE9" s="257" t="s">
        <v>1366</v>
      </c>
      <c r="BF9" s="257" t="s">
        <v>1365</v>
      </c>
      <c r="BG9" s="257" t="s">
        <v>1364</v>
      </c>
      <c r="BH9" s="257" t="s">
        <v>1366</v>
      </c>
      <c r="BI9" s="257" t="s">
        <v>1365</v>
      </c>
      <c r="BJ9" s="257" t="s">
        <v>1364</v>
      </c>
      <c r="BK9" s="257" t="s">
        <v>1366</v>
      </c>
      <c r="BL9" s="258"/>
      <c r="BM9" s="258"/>
      <c r="BN9" s="258"/>
      <c r="BO9" s="258"/>
      <c r="BP9" s="258"/>
      <c r="BQ9" s="258"/>
    </row>
    <row r="10" spans="1:69" s="12" customFormat="1" ht="15" customHeight="1" x14ac:dyDescent="0.25">
      <c r="A10" s="88"/>
      <c r="B10" s="269" t="s">
        <v>903</v>
      </c>
      <c r="C10" s="278" t="s">
        <v>1185</v>
      </c>
      <c r="D10" s="269" t="s">
        <v>47</v>
      </c>
      <c r="E10" s="13"/>
    </row>
    <row r="11" spans="1:69" ht="30" x14ac:dyDescent="0.25">
      <c r="A11" s="772" t="s">
        <v>1107</v>
      </c>
      <c r="B11" s="270" t="s">
        <v>934</v>
      </c>
      <c r="C11" s="270" t="s">
        <v>935</v>
      </c>
      <c r="D11" s="272" t="s">
        <v>201</v>
      </c>
      <c r="E11" s="264"/>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row>
    <row r="12" spans="1:69" ht="30" x14ac:dyDescent="0.25">
      <c r="A12" s="772"/>
      <c r="B12" s="270" t="s">
        <v>937</v>
      </c>
      <c r="C12" s="270" t="s">
        <v>195</v>
      </c>
      <c r="D12" s="272" t="s">
        <v>201</v>
      </c>
      <c r="E12" s="264"/>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2"/>
      <c r="BB12" s="522"/>
      <c r="BC12" s="522"/>
      <c r="BD12" s="522"/>
      <c r="BE12" s="522"/>
      <c r="BF12" s="522"/>
      <c r="BG12" s="522"/>
      <c r="BH12" s="522"/>
      <c r="BI12" s="522"/>
      <c r="BJ12" s="522"/>
      <c r="BK12" s="522"/>
      <c r="BL12" s="522"/>
      <c r="BM12" s="522"/>
      <c r="BN12" s="522"/>
      <c r="BO12" s="522"/>
      <c r="BP12" s="522"/>
      <c r="BQ12" s="522"/>
    </row>
    <row r="13" spans="1:69" ht="30" x14ac:dyDescent="0.25">
      <c r="A13" s="772"/>
      <c r="B13" s="270" t="s">
        <v>937</v>
      </c>
      <c r="C13" s="270" t="s">
        <v>939</v>
      </c>
      <c r="D13" s="272" t="s">
        <v>201</v>
      </c>
      <c r="E13" s="264"/>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522"/>
      <c r="BC13" s="522"/>
      <c r="BD13" s="522"/>
      <c r="BE13" s="522"/>
      <c r="BF13" s="522"/>
      <c r="BG13" s="522"/>
      <c r="BH13" s="522"/>
      <c r="BI13" s="522"/>
      <c r="BJ13" s="522"/>
      <c r="BK13" s="522"/>
      <c r="BL13" s="522"/>
      <c r="BM13" s="522"/>
      <c r="BN13" s="522"/>
      <c r="BO13" s="522"/>
      <c r="BP13" s="522"/>
      <c r="BQ13" s="522"/>
    </row>
    <row r="14" spans="1:69" ht="30" x14ac:dyDescent="0.25">
      <c r="A14" s="772"/>
      <c r="B14" s="270" t="s">
        <v>940</v>
      </c>
      <c r="C14" s="270" t="s">
        <v>196</v>
      </c>
      <c r="D14" s="272" t="s">
        <v>201</v>
      </c>
      <c r="E14" s="264"/>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row>
    <row r="15" spans="1:69" ht="30" x14ac:dyDescent="0.25">
      <c r="A15" s="772"/>
      <c r="B15" s="270" t="s">
        <v>941</v>
      </c>
      <c r="C15" s="270" t="s">
        <v>942</v>
      </c>
      <c r="D15" s="272" t="s">
        <v>201</v>
      </c>
      <c r="E15" s="264"/>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row>
    <row r="16" spans="1:69" ht="30" x14ac:dyDescent="0.25">
      <c r="A16" s="772"/>
      <c r="B16" s="270" t="s">
        <v>943</v>
      </c>
      <c r="C16" s="270" t="s">
        <v>194</v>
      </c>
      <c r="D16" s="272" t="s">
        <v>201</v>
      </c>
      <c r="E16" s="264"/>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22"/>
      <c r="BN16" s="522"/>
      <c r="BO16" s="522"/>
      <c r="BP16" s="522"/>
      <c r="BQ16" s="522"/>
    </row>
    <row r="17" spans="1:69" ht="30" x14ac:dyDescent="0.25">
      <c r="A17" s="772"/>
      <c r="B17" s="270" t="s">
        <v>943</v>
      </c>
      <c r="C17" s="270" t="s">
        <v>944</v>
      </c>
      <c r="D17" s="272" t="s">
        <v>201</v>
      </c>
      <c r="E17" s="264"/>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row>
    <row r="18" spans="1:69" ht="30" x14ac:dyDescent="0.25">
      <c r="A18" s="772"/>
      <c r="B18" s="270" t="s">
        <v>1303</v>
      </c>
      <c r="C18" s="270" t="s">
        <v>1302</v>
      </c>
      <c r="D18" s="272" t="s">
        <v>1092</v>
      </c>
      <c r="E18" s="264"/>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row>
    <row r="19" spans="1:69" x14ac:dyDescent="0.25">
      <c r="A19" s="772"/>
      <c r="B19" s="303"/>
      <c r="C19" s="304"/>
      <c r="D19" s="523"/>
      <c r="E19" s="264"/>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row>
    <row r="20" spans="1:69" x14ac:dyDescent="0.25">
      <c r="A20" s="772"/>
      <c r="B20" s="303"/>
      <c r="C20" s="304"/>
      <c r="D20" s="523"/>
      <c r="E20" s="264"/>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522"/>
      <c r="BL20" s="522"/>
      <c r="BM20" s="522"/>
      <c r="BN20" s="522"/>
      <c r="BO20" s="522"/>
      <c r="BP20" s="522"/>
      <c r="BQ20" s="522"/>
    </row>
    <row r="21" spans="1:69" x14ac:dyDescent="0.25">
      <c r="A21" s="772"/>
      <c r="B21" s="303"/>
      <c r="C21" s="304"/>
      <c r="D21" s="523"/>
      <c r="E21" s="264"/>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row>
    <row r="22" spans="1:69" x14ac:dyDescent="0.25">
      <c r="A22" s="772"/>
      <c r="B22" s="303"/>
      <c r="C22" s="304"/>
      <c r="D22" s="523"/>
      <c r="E22" s="264"/>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row>
    <row r="23" spans="1:69" ht="30.6" customHeight="1" x14ac:dyDescent="0.25">
      <c r="A23" s="772" t="s">
        <v>2592</v>
      </c>
      <c r="B23" s="270" t="s">
        <v>945</v>
      </c>
      <c r="C23" s="270" t="s">
        <v>205</v>
      </c>
      <c r="D23" s="272" t="s">
        <v>1092</v>
      </c>
      <c r="E23" s="264"/>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2"/>
      <c r="BI23" s="522"/>
      <c r="BJ23" s="522"/>
      <c r="BK23" s="522"/>
      <c r="BL23" s="522"/>
      <c r="BM23" s="522"/>
      <c r="BN23" s="522"/>
      <c r="BO23" s="522"/>
      <c r="BP23" s="522"/>
      <c r="BQ23" s="522"/>
    </row>
    <row r="24" spans="1:69" ht="30.6" customHeight="1" x14ac:dyDescent="0.25">
      <c r="A24" s="784"/>
      <c r="B24" s="270" t="s">
        <v>945</v>
      </c>
      <c r="C24" s="270" t="s">
        <v>209</v>
      </c>
      <c r="D24" s="272" t="s">
        <v>1092</v>
      </c>
      <c r="E24" s="264"/>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c r="BN24" s="522"/>
      <c r="BO24" s="522"/>
      <c r="BP24" s="522"/>
      <c r="BQ24" s="522"/>
    </row>
    <row r="25" spans="1:69" ht="30" x14ac:dyDescent="0.25">
      <c r="A25" s="784"/>
      <c r="B25" s="270" t="s">
        <v>946</v>
      </c>
      <c r="C25" s="270" t="s">
        <v>947</v>
      </c>
      <c r="D25" s="272" t="s">
        <v>1092</v>
      </c>
      <c r="E25" s="264"/>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2"/>
      <c r="BI25" s="522"/>
      <c r="BJ25" s="522"/>
      <c r="BK25" s="522"/>
      <c r="BL25" s="522"/>
      <c r="BM25" s="522"/>
      <c r="BN25" s="522"/>
      <c r="BO25" s="522"/>
      <c r="BP25" s="522"/>
      <c r="BQ25" s="522"/>
    </row>
    <row r="26" spans="1:69" ht="17.100000000000001" customHeight="1" x14ac:dyDescent="0.25">
      <c r="A26" s="784"/>
      <c r="B26" s="270" t="s">
        <v>948</v>
      </c>
      <c r="C26" s="270" t="s">
        <v>210</v>
      </c>
      <c r="D26" s="272" t="s">
        <v>1092</v>
      </c>
      <c r="E26" s="264"/>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row>
    <row r="27" spans="1:69" ht="17.100000000000001" customHeight="1" x14ac:dyDescent="0.25">
      <c r="A27" s="784"/>
      <c r="B27" s="270" t="s">
        <v>948</v>
      </c>
      <c r="C27" s="270" t="s">
        <v>2567</v>
      </c>
      <c r="D27" s="272" t="s">
        <v>1092</v>
      </c>
      <c r="E27" s="264"/>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2"/>
      <c r="BI27" s="522"/>
      <c r="BJ27" s="522"/>
      <c r="BK27" s="522"/>
      <c r="BL27" s="522"/>
      <c r="BM27" s="522"/>
      <c r="BN27" s="522"/>
      <c r="BO27" s="522"/>
      <c r="BP27" s="522"/>
      <c r="BQ27" s="522"/>
    </row>
    <row r="28" spans="1:69" ht="30.6" customHeight="1" x14ac:dyDescent="0.25">
      <c r="A28" s="784"/>
      <c r="B28" s="270" t="s">
        <v>949</v>
      </c>
      <c r="C28" s="270" t="s">
        <v>950</v>
      </c>
      <c r="D28" s="272" t="s">
        <v>1092</v>
      </c>
      <c r="E28" s="264"/>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522"/>
      <c r="BL28" s="522"/>
      <c r="BM28" s="522"/>
      <c r="BN28" s="522"/>
      <c r="BO28" s="522"/>
      <c r="BP28" s="522"/>
      <c r="BQ28" s="522"/>
    </row>
    <row r="29" spans="1:69" ht="30.6" customHeight="1" x14ac:dyDescent="0.25">
      <c r="A29" s="784"/>
      <c r="B29" s="270" t="s">
        <v>951</v>
      </c>
      <c r="C29" s="270" t="s">
        <v>952</v>
      </c>
      <c r="D29" s="272" t="s">
        <v>1092</v>
      </c>
      <c r="E29" s="264"/>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row>
    <row r="30" spans="1:69" ht="17.100000000000001" customHeight="1" x14ac:dyDescent="0.25">
      <c r="A30" s="784"/>
      <c r="B30" s="270" t="s">
        <v>953</v>
      </c>
      <c r="C30" s="270" t="s">
        <v>954</v>
      </c>
      <c r="D30" s="272" t="s">
        <v>1095</v>
      </c>
      <c r="E30" s="264"/>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row>
    <row r="31" spans="1:69" ht="30.6" customHeight="1" x14ac:dyDescent="0.25">
      <c r="A31" s="784"/>
      <c r="B31" s="270" t="s">
        <v>955</v>
      </c>
      <c r="C31" s="270" t="s">
        <v>956</v>
      </c>
      <c r="D31" s="272" t="s">
        <v>1093</v>
      </c>
      <c r="E31" s="264"/>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BH31" s="522"/>
      <c r="BI31" s="522"/>
      <c r="BJ31" s="522"/>
      <c r="BK31" s="522"/>
      <c r="BL31" s="522"/>
      <c r="BM31" s="522"/>
      <c r="BN31" s="522"/>
      <c r="BO31" s="522"/>
      <c r="BP31" s="522"/>
      <c r="BQ31" s="522"/>
    </row>
    <row r="32" spans="1:69" ht="30.6" customHeight="1" x14ac:dyDescent="0.25">
      <c r="A32" s="784"/>
      <c r="B32" s="270" t="s">
        <v>957</v>
      </c>
      <c r="C32" s="270" t="s">
        <v>958</v>
      </c>
      <c r="D32" s="272" t="s">
        <v>1092</v>
      </c>
      <c r="E32" s="264"/>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row>
    <row r="33" spans="1:69" ht="30.6" customHeight="1" x14ac:dyDescent="0.25">
      <c r="A33" s="784"/>
      <c r="B33" s="270" t="s">
        <v>957</v>
      </c>
      <c r="C33" s="270" t="s">
        <v>959</v>
      </c>
      <c r="D33" s="272" t="s">
        <v>1092</v>
      </c>
      <c r="E33" s="264"/>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row>
    <row r="34" spans="1:69" ht="30.6" customHeight="1" x14ac:dyDescent="0.25">
      <c r="A34" s="784"/>
      <c r="B34" s="270" t="s">
        <v>960</v>
      </c>
      <c r="C34" s="270" t="s">
        <v>207</v>
      </c>
      <c r="D34" s="272" t="s">
        <v>1092</v>
      </c>
      <c r="E34" s="264"/>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row>
    <row r="35" spans="1:69" ht="30.6" customHeight="1" x14ac:dyDescent="0.25">
      <c r="A35" s="784"/>
      <c r="B35" s="270" t="s">
        <v>960</v>
      </c>
      <c r="C35" s="270" t="s">
        <v>961</v>
      </c>
      <c r="D35" s="272" t="s">
        <v>1092</v>
      </c>
      <c r="E35" s="264"/>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row>
    <row r="36" spans="1:69" ht="30.6" customHeight="1" x14ac:dyDescent="0.25">
      <c r="A36" s="784"/>
      <c r="B36" s="270" t="s">
        <v>962</v>
      </c>
      <c r="C36" s="270" t="s">
        <v>963</v>
      </c>
      <c r="D36" s="272" t="s">
        <v>1092</v>
      </c>
      <c r="E36" s="264"/>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row>
    <row r="37" spans="1:69" ht="30.6" customHeight="1" x14ac:dyDescent="0.25">
      <c r="A37" s="784"/>
      <c r="B37" s="270" t="s">
        <v>962</v>
      </c>
      <c r="C37" s="270" t="s">
        <v>206</v>
      </c>
      <c r="D37" s="272" t="s">
        <v>1092</v>
      </c>
      <c r="E37" s="264"/>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row>
    <row r="38" spans="1:69" ht="17.100000000000001" customHeight="1" x14ac:dyDescent="0.25">
      <c r="A38" s="784"/>
      <c r="B38" s="304"/>
      <c r="C38" s="304"/>
      <c r="D38" s="523"/>
      <c r="E38" s="264"/>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row>
    <row r="39" spans="1:69" ht="17.100000000000001" customHeight="1" x14ac:dyDescent="0.25">
      <c r="A39" s="784"/>
      <c r="B39" s="304"/>
      <c r="C39" s="304"/>
      <c r="D39" s="523"/>
      <c r="E39" s="264"/>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row>
    <row r="40" spans="1:69" ht="17.100000000000001" customHeight="1" x14ac:dyDescent="0.25">
      <c r="A40" s="784"/>
      <c r="B40" s="304"/>
      <c r="C40" s="304"/>
      <c r="D40" s="523"/>
      <c r="E40" s="264"/>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2"/>
      <c r="BK40" s="522"/>
      <c r="BL40" s="522"/>
      <c r="BM40" s="522"/>
      <c r="BN40" s="522"/>
      <c r="BO40" s="522"/>
      <c r="BP40" s="522"/>
      <c r="BQ40" s="522"/>
    </row>
    <row r="41" spans="1:69" ht="17.100000000000001" customHeight="1" x14ac:dyDescent="0.25">
      <c r="A41" s="784"/>
      <c r="B41" s="304"/>
      <c r="C41" s="304"/>
      <c r="D41" s="523"/>
      <c r="E41" s="264"/>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row>
    <row r="42" spans="1:69" ht="17.100000000000001" customHeight="1" x14ac:dyDescent="0.25">
      <c r="A42" s="784"/>
      <c r="B42" s="304"/>
      <c r="C42" s="304"/>
      <c r="D42" s="523"/>
      <c r="E42" s="264"/>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row>
    <row r="43" spans="1:69" ht="30" x14ac:dyDescent="0.25">
      <c r="A43" s="772" t="s">
        <v>2593</v>
      </c>
      <c r="B43" s="270" t="s">
        <v>964</v>
      </c>
      <c r="C43" s="270" t="s">
        <v>965</v>
      </c>
      <c r="D43" s="272" t="s">
        <v>1093</v>
      </c>
      <c r="E43" s="264"/>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row>
    <row r="44" spans="1:69" ht="17.100000000000001" customHeight="1" x14ac:dyDescent="0.25">
      <c r="A44" s="784"/>
      <c r="B44" s="270" t="s">
        <v>968</v>
      </c>
      <c r="C44" s="270" t="s">
        <v>969</v>
      </c>
      <c r="D44" s="272" t="s">
        <v>1093</v>
      </c>
      <c r="E44" s="264"/>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row>
    <row r="45" spans="1:69" ht="17.100000000000001" customHeight="1" x14ac:dyDescent="0.25">
      <c r="A45" s="784"/>
      <c r="B45" s="270" t="s">
        <v>972</v>
      </c>
      <c r="C45" s="270" t="s">
        <v>973</v>
      </c>
      <c r="D45" s="272" t="s">
        <v>1093</v>
      </c>
      <c r="E45" s="264"/>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c r="AS45" s="522"/>
      <c r="AT45" s="522"/>
      <c r="AU45" s="522"/>
      <c r="AV45" s="522"/>
      <c r="AW45" s="522"/>
      <c r="AX45" s="522"/>
      <c r="AY45" s="522"/>
      <c r="AZ45" s="522"/>
      <c r="BA45" s="522"/>
      <c r="BB45" s="522"/>
      <c r="BC45" s="522"/>
      <c r="BD45" s="522"/>
      <c r="BE45" s="522"/>
      <c r="BF45" s="522"/>
      <c r="BG45" s="522"/>
      <c r="BH45" s="522"/>
      <c r="BI45" s="522"/>
      <c r="BJ45" s="522"/>
      <c r="BK45" s="522"/>
      <c r="BL45" s="522"/>
      <c r="BM45" s="522"/>
      <c r="BN45" s="522"/>
      <c r="BO45" s="522"/>
      <c r="BP45" s="522"/>
      <c r="BQ45" s="522"/>
    </row>
    <row r="46" spans="1:69" ht="30" x14ac:dyDescent="0.25">
      <c r="A46" s="784"/>
      <c r="B46" s="270" t="s">
        <v>976</v>
      </c>
      <c r="C46" s="270" t="s">
        <v>977</v>
      </c>
      <c r="D46" s="272" t="s">
        <v>1093</v>
      </c>
      <c r="E46" s="264"/>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2"/>
      <c r="AY46" s="522"/>
      <c r="AZ46" s="522"/>
      <c r="BA46" s="522"/>
      <c r="BB46" s="522"/>
      <c r="BC46" s="522"/>
      <c r="BD46" s="522"/>
      <c r="BE46" s="522"/>
      <c r="BF46" s="522"/>
      <c r="BG46" s="522"/>
      <c r="BH46" s="522"/>
      <c r="BI46" s="522"/>
      <c r="BJ46" s="522"/>
      <c r="BK46" s="522"/>
      <c r="BL46" s="522"/>
      <c r="BM46" s="522"/>
      <c r="BN46" s="522"/>
      <c r="BO46" s="522"/>
      <c r="BP46" s="522"/>
      <c r="BQ46" s="522"/>
    </row>
    <row r="47" spans="1:69" ht="30" x14ac:dyDescent="0.25">
      <c r="A47" s="784"/>
      <c r="B47" s="270" t="s">
        <v>979</v>
      </c>
      <c r="C47" s="270" t="s">
        <v>980</v>
      </c>
      <c r="D47" s="272" t="s">
        <v>1093</v>
      </c>
      <c r="E47" s="264"/>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2"/>
      <c r="BK47" s="522"/>
      <c r="BL47" s="522"/>
      <c r="BM47" s="522"/>
      <c r="BN47" s="522"/>
      <c r="BO47" s="522"/>
      <c r="BP47" s="522"/>
      <c r="BQ47" s="522"/>
    </row>
    <row r="48" spans="1:69" ht="30" x14ac:dyDescent="0.25">
      <c r="A48" s="784"/>
      <c r="B48" s="270" t="s">
        <v>979</v>
      </c>
      <c r="C48" s="270" t="s">
        <v>981</v>
      </c>
      <c r="D48" s="272" t="s">
        <v>1093</v>
      </c>
      <c r="E48" s="264"/>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2"/>
    </row>
    <row r="49" spans="1:69" ht="17.100000000000001" customHeight="1" x14ac:dyDescent="0.25">
      <c r="A49" s="784"/>
      <c r="B49" s="304"/>
      <c r="C49" s="304"/>
      <c r="D49" s="523"/>
      <c r="E49" s="264"/>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22"/>
      <c r="BM49" s="522"/>
      <c r="BN49" s="522"/>
      <c r="BO49" s="522"/>
      <c r="BP49" s="522"/>
      <c r="BQ49" s="522"/>
    </row>
    <row r="50" spans="1:69" ht="17.100000000000001" customHeight="1" x14ac:dyDescent="0.25">
      <c r="A50" s="784"/>
      <c r="B50" s="304"/>
      <c r="C50" s="304"/>
      <c r="D50" s="523"/>
      <c r="E50" s="264"/>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2"/>
    </row>
    <row r="51" spans="1:69" ht="17.100000000000001" customHeight="1" x14ac:dyDescent="0.25">
      <c r="A51" s="784"/>
      <c r="B51" s="304"/>
      <c r="C51" s="304"/>
      <c r="D51" s="523"/>
      <c r="E51" s="264"/>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2"/>
      <c r="BA51" s="522"/>
      <c r="BB51" s="522"/>
      <c r="BC51" s="522"/>
      <c r="BD51" s="522"/>
      <c r="BE51" s="522"/>
      <c r="BF51" s="522"/>
      <c r="BG51" s="522"/>
      <c r="BH51" s="522"/>
      <c r="BI51" s="522"/>
      <c r="BJ51" s="522"/>
      <c r="BK51" s="522"/>
      <c r="BL51" s="522"/>
      <c r="BM51" s="522"/>
      <c r="BN51" s="522"/>
      <c r="BO51" s="522"/>
      <c r="BP51" s="522"/>
      <c r="BQ51" s="522"/>
    </row>
    <row r="52" spans="1:69" ht="17.100000000000001" customHeight="1" x14ac:dyDescent="0.25">
      <c r="A52" s="784"/>
      <c r="B52" s="304"/>
      <c r="C52" s="304"/>
      <c r="D52" s="523"/>
      <c r="E52" s="264"/>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c r="BQ52" s="522"/>
    </row>
    <row r="53" spans="1:69" ht="17.100000000000001" customHeight="1" x14ac:dyDescent="0.25">
      <c r="A53" s="772" t="s">
        <v>2594</v>
      </c>
      <c r="B53" s="270" t="s">
        <v>982</v>
      </c>
      <c r="C53" s="270" t="s">
        <v>983</v>
      </c>
      <c r="D53" s="272" t="s">
        <v>1093</v>
      </c>
      <c r="E53" s="264"/>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row>
    <row r="54" spans="1:69" ht="17.100000000000001" customHeight="1" x14ac:dyDescent="0.25">
      <c r="A54" s="784"/>
      <c r="B54" s="270" t="s">
        <v>968</v>
      </c>
      <c r="C54" s="270" t="s">
        <v>986</v>
      </c>
      <c r="D54" s="272" t="s">
        <v>1093</v>
      </c>
      <c r="E54" s="264"/>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22"/>
      <c r="BD54" s="522"/>
      <c r="BE54" s="522"/>
      <c r="BF54" s="522"/>
      <c r="BG54" s="522"/>
      <c r="BH54" s="522"/>
      <c r="BI54" s="522"/>
      <c r="BJ54" s="522"/>
      <c r="BK54" s="522"/>
      <c r="BL54" s="522"/>
      <c r="BM54" s="522"/>
      <c r="BN54" s="522"/>
      <c r="BO54" s="522"/>
      <c r="BP54" s="522"/>
      <c r="BQ54" s="522"/>
    </row>
    <row r="55" spans="1:69" ht="30" x14ac:dyDescent="0.25">
      <c r="A55" s="784"/>
      <c r="B55" s="270" t="s">
        <v>964</v>
      </c>
      <c r="C55" s="270" t="s">
        <v>989</v>
      </c>
      <c r="D55" s="272" t="s">
        <v>1093</v>
      </c>
      <c r="E55" s="264"/>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row>
    <row r="56" spans="1:69" ht="17.100000000000001" customHeight="1" x14ac:dyDescent="0.25">
      <c r="A56" s="784"/>
      <c r="B56" s="270" t="s">
        <v>968</v>
      </c>
      <c r="C56" s="270" t="s">
        <v>992</v>
      </c>
      <c r="D56" s="272" t="s">
        <v>1093</v>
      </c>
      <c r="E56" s="264"/>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row>
    <row r="57" spans="1:69" ht="30" x14ac:dyDescent="0.25">
      <c r="A57" s="784"/>
      <c r="B57" s="270" t="s">
        <v>976</v>
      </c>
      <c r="C57" s="270" t="s">
        <v>993</v>
      </c>
      <c r="D57" s="272" t="s">
        <v>1093</v>
      </c>
      <c r="E57" s="264"/>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row>
    <row r="58" spans="1:69" ht="17.100000000000001" customHeight="1" x14ac:dyDescent="0.25">
      <c r="A58" s="784"/>
      <c r="B58" s="304"/>
      <c r="C58" s="304"/>
      <c r="D58" s="523"/>
      <c r="E58" s="264"/>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522"/>
    </row>
    <row r="59" spans="1:69" ht="17.100000000000001" customHeight="1" x14ac:dyDescent="0.25">
      <c r="A59" s="784"/>
      <c r="B59" s="304"/>
      <c r="C59" s="304"/>
      <c r="D59" s="523"/>
      <c r="E59" s="264"/>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row>
    <row r="60" spans="1:69" ht="17.100000000000001" customHeight="1" x14ac:dyDescent="0.25">
      <c r="A60" s="784"/>
      <c r="B60" s="304"/>
      <c r="C60" s="304"/>
      <c r="D60" s="523"/>
      <c r="E60" s="264"/>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AZ60" s="522"/>
      <c r="BA60" s="522"/>
      <c r="BB60" s="522"/>
      <c r="BC60" s="522"/>
      <c r="BD60" s="522"/>
      <c r="BE60" s="522"/>
      <c r="BF60" s="522"/>
      <c r="BG60" s="522"/>
      <c r="BH60" s="522"/>
      <c r="BI60" s="522"/>
      <c r="BJ60" s="522"/>
      <c r="BK60" s="522"/>
      <c r="BL60" s="522"/>
      <c r="BM60" s="522"/>
      <c r="BN60" s="522"/>
      <c r="BO60" s="522"/>
      <c r="BP60" s="522"/>
      <c r="BQ60" s="522"/>
    </row>
    <row r="61" spans="1:69" ht="17.100000000000001" customHeight="1" x14ac:dyDescent="0.25">
      <c r="A61" s="784"/>
      <c r="B61" s="304"/>
      <c r="C61" s="304"/>
      <c r="D61" s="523"/>
      <c r="E61" s="264"/>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2"/>
    </row>
    <row r="62" spans="1:69" ht="17.100000000000001" customHeight="1" x14ac:dyDescent="0.25">
      <c r="A62" s="784"/>
      <c r="B62" s="304"/>
      <c r="C62" s="304"/>
      <c r="D62" s="523"/>
      <c r="E62" s="264"/>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522"/>
      <c r="BN62" s="522"/>
      <c r="BO62" s="522"/>
      <c r="BP62" s="522"/>
      <c r="BQ62" s="522"/>
    </row>
    <row r="63" spans="1:69" ht="16.5" customHeight="1" x14ac:dyDescent="0.25">
      <c r="A63" s="772" t="s">
        <v>2595</v>
      </c>
      <c r="B63" s="270" t="s">
        <v>995</v>
      </c>
      <c r="C63" s="270" t="s">
        <v>996</v>
      </c>
      <c r="D63" s="272" t="s">
        <v>1093</v>
      </c>
      <c r="E63" s="264"/>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row>
    <row r="64" spans="1:69" ht="16.5" customHeight="1" x14ac:dyDescent="0.25">
      <c r="A64" s="784"/>
      <c r="B64" s="270" t="s">
        <v>995</v>
      </c>
      <c r="C64" s="270" t="s">
        <v>997</v>
      </c>
      <c r="D64" s="272" t="s">
        <v>1093</v>
      </c>
      <c r="E64" s="264"/>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2"/>
      <c r="BF64" s="522"/>
      <c r="BG64" s="522"/>
      <c r="BH64" s="522"/>
      <c r="BI64" s="522"/>
      <c r="BJ64" s="522"/>
      <c r="BK64" s="522"/>
      <c r="BL64" s="522"/>
      <c r="BM64" s="522"/>
      <c r="BN64" s="522"/>
      <c r="BO64" s="522"/>
      <c r="BP64" s="522"/>
      <c r="BQ64" s="522"/>
    </row>
    <row r="65" spans="1:69" ht="16.5" customHeight="1" x14ac:dyDescent="0.25">
      <c r="A65" s="784"/>
      <c r="B65" s="270" t="s">
        <v>995</v>
      </c>
      <c r="C65" s="270" t="s">
        <v>998</v>
      </c>
      <c r="D65" s="272" t="s">
        <v>1093</v>
      </c>
      <c r="E65" s="264"/>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row>
    <row r="66" spans="1:69" ht="30.6" customHeight="1" x14ac:dyDescent="0.25">
      <c r="A66" s="784"/>
      <c r="B66" s="270" t="s">
        <v>999</v>
      </c>
      <c r="C66" s="270" t="s">
        <v>1000</v>
      </c>
      <c r="D66" s="272" t="s">
        <v>1093</v>
      </c>
      <c r="E66" s="264"/>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522"/>
      <c r="BE66" s="522"/>
      <c r="BF66" s="522"/>
      <c r="BG66" s="522"/>
      <c r="BH66" s="522"/>
      <c r="BI66" s="522"/>
      <c r="BJ66" s="522"/>
      <c r="BK66" s="522"/>
      <c r="BL66" s="522"/>
      <c r="BM66" s="522"/>
      <c r="BN66" s="522"/>
      <c r="BO66" s="522"/>
      <c r="BP66" s="522"/>
      <c r="BQ66" s="522"/>
    </row>
    <row r="67" spans="1:69" ht="30" x14ac:dyDescent="0.25">
      <c r="A67" s="784"/>
      <c r="B67" s="270" t="s">
        <v>1001</v>
      </c>
      <c r="C67" s="270" t="s">
        <v>1002</v>
      </c>
      <c r="D67" s="272" t="s">
        <v>1092</v>
      </c>
      <c r="E67" s="264"/>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row>
    <row r="68" spans="1:69" ht="30" x14ac:dyDescent="0.25">
      <c r="A68" s="784"/>
      <c r="B68" s="270" t="s">
        <v>1001</v>
      </c>
      <c r="C68" s="270" t="s">
        <v>1003</v>
      </c>
      <c r="D68" s="272" t="s">
        <v>1092</v>
      </c>
      <c r="E68" s="264"/>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row>
    <row r="69" spans="1:69" ht="15" customHeight="1" x14ac:dyDescent="0.25">
      <c r="A69" s="784"/>
      <c r="B69" s="270" t="s">
        <v>1001</v>
      </c>
      <c r="C69" s="270" t="s">
        <v>1004</v>
      </c>
      <c r="D69" s="272" t="s">
        <v>1092</v>
      </c>
      <c r="E69" s="264"/>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row>
    <row r="70" spans="1:69" ht="30" x14ac:dyDescent="0.25">
      <c r="A70" s="784"/>
      <c r="B70" s="270" t="s">
        <v>1001</v>
      </c>
      <c r="C70" s="270" t="s">
        <v>1005</v>
      </c>
      <c r="D70" s="272" t="s">
        <v>1092</v>
      </c>
      <c r="E70" s="264"/>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522"/>
      <c r="AY70" s="522"/>
      <c r="AZ70" s="522"/>
      <c r="BA70" s="522"/>
      <c r="BB70" s="522"/>
      <c r="BC70" s="522"/>
      <c r="BD70" s="522"/>
      <c r="BE70" s="522"/>
      <c r="BF70" s="522"/>
      <c r="BG70" s="522"/>
      <c r="BH70" s="522"/>
      <c r="BI70" s="522"/>
      <c r="BJ70" s="522"/>
      <c r="BK70" s="522"/>
      <c r="BL70" s="522"/>
      <c r="BM70" s="522"/>
      <c r="BN70" s="522"/>
      <c r="BO70" s="522"/>
      <c r="BP70" s="522"/>
      <c r="BQ70" s="522"/>
    </row>
    <row r="71" spans="1:69" ht="30" x14ac:dyDescent="0.25">
      <c r="A71" s="784"/>
      <c r="B71" s="270" t="s">
        <v>1001</v>
      </c>
      <c r="C71" s="270" t="s">
        <v>1006</v>
      </c>
      <c r="D71" s="272" t="s">
        <v>1092</v>
      </c>
      <c r="E71" s="264"/>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2"/>
      <c r="AW71" s="522"/>
      <c r="AX71" s="522"/>
      <c r="AY71" s="522"/>
      <c r="AZ71" s="522"/>
      <c r="BA71" s="522"/>
      <c r="BB71" s="522"/>
      <c r="BC71" s="522"/>
      <c r="BD71" s="522"/>
      <c r="BE71" s="522"/>
      <c r="BF71" s="522"/>
      <c r="BG71" s="522"/>
      <c r="BH71" s="522"/>
      <c r="BI71" s="522"/>
      <c r="BJ71" s="522"/>
      <c r="BK71" s="522"/>
      <c r="BL71" s="522"/>
      <c r="BM71" s="522"/>
      <c r="BN71" s="522"/>
      <c r="BO71" s="522"/>
      <c r="BP71" s="522"/>
      <c r="BQ71" s="522"/>
    </row>
    <row r="72" spans="1:69" ht="30" x14ac:dyDescent="0.25">
      <c r="A72" s="784"/>
      <c r="B72" s="270" t="s">
        <v>1001</v>
      </c>
      <c r="C72" s="270" t="s">
        <v>1008</v>
      </c>
      <c r="D72" s="272" t="s">
        <v>1092</v>
      </c>
      <c r="E72" s="264"/>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row>
    <row r="73" spans="1:69" ht="30" x14ac:dyDescent="0.25">
      <c r="A73" s="784"/>
      <c r="B73" s="270" t="s">
        <v>1009</v>
      </c>
      <c r="C73" s="270" t="s">
        <v>1010</v>
      </c>
      <c r="D73" s="272" t="s">
        <v>1092</v>
      </c>
      <c r="E73" s="264"/>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2"/>
      <c r="AU73" s="522"/>
      <c r="AV73" s="522"/>
      <c r="AW73" s="522"/>
      <c r="AX73" s="522"/>
      <c r="AY73" s="522"/>
      <c r="AZ73" s="522"/>
      <c r="BA73" s="522"/>
      <c r="BB73" s="522"/>
      <c r="BC73" s="522"/>
      <c r="BD73" s="522"/>
      <c r="BE73" s="522"/>
      <c r="BF73" s="522"/>
      <c r="BG73" s="522"/>
      <c r="BH73" s="522"/>
      <c r="BI73" s="522"/>
      <c r="BJ73" s="522"/>
      <c r="BK73" s="522"/>
      <c r="BL73" s="522"/>
      <c r="BM73" s="522"/>
      <c r="BN73" s="522"/>
      <c r="BO73" s="522"/>
      <c r="BP73" s="522"/>
      <c r="BQ73" s="522"/>
    </row>
    <row r="74" spans="1:69" ht="30" x14ac:dyDescent="0.25">
      <c r="A74" s="784"/>
      <c r="B74" s="270" t="s">
        <v>1012</v>
      </c>
      <c r="C74" s="270" t="s">
        <v>1013</v>
      </c>
      <c r="D74" s="272" t="s">
        <v>1094</v>
      </c>
      <c r="E74" s="264"/>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c r="BB74" s="522"/>
      <c r="BC74" s="522"/>
      <c r="BD74" s="522"/>
      <c r="BE74" s="522"/>
      <c r="BF74" s="522"/>
      <c r="BG74" s="522"/>
      <c r="BH74" s="522"/>
      <c r="BI74" s="522"/>
      <c r="BJ74" s="522"/>
      <c r="BK74" s="522"/>
      <c r="BL74" s="522"/>
      <c r="BM74" s="522"/>
      <c r="BN74" s="522"/>
      <c r="BO74" s="522"/>
      <c r="BP74" s="522"/>
      <c r="BQ74" s="522"/>
    </row>
    <row r="75" spans="1:69" ht="30.6" customHeight="1" x14ac:dyDescent="0.25">
      <c r="A75" s="784"/>
      <c r="B75" s="270" t="s">
        <v>1014</v>
      </c>
      <c r="C75" s="270" t="s">
        <v>1015</v>
      </c>
      <c r="D75" s="272" t="s">
        <v>1093</v>
      </c>
      <c r="E75" s="264"/>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2"/>
      <c r="BE75" s="522"/>
      <c r="BF75" s="522"/>
      <c r="BG75" s="522"/>
      <c r="BH75" s="522"/>
      <c r="BI75" s="522"/>
      <c r="BJ75" s="522"/>
      <c r="BK75" s="522"/>
      <c r="BL75" s="522"/>
      <c r="BM75" s="522"/>
      <c r="BN75" s="522"/>
      <c r="BO75" s="522"/>
      <c r="BP75" s="522"/>
      <c r="BQ75" s="522"/>
    </row>
    <row r="76" spans="1:69" ht="30.6" customHeight="1" x14ac:dyDescent="0.25">
      <c r="A76" s="784"/>
      <c r="B76" s="270" t="s">
        <v>1014</v>
      </c>
      <c r="C76" s="270" t="s">
        <v>1016</v>
      </c>
      <c r="D76" s="272" t="s">
        <v>1093</v>
      </c>
      <c r="E76" s="264"/>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2"/>
      <c r="AY76" s="522"/>
      <c r="AZ76" s="522"/>
      <c r="BA76" s="522"/>
      <c r="BB76" s="522"/>
      <c r="BC76" s="522"/>
      <c r="BD76" s="522"/>
      <c r="BE76" s="522"/>
      <c r="BF76" s="522"/>
      <c r="BG76" s="522"/>
      <c r="BH76" s="522"/>
      <c r="BI76" s="522"/>
      <c r="BJ76" s="522"/>
      <c r="BK76" s="522"/>
      <c r="BL76" s="522"/>
      <c r="BM76" s="522"/>
      <c r="BN76" s="522"/>
      <c r="BO76" s="522"/>
      <c r="BP76" s="522"/>
      <c r="BQ76" s="522"/>
    </row>
    <row r="77" spans="1:69" ht="30.6" customHeight="1" x14ac:dyDescent="0.25">
      <c r="A77" s="784"/>
      <c r="B77" s="270" t="s">
        <v>1014</v>
      </c>
      <c r="C77" s="270" t="s">
        <v>1017</v>
      </c>
      <c r="D77" s="272" t="s">
        <v>1093</v>
      </c>
      <c r="E77" s="264"/>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2"/>
      <c r="AY77" s="522"/>
      <c r="AZ77" s="522"/>
      <c r="BA77" s="522"/>
      <c r="BB77" s="522"/>
      <c r="BC77" s="522"/>
      <c r="BD77" s="522"/>
      <c r="BE77" s="522"/>
      <c r="BF77" s="522"/>
      <c r="BG77" s="522"/>
      <c r="BH77" s="522"/>
      <c r="BI77" s="522"/>
      <c r="BJ77" s="522"/>
      <c r="BK77" s="522"/>
      <c r="BL77" s="522"/>
      <c r="BM77" s="522"/>
      <c r="BN77" s="522"/>
      <c r="BO77" s="522"/>
      <c r="BP77" s="522"/>
      <c r="BQ77" s="522"/>
    </row>
    <row r="78" spans="1:69" ht="15.6" customHeight="1" x14ac:dyDescent="0.25">
      <c r="A78" s="784"/>
      <c r="B78" s="270" t="s">
        <v>1018</v>
      </c>
      <c r="C78" s="270" t="s">
        <v>1019</v>
      </c>
      <c r="D78" s="272" t="s">
        <v>1095</v>
      </c>
      <c r="E78" s="264"/>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2"/>
      <c r="AY78" s="522"/>
      <c r="AZ78" s="522"/>
      <c r="BA78" s="522"/>
      <c r="BB78" s="522"/>
      <c r="BC78" s="522"/>
      <c r="BD78" s="522"/>
      <c r="BE78" s="522"/>
      <c r="BF78" s="522"/>
      <c r="BG78" s="522"/>
      <c r="BH78" s="522"/>
      <c r="BI78" s="522"/>
      <c r="BJ78" s="522"/>
      <c r="BK78" s="522"/>
      <c r="BL78" s="522"/>
      <c r="BM78" s="522"/>
      <c r="BN78" s="522"/>
      <c r="BO78" s="522"/>
      <c r="BP78" s="522"/>
      <c r="BQ78" s="522"/>
    </row>
    <row r="79" spans="1:69" ht="15.6" customHeight="1" x14ac:dyDescent="0.25">
      <c r="A79" s="784"/>
      <c r="B79" s="270" t="s">
        <v>1020</v>
      </c>
      <c r="C79" s="270" t="s">
        <v>1021</v>
      </c>
      <c r="D79" s="272" t="s">
        <v>1092</v>
      </c>
      <c r="E79" s="264"/>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2"/>
      <c r="AY79" s="522"/>
      <c r="AZ79" s="522"/>
      <c r="BA79" s="522"/>
      <c r="BB79" s="522"/>
      <c r="BC79" s="522"/>
      <c r="BD79" s="522"/>
      <c r="BE79" s="522"/>
      <c r="BF79" s="522"/>
      <c r="BG79" s="522"/>
      <c r="BH79" s="522"/>
      <c r="BI79" s="522"/>
      <c r="BJ79" s="522"/>
      <c r="BK79" s="522"/>
      <c r="BL79" s="522"/>
      <c r="BM79" s="522"/>
      <c r="BN79" s="522"/>
      <c r="BO79" s="522"/>
      <c r="BP79" s="522"/>
      <c r="BQ79" s="522"/>
    </row>
    <row r="80" spans="1:69" ht="15.6" customHeight="1" x14ac:dyDescent="0.25">
      <c r="A80" s="784"/>
      <c r="B80" s="270" t="s">
        <v>1022</v>
      </c>
      <c r="C80" s="270" t="s">
        <v>1023</v>
      </c>
      <c r="D80" s="272" t="s">
        <v>1092</v>
      </c>
      <c r="E80" s="264"/>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522"/>
      <c r="BN80" s="522"/>
      <c r="BO80" s="522"/>
      <c r="BP80" s="522"/>
      <c r="BQ80" s="522"/>
    </row>
    <row r="81" spans="1:69" ht="30.6" customHeight="1" x14ac:dyDescent="0.25">
      <c r="A81" s="784"/>
      <c r="B81" s="270" t="s">
        <v>1024</v>
      </c>
      <c r="C81" s="270" t="s">
        <v>1025</v>
      </c>
      <c r="D81" s="272" t="s">
        <v>1092</v>
      </c>
      <c r="E81" s="264"/>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522"/>
      <c r="BN81" s="522"/>
      <c r="BO81" s="522"/>
      <c r="BP81" s="522"/>
      <c r="BQ81" s="522"/>
    </row>
    <row r="82" spans="1:69" ht="30.6" customHeight="1" x14ac:dyDescent="0.25">
      <c r="A82" s="784"/>
      <c r="B82" s="270" t="s">
        <v>1026</v>
      </c>
      <c r="C82" s="270" t="s">
        <v>1027</v>
      </c>
      <c r="D82" s="272" t="s">
        <v>1092</v>
      </c>
      <c r="E82" s="264"/>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522"/>
      <c r="BN82" s="522"/>
      <c r="BO82" s="522"/>
      <c r="BP82" s="522"/>
      <c r="BQ82" s="522"/>
    </row>
    <row r="83" spans="1:69" ht="30.6" customHeight="1" x14ac:dyDescent="0.25">
      <c r="A83" s="784"/>
      <c r="B83" s="270" t="s">
        <v>1028</v>
      </c>
      <c r="C83" s="270" t="s">
        <v>1029</v>
      </c>
      <c r="D83" s="272" t="s">
        <v>1092</v>
      </c>
      <c r="E83" s="264"/>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522"/>
      <c r="BN83" s="522"/>
      <c r="BO83" s="522"/>
      <c r="BP83" s="522"/>
      <c r="BQ83" s="522"/>
    </row>
    <row r="84" spans="1:69" ht="30.6" customHeight="1" x14ac:dyDescent="0.25">
      <c r="A84" s="784"/>
      <c r="B84" s="270" t="s">
        <v>1028</v>
      </c>
      <c r="C84" s="270" t="s">
        <v>1030</v>
      </c>
      <c r="D84" s="272" t="s">
        <v>1092</v>
      </c>
      <c r="E84" s="264"/>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522"/>
      <c r="BN84" s="522"/>
      <c r="BO84" s="522"/>
      <c r="BP84" s="522"/>
      <c r="BQ84" s="522"/>
    </row>
    <row r="85" spans="1:69" ht="30" x14ac:dyDescent="0.25">
      <c r="A85" s="784"/>
      <c r="B85" s="270" t="s">
        <v>1031</v>
      </c>
      <c r="C85" s="270" t="s">
        <v>1032</v>
      </c>
      <c r="D85" s="272" t="s">
        <v>1093</v>
      </c>
      <c r="E85" s="264"/>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522"/>
      <c r="BN85" s="522"/>
      <c r="BO85" s="522"/>
      <c r="BP85" s="522"/>
      <c r="BQ85" s="522"/>
    </row>
    <row r="86" spans="1:69" ht="17.100000000000001" customHeight="1" x14ac:dyDescent="0.25">
      <c r="A86" s="784"/>
      <c r="B86" s="270" t="s">
        <v>1034</v>
      </c>
      <c r="C86" s="270" t="s">
        <v>1035</v>
      </c>
      <c r="D86" s="272" t="s">
        <v>1093</v>
      </c>
      <c r="E86" s="264"/>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522"/>
      <c r="BN86" s="522"/>
      <c r="BO86" s="522"/>
      <c r="BP86" s="522"/>
      <c r="BQ86" s="522"/>
    </row>
    <row r="87" spans="1:69" ht="17.100000000000001" customHeight="1" x14ac:dyDescent="0.25">
      <c r="A87" s="784"/>
      <c r="B87" s="270" t="s">
        <v>1034</v>
      </c>
      <c r="C87" s="270" t="s">
        <v>1036</v>
      </c>
      <c r="D87" s="272" t="s">
        <v>1093</v>
      </c>
      <c r="E87" s="264"/>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522"/>
      <c r="BN87" s="522"/>
      <c r="BO87" s="522"/>
      <c r="BP87" s="522"/>
      <c r="BQ87" s="522"/>
    </row>
    <row r="88" spans="1:69" ht="30" x14ac:dyDescent="0.25">
      <c r="A88" s="784"/>
      <c r="B88" s="270" t="s">
        <v>1037</v>
      </c>
      <c r="C88" s="270" t="s">
        <v>1038</v>
      </c>
      <c r="D88" s="272" t="s">
        <v>1093</v>
      </c>
      <c r="E88" s="264"/>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row>
    <row r="89" spans="1:69" ht="29.1" customHeight="1" x14ac:dyDescent="0.25">
      <c r="A89" s="784"/>
      <c r="B89" s="270" t="s">
        <v>951</v>
      </c>
      <c r="C89" s="270" t="s">
        <v>952</v>
      </c>
      <c r="D89" s="272" t="s">
        <v>1092</v>
      </c>
      <c r="E89" s="264"/>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522"/>
      <c r="BN89" s="522"/>
      <c r="BO89" s="522"/>
      <c r="BP89" s="522"/>
      <c r="BQ89" s="522"/>
    </row>
    <row r="90" spans="1:69" ht="30" customHeight="1" x14ac:dyDescent="0.25">
      <c r="A90" s="784"/>
      <c r="B90" s="270" t="s">
        <v>949</v>
      </c>
      <c r="C90" s="270" t="s">
        <v>950</v>
      </c>
      <c r="D90" s="272" t="s">
        <v>1092</v>
      </c>
      <c r="E90" s="264"/>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522"/>
      <c r="BN90" s="522"/>
      <c r="BO90" s="522"/>
      <c r="BP90" s="522"/>
      <c r="BQ90" s="522"/>
    </row>
    <row r="91" spans="1:69" ht="30" customHeight="1" x14ac:dyDescent="0.25">
      <c r="A91" s="784"/>
      <c r="B91" s="270" t="s">
        <v>949</v>
      </c>
      <c r="C91" s="270" t="s">
        <v>1039</v>
      </c>
      <c r="D91" s="272" t="s">
        <v>1092</v>
      </c>
      <c r="E91" s="264"/>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c r="BL91" s="522"/>
      <c r="BM91" s="522"/>
      <c r="BN91" s="522"/>
      <c r="BO91" s="522"/>
      <c r="BP91" s="522"/>
      <c r="BQ91" s="522"/>
    </row>
    <row r="92" spans="1:69" ht="30" customHeight="1" x14ac:dyDescent="0.25">
      <c r="A92" s="784"/>
      <c r="B92" s="270" t="s">
        <v>949</v>
      </c>
      <c r="C92" s="270" t="s">
        <v>1040</v>
      </c>
      <c r="D92" s="272" t="s">
        <v>1092</v>
      </c>
      <c r="E92" s="264"/>
      <c r="F92" s="522"/>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2"/>
      <c r="AZ92" s="522"/>
      <c r="BA92" s="522"/>
      <c r="BB92" s="522"/>
      <c r="BC92" s="522"/>
      <c r="BD92" s="522"/>
      <c r="BE92" s="522"/>
      <c r="BF92" s="522"/>
      <c r="BG92" s="522"/>
      <c r="BH92" s="522"/>
      <c r="BI92" s="522"/>
      <c r="BJ92" s="522"/>
      <c r="BK92" s="522"/>
      <c r="BL92" s="522"/>
      <c r="BM92" s="522"/>
      <c r="BN92" s="522"/>
      <c r="BO92" s="522"/>
      <c r="BP92" s="522"/>
      <c r="BQ92" s="522"/>
    </row>
    <row r="93" spans="1:69" ht="30" customHeight="1" x14ac:dyDescent="0.25">
      <c r="A93" s="784"/>
      <c r="B93" s="270" t="s">
        <v>1041</v>
      </c>
      <c r="C93" s="270" t="s">
        <v>1042</v>
      </c>
      <c r="D93" s="272" t="s">
        <v>1092</v>
      </c>
      <c r="E93" s="264"/>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c r="AX93" s="522"/>
      <c r="AY93" s="522"/>
      <c r="AZ93" s="522"/>
      <c r="BA93" s="522"/>
      <c r="BB93" s="522"/>
      <c r="BC93" s="522"/>
      <c r="BD93" s="522"/>
      <c r="BE93" s="522"/>
      <c r="BF93" s="522"/>
      <c r="BG93" s="522"/>
      <c r="BH93" s="522"/>
      <c r="BI93" s="522"/>
      <c r="BJ93" s="522"/>
      <c r="BK93" s="522"/>
      <c r="BL93" s="522"/>
      <c r="BM93" s="522"/>
      <c r="BN93" s="522"/>
      <c r="BO93" s="522"/>
      <c r="BP93" s="522"/>
      <c r="BQ93" s="522"/>
    </row>
    <row r="94" spans="1:69" ht="30" customHeight="1" x14ac:dyDescent="0.25">
      <c r="A94" s="784"/>
      <c r="B94" s="270" t="s">
        <v>1041</v>
      </c>
      <c r="C94" s="270" t="s">
        <v>1043</v>
      </c>
      <c r="D94" s="272" t="s">
        <v>1092</v>
      </c>
      <c r="E94" s="264"/>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522"/>
      <c r="AM94" s="522"/>
      <c r="AN94" s="522"/>
      <c r="AO94" s="522"/>
      <c r="AP94" s="522"/>
      <c r="AQ94" s="522"/>
      <c r="AR94" s="522"/>
      <c r="AS94" s="522"/>
      <c r="AT94" s="522"/>
      <c r="AU94" s="522"/>
      <c r="AV94" s="522"/>
      <c r="AW94" s="522"/>
      <c r="AX94" s="522"/>
      <c r="AY94" s="522"/>
      <c r="AZ94" s="522"/>
      <c r="BA94" s="522"/>
      <c r="BB94" s="522"/>
      <c r="BC94" s="522"/>
      <c r="BD94" s="522"/>
      <c r="BE94" s="522"/>
      <c r="BF94" s="522"/>
      <c r="BG94" s="522"/>
      <c r="BH94" s="522"/>
      <c r="BI94" s="522"/>
      <c r="BJ94" s="522"/>
      <c r="BK94" s="522"/>
      <c r="BL94" s="522"/>
      <c r="BM94" s="522"/>
      <c r="BN94" s="522"/>
      <c r="BO94" s="522"/>
      <c r="BP94" s="522"/>
      <c r="BQ94" s="522"/>
    </row>
    <row r="95" spans="1:69" ht="30" customHeight="1" x14ac:dyDescent="0.25">
      <c r="A95" s="784"/>
      <c r="B95" s="270" t="s">
        <v>1044</v>
      </c>
      <c r="C95" s="270" t="s">
        <v>1045</v>
      </c>
      <c r="D95" s="272" t="s">
        <v>1093</v>
      </c>
      <c r="E95" s="264"/>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c r="AX95" s="522"/>
      <c r="AY95" s="522"/>
      <c r="AZ95" s="522"/>
      <c r="BA95" s="522"/>
      <c r="BB95" s="522"/>
      <c r="BC95" s="522"/>
      <c r="BD95" s="522"/>
      <c r="BE95" s="522"/>
      <c r="BF95" s="522"/>
      <c r="BG95" s="522"/>
      <c r="BH95" s="522"/>
      <c r="BI95" s="522"/>
      <c r="BJ95" s="522"/>
      <c r="BK95" s="522"/>
      <c r="BL95" s="522"/>
      <c r="BM95" s="522"/>
      <c r="BN95" s="522"/>
      <c r="BO95" s="522"/>
      <c r="BP95" s="522"/>
      <c r="BQ95" s="522"/>
    </row>
    <row r="96" spans="1:69" ht="30" x14ac:dyDescent="0.25">
      <c r="A96" s="784"/>
      <c r="B96" s="270" t="s">
        <v>1046</v>
      </c>
      <c r="C96" s="270" t="s">
        <v>1047</v>
      </c>
      <c r="D96" s="272" t="s">
        <v>1092</v>
      </c>
      <c r="E96" s="264"/>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522"/>
      <c r="AY96" s="522"/>
      <c r="AZ96" s="522"/>
      <c r="BA96" s="522"/>
      <c r="BB96" s="522"/>
      <c r="BC96" s="522"/>
      <c r="BD96" s="522"/>
      <c r="BE96" s="522"/>
      <c r="BF96" s="522"/>
      <c r="BG96" s="522"/>
      <c r="BH96" s="522"/>
      <c r="BI96" s="522"/>
      <c r="BJ96" s="522"/>
      <c r="BK96" s="522"/>
      <c r="BL96" s="522"/>
      <c r="BM96" s="522"/>
      <c r="BN96" s="522"/>
      <c r="BO96" s="522"/>
      <c r="BP96" s="522"/>
      <c r="BQ96" s="522"/>
    </row>
    <row r="97" spans="1:69" ht="17.100000000000001" customHeight="1" x14ac:dyDescent="0.25">
      <c r="A97" s="784"/>
      <c r="B97" s="270" t="s">
        <v>1048</v>
      </c>
      <c r="C97" s="270" t="s">
        <v>1049</v>
      </c>
      <c r="D97" s="272" t="s">
        <v>1092</v>
      </c>
      <c r="E97" s="264"/>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22"/>
      <c r="BF97" s="522"/>
      <c r="BG97" s="522"/>
      <c r="BH97" s="522"/>
      <c r="BI97" s="522"/>
      <c r="BJ97" s="522"/>
      <c r="BK97" s="522"/>
      <c r="BL97" s="522"/>
      <c r="BM97" s="522"/>
      <c r="BN97" s="522"/>
      <c r="BO97" s="522"/>
      <c r="BP97" s="522"/>
      <c r="BQ97" s="522"/>
    </row>
    <row r="98" spans="1:69" ht="17.100000000000001" customHeight="1" x14ac:dyDescent="0.25">
      <c r="A98" s="784"/>
      <c r="B98" s="270" t="s">
        <v>1050</v>
      </c>
      <c r="C98" s="270" t="s">
        <v>1051</v>
      </c>
      <c r="D98" s="272" t="s">
        <v>1093</v>
      </c>
      <c r="E98" s="264"/>
      <c r="F98" s="522"/>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522"/>
      <c r="BF98" s="522"/>
      <c r="BG98" s="522"/>
      <c r="BH98" s="522"/>
      <c r="BI98" s="522"/>
      <c r="BJ98" s="522"/>
      <c r="BK98" s="522"/>
      <c r="BL98" s="522"/>
      <c r="BM98" s="522"/>
      <c r="BN98" s="522"/>
      <c r="BO98" s="522"/>
      <c r="BP98" s="522"/>
      <c r="BQ98" s="522"/>
    </row>
    <row r="99" spans="1:69" ht="17.100000000000001" customHeight="1" x14ac:dyDescent="0.25">
      <c r="A99" s="784"/>
      <c r="B99" s="270" t="s">
        <v>1052</v>
      </c>
      <c r="C99" s="270" t="s">
        <v>1053</v>
      </c>
      <c r="D99" s="272" t="s">
        <v>1093</v>
      </c>
      <c r="E99" s="264"/>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2"/>
      <c r="AY99" s="522"/>
      <c r="AZ99" s="522"/>
      <c r="BA99" s="522"/>
      <c r="BB99" s="522"/>
      <c r="BC99" s="522"/>
      <c r="BD99" s="522"/>
      <c r="BE99" s="522"/>
      <c r="BF99" s="522"/>
      <c r="BG99" s="522"/>
      <c r="BH99" s="522"/>
      <c r="BI99" s="522"/>
      <c r="BJ99" s="522"/>
      <c r="BK99" s="522"/>
      <c r="BL99" s="522"/>
      <c r="BM99" s="522"/>
      <c r="BN99" s="522"/>
      <c r="BO99" s="522"/>
      <c r="BP99" s="522"/>
      <c r="BQ99" s="522"/>
    </row>
    <row r="100" spans="1:69" ht="17.100000000000001" customHeight="1" x14ac:dyDescent="0.25">
      <c r="A100" s="784"/>
      <c r="B100" s="270" t="s">
        <v>1052</v>
      </c>
      <c r="C100" s="270" t="s">
        <v>1054</v>
      </c>
      <c r="D100" s="272" t="s">
        <v>1093</v>
      </c>
      <c r="E100" s="264"/>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522"/>
      <c r="AI100" s="522"/>
      <c r="AJ100" s="522"/>
      <c r="AK100" s="522"/>
      <c r="AL100" s="522"/>
      <c r="AM100" s="522"/>
      <c r="AN100" s="522"/>
      <c r="AO100" s="522"/>
      <c r="AP100" s="522"/>
      <c r="AQ100" s="522"/>
      <c r="AR100" s="522"/>
      <c r="AS100" s="522"/>
      <c r="AT100" s="522"/>
      <c r="AU100" s="522"/>
      <c r="AV100" s="522"/>
      <c r="AW100" s="522"/>
      <c r="AX100" s="522"/>
      <c r="AY100" s="522"/>
      <c r="AZ100" s="522"/>
      <c r="BA100" s="522"/>
      <c r="BB100" s="522"/>
      <c r="BC100" s="522"/>
      <c r="BD100" s="522"/>
      <c r="BE100" s="522"/>
      <c r="BF100" s="522"/>
      <c r="BG100" s="522"/>
      <c r="BH100" s="522"/>
      <c r="BI100" s="522"/>
      <c r="BJ100" s="522"/>
      <c r="BK100" s="522"/>
      <c r="BL100" s="522"/>
      <c r="BM100" s="522"/>
      <c r="BN100" s="522"/>
      <c r="BO100" s="522"/>
      <c r="BP100" s="522"/>
      <c r="BQ100" s="522"/>
    </row>
    <row r="101" spans="1:69" ht="30" x14ac:dyDescent="0.25">
      <c r="A101" s="784"/>
      <c r="B101" s="270" t="s">
        <v>1055</v>
      </c>
      <c r="C101" s="270" t="s">
        <v>1056</v>
      </c>
      <c r="D101" s="272" t="s">
        <v>1092</v>
      </c>
      <c r="E101" s="264"/>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522"/>
      <c r="AK101" s="522"/>
      <c r="AL101" s="522"/>
      <c r="AM101" s="522"/>
      <c r="AN101" s="522"/>
      <c r="AO101" s="522"/>
      <c r="AP101" s="522"/>
      <c r="AQ101" s="522"/>
      <c r="AR101" s="522"/>
      <c r="AS101" s="522"/>
      <c r="AT101" s="522"/>
      <c r="AU101" s="522"/>
      <c r="AV101" s="522"/>
      <c r="AW101" s="522"/>
      <c r="AX101" s="522"/>
      <c r="AY101" s="522"/>
      <c r="AZ101" s="522"/>
      <c r="BA101" s="522"/>
      <c r="BB101" s="522"/>
      <c r="BC101" s="522"/>
      <c r="BD101" s="522"/>
      <c r="BE101" s="522"/>
      <c r="BF101" s="522"/>
      <c r="BG101" s="522"/>
      <c r="BH101" s="522"/>
      <c r="BI101" s="522"/>
      <c r="BJ101" s="522"/>
      <c r="BK101" s="522"/>
      <c r="BL101" s="522"/>
      <c r="BM101" s="522"/>
      <c r="BN101" s="522"/>
      <c r="BO101" s="522"/>
      <c r="BP101" s="522"/>
      <c r="BQ101" s="522"/>
    </row>
    <row r="102" spans="1:69" ht="30.6" customHeight="1" x14ac:dyDescent="0.25">
      <c r="A102" s="784"/>
      <c r="B102" s="270" t="s">
        <v>955</v>
      </c>
      <c r="C102" s="270" t="s">
        <v>956</v>
      </c>
      <c r="D102" s="272" t="s">
        <v>1092</v>
      </c>
      <c r="E102" s="264"/>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2"/>
      <c r="AY102" s="522"/>
      <c r="AZ102" s="522"/>
      <c r="BA102" s="522"/>
      <c r="BB102" s="522"/>
      <c r="BC102" s="522"/>
      <c r="BD102" s="522"/>
      <c r="BE102" s="522"/>
      <c r="BF102" s="522"/>
      <c r="BG102" s="522"/>
      <c r="BH102" s="522"/>
      <c r="BI102" s="522"/>
      <c r="BJ102" s="522"/>
      <c r="BK102" s="522"/>
      <c r="BL102" s="522"/>
      <c r="BM102" s="522"/>
      <c r="BN102" s="522"/>
      <c r="BO102" s="522"/>
      <c r="BP102" s="522"/>
      <c r="BQ102" s="522"/>
    </row>
    <row r="103" spans="1:69" ht="30.6" customHeight="1" x14ac:dyDescent="0.25">
      <c r="A103" s="784"/>
      <c r="B103" s="270" t="s">
        <v>957</v>
      </c>
      <c r="C103" s="270" t="s">
        <v>958</v>
      </c>
      <c r="D103" s="272" t="s">
        <v>1092</v>
      </c>
      <c r="E103" s="264"/>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2"/>
      <c r="BA103" s="522"/>
      <c r="BB103" s="522"/>
      <c r="BC103" s="522"/>
      <c r="BD103" s="522"/>
      <c r="BE103" s="522"/>
      <c r="BF103" s="522"/>
      <c r="BG103" s="522"/>
      <c r="BH103" s="522"/>
      <c r="BI103" s="522"/>
      <c r="BJ103" s="522"/>
      <c r="BK103" s="522"/>
      <c r="BL103" s="522"/>
      <c r="BM103" s="522"/>
      <c r="BN103" s="522"/>
      <c r="BO103" s="522"/>
      <c r="BP103" s="522"/>
      <c r="BQ103" s="522"/>
    </row>
    <row r="104" spans="1:69" ht="30.6" customHeight="1" x14ac:dyDescent="0.25">
      <c r="A104" s="784"/>
      <c r="B104" s="270" t="s">
        <v>957</v>
      </c>
      <c r="C104" s="270" t="s">
        <v>959</v>
      </c>
      <c r="D104" s="272" t="s">
        <v>1092</v>
      </c>
      <c r="E104" s="264"/>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2"/>
      <c r="AY104" s="522"/>
      <c r="AZ104" s="522"/>
      <c r="BA104" s="522"/>
      <c r="BB104" s="522"/>
      <c r="BC104" s="522"/>
      <c r="BD104" s="522"/>
      <c r="BE104" s="522"/>
      <c r="BF104" s="522"/>
      <c r="BG104" s="522"/>
      <c r="BH104" s="522"/>
      <c r="BI104" s="522"/>
      <c r="BJ104" s="522"/>
      <c r="BK104" s="522"/>
      <c r="BL104" s="522"/>
      <c r="BM104" s="522"/>
      <c r="BN104" s="522"/>
      <c r="BO104" s="522"/>
      <c r="BP104" s="522"/>
      <c r="BQ104" s="522"/>
    </row>
    <row r="105" spans="1:69" ht="30.6" customHeight="1" x14ac:dyDescent="0.25">
      <c r="A105" s="784"/>
      <c r="B105" s="270" t="s">
        <v>960</v>
      </c>
      <c r="C105" s="270" t="s">
        <v>207</v>
      </c>
      <c r="D105" s="272" t="s">
        <v>1092</v>
      </c>
      <c r="E105" s="264"/>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522"/>
      <c r="AZ105" s="522"/>
      <c r="BA105" s="522"/>
      <c r="BB105" s="522"/>
      <c r="BC105" s="522"/>
      <c r="BD105" s="522"/>
      <c r="BE105" s="522"/>
      <c r="BF105" s="522"/>
      <c r="BG105" s="522"/>
      <c r="BH105" s="522"/>
      <c r="BI105" s="522"/>
      <c r="BJ105" s="522"/>
      <c r="BK105" s="522"/>
      <c r="BL105" s="522"/>
      <c r="BM105" s="522"/>
      <c r="BN105" s="522"/>
      <c r="BO105" s="522"/>
      <c r="BP105" s="522"/>
      <c r="BQ105" s="522"/>
    </row>
    <row r="106" spans="1:69" ht="30.6" customHeight="1" x14ac:dyDescent="0.25">
      <c r="A106" s="784"/>
      <c r="B106" s="270" t="s">
        <v>960</v>
      </c>
      <c r="C106" s="270" t="s">
        <v>961</v>
      </c>
      <c r="D106" s="272" t="s">
        <v>1092</v>
      </c>
      <c r="E106" s="264"/>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2"/>
      <c r="AY106" s="522"/>
      <c r="AZ106" s="522"/>
      <c r="BA106" s="522"/>
      <c r="BB106" s="522"/>
      <c r="BC106" s="522"/>
      <c r="BD106" s="522"/>
      <c r="BE106" s="522"/>
      <c r="BF106" s="522"/>
      <c r="BG106" s="522"/>
      <c r="BH106" s="522"/>
      <c r="BI106" s="522"/>
      <c r="BJ106" s="522"/>
      <c r="BK106" s="522"/>
      <c r="BL106" s="522"/>
      <c r="BM106" s="522"/>
      <c r="BN106" s="522"/>
      <c r="BO106" s="522"/>
      <c r="BP106" s="522"/>
      <c r="BQ106" s="522"/>
    </row>
    <row r="107" spans="1:69" ht="30.6" customHeight="1" x14ac:dyDescent="0.25">
      <c r="A107" s="784"/>
      <c r="B107" s="270" t="s">
        <v>2568</v>
      </c>
      <c r="C107" s="270" t="s">
        <v>1058</v>
      </c>
      <c r="D107" s="272" t="s">
        <v>1092</v>
      </c>
      <c r="E107" s="264"/>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2"/>
      <c r="BN107" s="522"/>
      <c r="BO107" s="522"/>
      <c r="BP107" s="522"/>
      <c r="BQ107" s="522"/>
    </row>
    <row r="108" spans="1:69" ht="17.100000000000001" customHeight="1" x14ac:dyDescent="0.25">
      <c r="A108" s="784"/>
      <c r="B108" s="270" t="s">
        <v>2569</v>
      </c>
      <c r="C108" s="270" t="s">
        <v>1060</v>
      </c>
      <c r="D108" s="272" t="s">
        <v>1093</v>
      </c>
      <c r="E108" s="264"/>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522"/>
      <c r="AY108" s="522"/>
      <c r="AZ108" s="522"/>
      <c r="BA108" s="522"/>
      <c r="BB108" s="522"/>
      <c r="BC108" s="522"/>
      <c r="BD108" s="522"/>
      <c r="BE108" s="522"/>
      <c r="BF108" s="522"/>
      <c r="BG108" s="522"/>
      <c r="BH108" s="522"/>
      <c r="BI108" s="522"/>
      <c r="BJ108" s="522"/>
      <c r="BK108" s="522"/>
      <c r="BL108" s="522"/>
      <c r="BM108" s="522"/>
      <c r="BN108" s="522"/>
      <c r="BO108" s="522"/>
      <c r="BP108" s="522"/>
      <c r="BQ108" s="522"/>
    </row>
    <row r="109" spans="1:69" ht="17.100000000000001" customHeight="1" x14ac:dyDescent="0.25">
      <c r="A109" s="784"/>
      <c r="B109" s="270" t="s">
        <v>953</v>
      </c>
      <c r="C109" s="270" t="s">
        <v>954</v>
      </c>
      <c r="D109" s="272" t="s">
        <v>1095</v>
      </c>
      <c r="E109" s="264"/>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2"/>
      <c r="BF109" s="522"/>
      <c r="BG109" s="522"/>
      <c r="BH109" s="522"/>
      <c r="BI109" s="522"/>
      <c r="BJ109" s="522"/>
      <c r="BK109" s="522"/>
      <c r="BL109" s="522"/>
      <c r="BM109" s="522"/>
      <c r="BN109" s="522"/>
      <c r="BO109" s="522"/>
      <c r="BP109" s="522"/>
      <c r="BQ109" s="522"/>
    </row>
    <row r="110" spans="1:69" ht="29.45" customHeight="1" x14ac:dyDescent="0.25">
      <c r="A110" s="784"/>
      <c r="B110" s="270" t="s">
        <v>1061</v>
      </c>
      <c r="C110" s="270" t="s">
        <v>1062</v>
      </c>
      <c r="D110" s="272" t="s">
        <v>1092</v>
      </c>
      <c r="E110" s="264"/>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2"/>
      <c r="AY110" s="522"/>
      <c r="AZ110" s="522"/>
      <c r="BA110" s="522"/>
      <c r="BB110" s="522"/>
      <c r="BC110" s="522"/>
      <c r="BD110" s="522"/>
      <c r="BE110" s="522"/>
      <c r="BF110" s="522"/>
      <c r="BG110" s="522"/>
      <c r="BH110" s="522"/>
      <c r="BI110" s="522"/>
      <c r="BJ110" s="522"/>
      <c r="BK110" s="522"/>
      <c r="BL110" s="522"/>
      <c r="BM110" s="522"/>
      <c r="BN110" s="522"/>
      <c r="BO110" s="522"/>
      <c r="BP110" s="522"/>
      <c r="BQ110" s="522"/>
    </row>
    <row r="111" spans="1:69" ht="17.100000000000001" customHeight="1" x14ac:dyDescent="0.25">
      <c r="A111" s="784"/>
      <c r="B111" s="270" t="s">
        <v>1063</v>
      </c>
      <c r="C111" s="270" t="s">
        <v>1064</v>
      </c>
      <c r="D111" s="272" t="s">
        <v>1096</v>
      </c>
      <c r="E111" s="264"/>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2"/>
      <c r="AY111" s="522"/>
      <c r="AZ111" s="522"/>
      <c r="BA111" s="522"/>
      <c r="BB111" s="522"/>
      <c r="BC111" s="522"/>
      <c r="BD111" s="522"/>
      <c r="BE111" s="522"/>
      <c r="BF111" s="522"/>
      <c r="BG111" s="522"/>
      <c r="BH111" s="522"/>
      <c r="BI111" s="522"/>
      <c r="BJ111" s="522"/>
      <c r="BK111" s="522"/>
      <c r="BL111" s="522"/>
      <c r="BM111" s="522"/>
      <c r="BN111" s="522"/>
      <c r="BO111" s="522"/>
      <c r="BP111" s="522"/>
      <c r="BQ111" s="522"/>
    </row>
    <row r="112" spans="1:69" ht="30.6" customHeight="1" x14ac:dyDescent="0.25">
      <c r="A112" s="784"/>
      <c r="B112" s="270" t="s">
        <v>1065</v>
      </c>
      <c r="C112" s="270" t="s">
        <v>208</v>
      </c>
      <c r="D112" s="272" t="s">
        <v>1093</v>
      </c>
      <c r="E112" s="264"/>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2"/>
      <c r="AY112" s="522"/>
      <c r="AZ112" s="522"/>
      <c r="BA112" s="522"/>
      <c r="BB112" s="522"/>
      <c r="BC112" s="522"/>
      <c r="BD112" s="522"/>
      <c r="BE112" s="522"/>
      <c r="BF112" s="522"/>
      <c r="BG112" s="522"/>
      <c r="BH112" s="522"/>
      <c r="BI112" s="522"/>
      <c r="BJ112" s="522"/>
      <c r="BK112" s="522"/>
      <c r="BL112" s="522"/>
      <c r="BM112" s="522"/>
      <c r="BN112" s="522"/>
      <c r="BO112" s="522"/>
      <c r="BP112" s="522"/>
      <c r="BQ112" s="522"/>
    </row>
    <row r="113" spans="1:69" ht="30.6" customHeight="1" x14ac:dyDescent="0.25">
      <c r="A113" s="784"/>
      <c r="B113" s="270" t="s">
        <v>1065</v>
      </c>
      <c r="C113" s="270" t="s">
        <v>1066</v>
      </c>
      <c r="D113" s="272" t="s">
        <v>1093</v>
      </c>
      <c r="E113" s="264"/>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2"/>
      <c r="AJ113" s="522"/>
      <c r="AK113" s="522"/>
      <c r="AL113" s="522"/>
      <c r="AM113" s="522"/>
      <c r="AN113" s="522"/>
      <c r="AO113" s="522"/>
      <c r="AP113" s="522"/>
      <c r="AQ113" s="522"/>
      <c r="AR113" s="522"/>
      <c r="AS113" s="522"/>
      <c r="AT113" s="522"/>
      <c r="AU113" s="522"/>
      <c r="AV113" s="522"/>
      <c r="AW113" s="522"/>
      <c r="AX113" s="522"/>
      <c r="AY113" s="522"/>
      <c r="AZ113" s="522"/>
      <c r="BA113" s="522"/>
      <c r="BB113" s="522"/>
      <c r="BC113" s="522"/>
      <c r="BD113" s="522"/>
      <c r="BE113" s="522"/>
      <c r="BF113" s="522"/>
      <c r="BG113" s="522"/>
      <c r="BH113" s="522"/>
      <c r="BI113" s="522"/>
      <c r="BJ113" s="522"/>
      <c r="BK113" s="522"/>
      <c r="BL113" s="522"/>
      <c r="BM113" s="522"/>
      <c r="BN113" s="522"/>
      <c r="BO113" s="522"/>
      <c r="BP113" s="522"/>
      <c r="BQ113" s="522"/>
    </row>
    <row r="114" spans="1:69" ht="30" x14ac:dyDescent="0.25">
      <c r="A114" s="784"/>
      <c r="B114" s="270" t="s">
        <v>1067</v>
      </c>
      <c r="C114" s="270" t="s">
        <v>1068</v>
      </c>
      <c r="D114" s="272" t="s">
        <v>1093</v>
      </c>
      <c r="E114" s="264"/>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2"/>
      <c r="AY114" s="522"/>
      <c r="AZ114" s="522"/>
      <c r="BA114" s="522"/>
      <c r="BB114" s="522"/>
      <c r="BC114" s="522"/>
      <c r="BD114" s="522"/>
      <c r="BE114" s="522"/>
      <c r="BF114" s="522"/>
      <c r="BG114" s="522"/>
      <c r="BH114" s="522"/>
      <c r="BI114" s="522"/>
      <c r="BJ114" s="522"/>
      <c r="BK114" s="522"/>
      <c r="BL114" s="522"/>
      <c r="BM114" s="522"/>
      <c r="BN114" s="522"/>
      <c r="BO114" s="522"/>
      <c r="BP114" s="522"/>
      <c r="BQ114" s="522"/>
    </row>
    <row r="115" spans="1:69" ht="30" x14ac:dyDescent="0.25">
      <c r="A115" s="784"/>
      <c r="B115" s="270" t="s">
        <v>1069</v>
      </c>
      <c r="C115" s="270" t="s">
        <v>1070</v>
      </c>
      <c r="D115" s="272" t="s">
        <v>1093</v>
      </c>
      <c r="E115" s="264"/>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c r="BM115" s="522"/>
      <c r="BN115" s="522"/>
      <c r="BO115" s="522"/>
      <c r="BP115" s="522"/>
      <c r="BQ115" s="522"/>
    </row>
    <row r="116" spans="1:69" ht="30" x14ac:dyDescent="0.25">
      <c r="A116" s="784"/>
      <c r="B116" s="270" t="s">
        <v>1069</v>
      </c>
      <c r="C116" s="270" t="s">
        <v>1071</v>
      </c>
      <c r="D116" s="272" t="s">
        <v>1093</v>
      </c>
      <c r="E116" s="264"/>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row>
    <row r="117" spans="1:69" x14ac:dyDescent="0.25">
      <c r="A117" s="784"/>
      <c r="B117" s="270" t="s">
        <v>1072</v>
      </c>
      <c r="C117" s="270" t="s">
        <v>1073</v>
      </c>
      <c r="D117" s="272" t="s">
        <v>1092</v>
      </c>
      <c r="E117" s="264"/>
      <c r="F117" s="522"/>
      <c r="G117" s="522"/>
      <c r="H117" s="522"/>
      <c r="I117" s="522"/>
      <c r="J117" s="522"/>
      <c r="K117" s="522"/>
      <c r="L117" s="522"/>
      <c r="M117" s="522"/>
      <c r="N117" s="522"/>
      <c r="O117" s="522"/>
      <c r="P117" s="522"/>
      <c r="Q117" s="522"/>
      <c r="R117" s="522"/>
      <c r="S117" s="522"/>
      <c r="T117" s="522"/>
      <c r="U117" s="522"/>
      <c r="V117" s="522"/>
      <c r="W117" s="522"/>
      <c r="X117" s="522"/>
      <c r="Y117" s="522"/>
      <c r="Z117" s="522"/>
      <c r="AA117" s="522"/>
      <c r="AB117" s="522"/>
      <c r="AC117" s="522"/>
      <c r="AD117" s="522"/>
      <c r="AE117" s="522"/>
      <c r="AF117" s="522"/>
      <c r="AG117" s="522"/>
      <c r="AH117" s="522"/>
      <c r="AI117" s="522"/>
      <c r="AJ117" s="522"/>
      <c r="AK117" s="522"/>
      <c r="AL117" s="522"/>
      <c r="AM117" s="522"/>
      <c r="AN117" s="522"/>
      <c r="AO117" s="522"/>
      <c r="AP117" s="522"/>
      <c r="AQ117" s="522"/>
      <c r="AR117" s="522"/>
      <c r="AS117" s="522"/>
      <c r="AT117" s="522"/>
      <c r="AU117" s="522"/>
      <c r="AV117" s="522"/>
      <c r="AW117" s="522"/>
      <c r="AX117" s="522"/>
      <c r="AY117" s="522"/>
      <c r="AZ117" s="522"/>
      <c r="BA117" s="522"/>
      <c r="BB117" s="522"/>
      <c r="BC117" s="522"/>
      <c r="BD117" s="522"/>
      <c r="BE117" s="522"/>
      <c r="BF117" s="522"/>
      <c r="BG117" s="522"/>
      <c r="BH117" s="522"/>
      <c r="BI117" s="522"/>
      <c r="BJ117" s="522"/>
      <c r="BK117" s="522"/>
      <c r="BL117" s="522"/>
      <c r="BM117" s="522"/>
      <c r="BN117" s="522"/>
      <c r="BO117" s="522"/>
      <c r="BP117" s="522"/>
      <c r="BQ117" s="522"/>
    </row>
    <row r="118" spans="1:69" ht="30" x14ac:dyDescent="0.25">
      <c r="A118" s="784"/>
      <c r="B118" s="270" t="s">
        <v>1074</v>
      </c>
      <c r="C118" s="270" t="s">
        <v>1075</v>
      </c>
      <c r="D118" s="272" t="s">
        <v>1093</v>
      </c>
      <c r="E118" s="264"/>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2"/>
      <c r="AL118" s="522"/>
      <c r="AM118" s="522"/>
      <c r="AN118" s="522"/>
      <c r="AO118" s="522"/>
      <c r="AP118" s="522"/>
      <c r="AQ118" s="522"/>
      <c r="AR118" s="522"/>
      <c r="AS118" s="522"/>
      <c r="AT118" s="522"/>
      <c r="AU118" s="522"/>
      <c r="AV118" s="522"/>
      <c r="AW118" s="522"/>
      <c r="AX118" s="522"/>
      <c r="AY118" s="522"/>
      <c r="AZ118" s="522"/>
      <c r="BA118" s="522"/>
      <c r="BB118" s="522"/>
      <c r="BC118" s="522"/>
      <c r="BD118" s="522"/>
      <c r="BE118" s="522"/>
      <c r="BF118" s="522"/>
      <c r="BG118" s="522"/>
      <c r="BH118" s="522"/>
      <c r="BI118" s="522"/>
      <c r="BJ118" s="522"/>
      <c r="BK118" s="522"/>
      <c r="BL118" s="522"/>
      <c r="BM118" s="522"/>
      <c r="BN118" s="522"/>
      <c r="BO118" s="522"/>
      <c r="BP118" s="522"/>
      <c r="BQ118" s="522"/>
    </row>
    <row r="119" spans="1:69" ht="30" x14ac:dyDescent="0.25">
      <c r="A119" s="784"/>
      <c r="B119" s="270" t="s">
        <v>1076</v>
      </c>
      <c r="C119" s="270" t="s">
        <v>1077</v>
      </c>
      <c r="D119" s="272" t="s">
        <v>1093</v>
      </c>
      <c r="E119" s="264"/>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2"/>
      <c r="AI119" s="522"/>
      <c r="AJ119" s="522"/>
      <c r="AK119" s="522"/>
      <c r="AL119" s="522"/>
      <c r="AM119" s="522"/>
      <c r="AN119" s="522"/>
      <c r="AO119" s="522"/>
      <c r="AP119" s="522"/>
      <c r="AQ119" s="522"/>
      <c r="AR119" s="522"/>
      <c r="AS119" s="522"/>
      <c r="AT119" s="522"/>
      <c r="AU119" s="522"/>
      <c r="AV119" s="522"/>
      <c r="AW119" s="522"/>
      <c r="AX119" s="522"/>
      <c r="AY119" s="522"/>
      <c r="AZ119" s="522"/>
      <c r="BA119" s="522"/>
      <c r="BB119" s="522"/>
      <c r="BC119" s="522"/>
      <c r="BD119" s="522"/>
      <c r="BE119" s="522"/>
      <c r="BF119" s="522"/>
      <c r="BG119" s="522"/>
      <c r="BH119" s="522"/>
      <c r="BI119" s="522"/>
      <c r="BJ119" s="522"/>
      <c r="BK119" s="522"/>
      <c r="BL119" s="522"/>
      <c r="BM119" s="522"/>
      <c r="BN119" s="522"/>
      <c r="BO119" s="522"/>
      <c r="BP119" s="522"/>
      <c r="BQ119" s="522"/>
    </row>
    <row r="120" spans="1:69" ht="16.5" customHeight="1" x14ac:dyDescent="0.25">
      <c r="A120" s="784"/>
      <c r="B120" s="304"/>
      <c r="C120" s="304"/>
      <c r="D120" s="523"/>
      <c r="E120" s="264"/>
      <c r="F120" s="522"/>
      <c r="G120" s="522"/>
      <c r="H120" s="522"/>
      <c r="I120" s="522"/>
      <c r="J120" s="522"/>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522"/>
      <c r="AW120" s="522"/>
      <c r="AX120" s="522"/>
      <c r="AY120" s="522"/>
      <c r="AZ120" s="522"/>
      <c r="BA120" s="522"/>
      <c r="BB120" s="522"/>
      <c r="BC120" s="522"/>
      <c r="BD120" s="522"/>
      <c r="BE120" s="522"/>
      <c r="BF120" s="522"/>
      <c r="BG120" s="522"/>
      <c r="BH120" s="522"/>
      <c r="BI120" s="522"/>
      <c r="BJ120" s="522"/>
      <c r="BK120" s="522"/>
      <c r="BL120" s="522"/>
      <c r="BM120" s="522"/>
      <c r="BN120" s="522"/>
      <c r="BO120" s="522"/>
      <c r="BP120" s="522"/>
      <c r="BQ120" s="522"/>
    </row>
    <row r="121" spans="1:69" ht="16.5" customHeight="1" x14ac:dyDescent="0.25">
      <c r="A121" s="784"/>
      <c r="B121" s="304"/>
      <c r="C121" s="304"/>
      <c r="D121" s="523"/>
      <c r="E121" s="264"/>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522"/>
      <c r="AY121" s="522"/>
      <c r="AZ121" s="522"/>
      <c r="BA121" s="522"/>
      <c r="BB121" s="522"/>
      <c r="BC121" s="522"/>
      <c r="BD121" s="522"/>
      <c r="BE121" s="522"/>
      <c r="BF121" s="522"/>
      <c r="BG121" s="522"/>
      <c r="BH121" s="522"/>
      <c r="BI121" s="522"/>
      <c r="BJ121" s="522"/>
      <c r="BK121" s="522"/>
      <c r="BL121" s="522"/>
      <c r="BM121" s="522"/>
      <c r="BN121" s="522"/>
      <c r="BO121" s="522"/>
      <c r="BP121" s="522"/>
      <c r="BQ121" s="522"/>
    </row>
    <row r="122" spans="1:69" ht="16.5" customHeight="1" x14ac:dyDescent="0.25">
      <c r="A122" s="784"/>
      <c r="B122" s="304"/>
      <c r="C122" s="304"/>
      <c r="D122" s="523"/>
      <c r="E122" s="264"/>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2"/>
      <c r="AQ122" s="522"/>
      <c r="AR122" s="522"/>
      <c r="AS122" s="522"/>
      <c r="AT122" s="522"/>
      <c r="AU122" s="522"/>
      <c r="AV122" s="522"/>
      <c r="AW122" s="522"/>
      <c r="AX122" s="522"/>
      <c r="AY122" s="522"/>
      <c r="AZ122" s="522"/>
      <c r="BA122" s="522"/>
      <c r="BB122" s="522"/>
      <c r="BC122" s="522"/>
      <c r="BD122" s="522"/>
      <c r="BE122" s="522"/>
      <c r="BF122" s="522"/>
      <c r="BG122" s="522"/>
      <c r="BH122" s="522"/>
      <c r="BI122" s="522"/>
      <c r="BJ122" s="522"/>
      <c r="BK122" s="522"/>
      <c r="BL122" s="522"/>
      <c r="BM122" s="522"/>
      <c r="BN122" s="522"/>
      <c r="BO122" s="522"/>
      <c r="BP122" s="522"/>
      <c r="BQ122" s="522"/>
    </row>
    <row r="123" spans="1:69" ht="16.5" customHeight="1" x14ac:dyDescent="0.25">
      <c r="A123" s="784"/>
      <c r="B123" s="304"/>
      <c r="C123" s="304"/>
      <c r="D123" s="523"/>
      <c r="E123" s="264"/>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2"/>
      <c r="AQ123" s="522"/>
      <c r="AR123" s="522"/>
      <c r="AS123" s="522"/>
      <c r="AT123" s="522"/>
      <c r="AU123" s="522"/>
      <c r="AV123" s="522"/>
      <c r="AW123" s="522"/>
      <c r="AX123" s="522"/>
      <c r="AY123" s="522"/>
      <c r="AZ123" s="522"/>
      <c r="BA123" s="522"/>
      <c r="BB123" s="522"/>
      <c r="BC123" s="522"/>
      <c r="BD123" s="522"/>
      <c r="BE123" s="522"/>
      <c r="BF123" s="522"/>
      <c r="BG123" s="522"/>
      <c r="BH123" s="522"/>
      <c r="BI123" s="522"/>
      <c r="BJ123" s="522"/>
      <c r="BK123" s="522"/>
      <c r="BL123" s="522"/>
      <c r="BM123" s="522"/>
      <c r="BN123" s="522"/>
      <c r="BO123" s="522"/>
      <c r="BP123" s="522"/>
      <c r="BQ123" s="522"/>
    </row>
    <row r="124" spans="1:69" ht="16.5" customHeight="1" x14ac:dyDescent="0.25">
      <c r="A124" s="784"/>
      <c r="B124" s="304"/>
      <c r="C124" s="304"/>
      <c r="D124" s="523"/>
      <c r="E124" s="264"/>
      <c r="F124" s="522"/>
      <c r="G124" s="522"/>
      <c r="H124" s="522"/>
      <c r="I124" s="522"/>
      <c r="J124" s="522"/>
      <c r="K124" s="522"/>
      <c r="L124" s="522"/>
      <c r="M124" s="522"/>
      <c r="N124" s="522"/>
      <c r="O124" s="522"/>
      <c r="P124" s="522"/>
      <c r="Q124" s="522"/>
      <c r="R124" s="522"/>
      <c r="S124" s="522"/>
      <c r="T124" s="522"/>
      <c r="U124" s="522"/>
      <c r="V124" s="522"/>
      <c r="W124" s="522"/>
      <c r="X124" s="522"/>
      <c r="Y124" s="522"/>
      <c r="Z124" s="522"/>
      <c r="AA124" s="522"/>
      <c r="AB124" s="522"/>
      <c r="AC124" s="522"/>
      <c r="AD124" s="522"/>
      <c r="AE124" s="522"/>
      <c r="AF124" s="522"/>
      <c r="AG124" s="522"/>
      <c r="AH124" s="522"/>
      <c r="AI124" s="522"/>
      <c r="AJ124" s="522"/>
      <c r="AK124" s="522"/>
      <c r="AL124" s="522"/>
      <c r="AM124" s="522"/>
      <c r="AN124" s="522"/>
      <c r="AO124" s="522"/>
      <c r="AP124" s="522"/>
      <c r="AQ124" s="522"/>
      <c r="AR124" s="522"/>
      <c r="AS124" s="522"/>
      <c r="AT124" s="522"/>
      <c r="AU124" s="522"/>
      <c r="AV124" s="522"/>
      <c r="AW124" s="522"/>
      <c r="AX124" s="522"/>
      <c r="AY124" s="522"/>
      <c r="AZ124" s="522"/>
      <c r="BA124" s="522"/>
      <c r="BB124" s="522"/>
      <c r="BC124" s="522"/>
      <c r="BD124" s="522"/>
      <c r="BE124" s="522"/>
      <c r="BF124" s="522"/>
      <c r="BG124" s="522"/>
      <c r="BH124" s="522"/>
      <c r="BI124" s="522"/>
      <c r="BJ124" s="522"/>
      <c r="BK124" s="522"/>
      <c r="BL124" s="522"/>
      <c r="BM124" s="522"/>
      <c r="BN124" s="522"/>
      <c r="BO124" s="522"/>
      <c r="BP124" s="522"/>
      <c r="BQ124" s="522"/>
    </row>
    <row r="125" spans="1:69" ht="16.5" customHeight="1" x14ac:dyDescent="0.25">
      <c r="A125" s="784"/>
      <c r="B125" s="304"/>
      <c r="C125" s="304"/>
      <c r="D125" s="523"/>
      <c r="E125" s="264"/>
      <c r="F125" s="522"/>
      <c r="G125" s="522"/>
      <c r="H125" s="522"/>
      <c r="I125" s="522"/>
      <c r="J125" s="522"/>
      <c r="K125" s="522"/>
      <c r="L125" s="522"/>
      <c r="M125" s="522"/>
      <c r="N125" s="522"/>
      <c r="O125" s="522"/>
      <c r="P125" s="522"/>
      <c r="Q125" s="522"/>
      <c r="R125" s="522"/>
      <c r="S125" s="522"/>
      <c r="T125" s="522"/>
      <c r="U125" s="522"/>
      <c r="V125" s="522"/>
      <c r="W125" s="522"/>
      <c r="X125" s="522"/>
      <c r="Y125" s="522"/>
      <c r="Z125" s="522"/>
      <c r="AA125" s="522"/>
      <c r="AB125" s="522"/>
      <c r="AC125" s="522"/>
      <c r="AD125" s="522"/>
      <c r="AE125" s="522"/>
      <c r="AF125" s="522"/>
      <c r="AG125" s="522"/>
      <c r="AH125" s="522"/>
      <c r="AI125" s="522"/>
      <c r="AJ125" s="522"/>
      <c r="AK125" s="522"/>
      <c r="AL125" s="522"/>
      <c r="AM125" s="522"/>
      <c r="AN125" s="522"/>
      <c r="AO125" s="522"/>
      <c r="AP125" s="522"/>
      <c r="AQ125" s="522"/>
      <c r="AR125" s="522"/>
      <c r="AS125" s="522"/>
      <c r="AT125" s="522"/>
      <c r="AU125" s="522"/>
      <c r="AV125" s="522"/>
      <c r="AW125" s="522"/>
      <c r="AX125" s="522"/>
      <c r="AY125" s="522"/>
      <c r="AZ125" s="522"/>
      <c r="BA125" s="522"/>
      <c r="BB125" s="522"/>
      <c r="BC125" s="522"/>
      <c r="BD125" s="522"/>
      <c r="BE125" s="522"/>
      <c r="BF125" s="522"/>
      <c r="BG125" s="522"/>
      <c r="BH125" s="522"/>
      <c r="BI125" s="522"/>
      <c r="BJ125" s="522"/>
      <c r="BK125" s="522"/>
      <c r="BL125" s="522"/>
      <c r="BM125" s="522"/>
      <c r="BN125" s="522"/>
      <c r="BO125" s="522"/>
      <c r="BP125" s="522"/>
      <c r="BQ125" s="522"/>
    </row>
    <row r="126" spans="1:69" ht="30" x14ac:dyDescent="0.25">
      <c r="A126" s="772" t="s">
        <v>2596</v>
      </c>
      <c r="B126" s="270" t="s">
        <v>2669</v>
      </c>
      <c r="C126" s="270" t="s">
        <v>1078</v>
      </c>
      <c r="D126" s="272"/>
      <c r="E126" s="264"/>
      <c r="F126" s="522"/>
      <c r="G126" s="522"/>
      <c r="H126" s="522"/>
      <c r="I126" s="522"/>
      <c r="J126" s="522"/>
      <c r="K126" s="522"/>
      <c r="L126" s="522"/>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2"/>
      <c r="AY126" s="522"/>
      <c r="AZ126" s="522"/>
      <c r="BA126" s="522"/>
      <c r="BB126" s="522"/>
      <c r="BC126" s="522"/>
      <c r="BD126" s="522"/>
      <c r="BE126" s="522"/>
      <c r="BF126" s="522"/>
      <c r="BG126" s="522"/>
      <c r="BH126" s="522"/>
      <c r="BI126" s="522"/>
      <c r="BJ126" s="522"/>
      <c r="BK126" s="522"/>
      <c r="BL126" s="522"/>
      <c r="BM126" s="522"/>
      <c r="BN126" s="522"/>
      <c r="BO126" s="522"/>
      <c r="BP126" s="522"/>
      <c r="BQ126" s="522"/>
    </row>
    <row r="127" spans="1:69" ht="17.100000000000001" customHeight="1" x14ac:dyDescent="0.25">
      <c r="A127" s="784"/>
      <c r="B127" s="524" t="s">
        <v>1087</v>
      </c>
      <c r="C127" s="270" t="s">
        <v>1079</v>
      </c>
      <c r="D127" s="272"/>
      <c r="E127" s="264"/>
      <c r="F127" s="522"/>
      <c r="G127" s="522"/>
      <c r="H127" s="522"/>
      <c r="I127" s="522"/>
      <c r="J127" s="522"/>
      <c r="K127" s="522"/>
      <c r="L127" s="522"/>
      <c r="M127" s="522"/>
      <c r="N127" s="522"/>
      <c r="O127" s="522"/>
      <c r="P127" s="522"/>
      <c r="Q127" s="522"/>
      <c r="R127" s="522"/>
      <c r="S127" s="522"/>
      <c r="T127" s="522"/>
      <c r="U127" s="522"/>
      <c r="V127" s="522"/>
      <c r="W127" s="522"/>
      <c r="X127" s="522"/>
      <c r="Y127" s="522"/>
      <c r="Z127" s="522"/>
      <c r="AA127" s="522"/>
      <c r="AB127" s="522"/>
      <c r="AC127" s="522"/>
      <c r="AD127" s="522"/>
      <c r="AE127" s="522"/>
      <c r="AF127" s="522"/>
      <c r="AG127" s="522"/>
      <c r="AH127" s="522"/>
      <c r="AI127" s="522"/>
      <c r="AJ127" s="522"/>
      <c r="AK127" s="522"/>
      <c r="AL127" s="522"/>
      <c r="AM127" s="522"/>
      <c r="AN127" s="522"/>
      <c r="AO127" s="522"/>
      <c r="AP127" s="522"/>
      <c r="AQ127" s="522"/>
      <c r="AR127" s="522"/>
      <c r="AS127" s="522"/>
      <c r="AT127" s="522"/>
      <c r="AU127" s="522"/>
      <c r="AV127" s="522"/>
      <c r="AW127" s="522"/>
      <c r="AX127" s="522"/>
      <c r="AY127" s="522"/>
      <c r="AZ127" s="522"/>
      <c r="BA127" s="522"/>
      <c r="BB127" s="522"/>
      <c r="BC127" s="522"/>
      <c r="BD127" s="522"/>
      <c r="BE127" s="522"/>
      <c r="BF127" s="522"/>
      <c r="BG127" s="522"/>
      <c r="BH127" s="522"/>
      <c r="BI127" s="522"/>
      <c r="BJ127" s="522"/>
      <c r="BK127" s="522"/>
      <c r="BL127" s="522"/>
      <c r="BM127" s="522"/>
      <c r="BN127" s="522"/>
      <c r="BO127" s="522"/>
      <c r="BP127" s="522"/>
      <c r="BQ127" s="522"/>
    </row>
    <row r="128" spans="1:69" ht="17.100000000000001" customHeight="1" x14ac:dyDescent="0.25">
      <c r="A128" s="784"/>
      <c r="B128" s="524" t="s">
        <v>1087</v>
      </c>
      <c r="C128" s="270" t="s">
        <v>1079</v>
      </c>
      <c r="D128" s="272"/>
      <c r="E128" s="264"/>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2"/>
      <c r="AY128" s="522"/>
      <c r="AZ128" s="522"/>
      <c r="BA128" s="522"/>
      <c r="BB128" s="522"/>
      <c r="BC128" s="522"/>
      <c r="BD128" s="522"/>
      <c r="BE128" s="522"/>
      <c r="BF128" s="522"/>
      <c r="BG128" s="522"/>
      <c r="BH128" s="522"/>
      <c r="BI128" s="522"/>
      <c r="BJ128" s="522"/>
      <c r="BK128" s="522"/>
      <c r="BL128" s="522"/>
      <c r="BM128" s="522"/>
      <c r="BN128" s="522"/>
      <c r="BO128" s="522"/>
      <c r="BP128" s="522"/>
      <c r="BQ128" s="522"/>
    </row>
    <row r="129" spans="1:69" ht="17.100000000000001" customHeight="1" x14ac:dyDescent="0.25">
      <c r="A129" s="784"/>
      <c r="B129" s="524" t="s">
        <v>1087</v>
      </c>
      <c r="C129" s="304"/>
      <c r="D129" s="523"/>
      <c r="E129" s="264"/>
      <c r="F129" s="522"/>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522"/>
      <c r="AY129" s="522"/>
      <c r="AZ129" s="522"/>
      <c r="BA129" s="522"/>
      <c r="BB129" s="522"/>
      <c r="BC129" s="522"/>
      <c r="BD129" s="522"/>
      <c r="BE129" s="522"/>
      <c r="BF129" s="522"/>
      <c r="BG129" s="522"/>
      <c r="BH129" s="522"/>
      <c r="BI129" s="522"/>
      <c r="BJ129" s="522"/>
      <c r="BK129" s="522"/>
      <c r="BL129" s="522"/>
      <c r="BM129" s="522"/>
      <c r="BN129" s="522"/>
      <c r="BO129" s="522"/>
      <c r="BP129" s="522"/>
      <c r="BQ129" s="522"/>
    </row>
    <row r="130" spans="1:69" ht="17.100000000000001" customHeight="1" x14ac:dyDescent="0.25">
      <c r="A130" s="784"/>
      <c r="B130" s="524" t="s">
        <v>1087</v>
      </c>
      <c r="C130" s="304"/>
      <c r="D130" s="523"/>
      <c r="E130" s="264"/>
      <c r="F130" s="522"/>
      <c r="G130" s="522"/>
      <c r="H130" s="522"/>
      <c r="I130" s="522"/>
      <c r="J130" s="522"/>
      <c r="K130" s="522"/>
      <c r="L130" s="522"/>
      <c r="M130" s="522"/>
      <c r="N130" s="522"/>
      <c r="O130" s="522"/>
      <c r="P130" s="522"/>
      <c r="Q130" s="522"/>
      <c r="R130" s="522"/>
      <c r="S130" s="522"/>
      <c r="T130" s="522"/>
      <c r="U130" s="522"/>
      <c r="V130" s="522"/>
      <c r="W130" s="522"/>
      <c r="X130" s="522"/>
      <c r="Y130" s="522"/>
      <c r="Z130" s="522"/>
      <c r="AA130" s="522"/>
      <c r="AB130" s="522"/>
      <c r="AC130" s="522"/>
      <c r="AD130" s="522"/>
      <c r="AE130" s="522"/>
      <c r="AF130" s="522"/>
      <c r="AG130" s="522"/>
      <c r="AH130" s="522"/>
      <c r="AI130" s="522"/>
      <c r="AJ130" s="522"/>
      <c r="AK130" s="522"/>
      <c r="AL130" s="522"/>
      <c r="AM130" s="522"/>
      <c r="AN130" s="522"/>
      <c r="AO130" s="522"/>
      <c r="AP130" s="522"/>
      <c r="AQ130" s="522"/>
      <c r="AR130" s="522"/>
      <c r="AS130" s="522"/>
      <c r="AT130" s="522"/>
      <c r="AU130" s="522"/>
      <c r="AV130" s="522"/>
      <c r="AW130" s="522"/>
      <c r="AX130" s="522"/>
      <c r="AY130" s="522"/>
      <c r="AZ130" s="522"/>
      <c r="BA130" s="522"/>
      <c r="BB130" s="522"/>
      <c r="BC130" s="522"/>
      <c r="BD130" s="522"/>
      <c r="BE130" s="522"/>
      <c r="BF130" s="522"/>
      <c r="BG130" s="522"/>
      <c r="BH130" s="522"/>
      <c r="BI130" s="522"/>
      <c r="BJ130" s="522"/>
      <c r="BK130" s="522"/>
      <c r="BL130" s="522"/>
      <c r="BM130" s="522"/>
      <c r="BN130" s="522"/>
      <c r="BO130" s="522"/>
      <c r="BP130" s="522"/>
      <c r="BQ130" s="522"/>
    </row>
    <row r="131" spans="1:69" ht="17.100000000000001" customHeight="1" x14ac:dyDescent="0.25">
      <c r="A131" s="784"/>
      <c r="B131" s="524" t="s">
        <v>1087</v>
      </c>
      <c r="C131" s="304"/>
      <c r="D131" s="523"/>
      <c r="E131" s="264"/>
      <c r="F131" s="522"/>
      <c r="G131" s="522"/>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2"/>
      <c r="AY131" s="522"/>
      <c r="AZ131" s="522"/>
      <c r="BA131" s="522"/>
      <c r="BB131" s="522"/>
      <c r="BC131" s="522"/>
      <c r="BD131" s="522"/>
      <c r="BE131" s="522"/>
      <c r="BF131" s="522"/>
      <c r="BG131" s="522"/>
      <c r="BH131" s="522"/>
      <c r="BI131" s="522"/>
      <c r="BJ131" s="522"/>
      <c r="BK131" s="522"/>
      <c r="BL131" s="522"/>
      <c r="BM131" s="522"/>
      <c r="BN131" s="522"/>
      <c r="BO131" s="522"/>
      <c r="BP131" s="522"/>
      <c r="BQ131" s="522"/>
    </row>
    <row r="132" spans="1:69" ht="17.100000000000001" customHeight="1" x14ac:dyDescent="0.25">
      <c r="A132" s="784"/>
      <c r="B132" s="524" t="s">
        <v>1087</v>
      </c>
      <c r="C132" s="304"/>
      <c r="D132" s="523"/>
      <c r="E132" s="264"/>
      <c r="F132" s="522"/>
      <c r="G132" s="522"/>
      <c r="H132" s="522"/>
      <c r="I132" s="522"/>
      <c r="J132" s="522"/>
      <c r="K132" s="522"/>
      <c r="L132" s="522"/>
      <c r="M132" s="522"/>
      <c r="N132" s="522"/>
      <c r="O132" s="522"/>
      <c r="P132" s="522"/>
      <c r="Q132" s="522"/>
      <c r="R132" s="522"/>
      <c r="S132" s="522"/>
      <c r="T132" s="522"/>
      <c r="U132" s="522"/>
      <c r="V132" s="522"/>
      <c r="W132" s="522"/>
      <c r="X132" s="522"/>
      <c r="Y132" s="522"/>
      <c r="Z132" s="522"/>
      <c r="AA132" s="522"/>
      <c r="AB132" s="522"/>
      <c r="AC132" s="522"/>
      <c r="AD132" s="522"/>
      <c r="AE132" s="522"/>
      <c r="AF132" s="522"/>
      <c r="AG132" s="522"/>
      <c r="AH132" s="522"/>
      <c r="AI132" s="522"/>
      <c r="AJ132" s="522"/>
      <c r="AK132" s="522"/>
      <c r="AL132" s="522"/>
      <c r="AM132" s="522"/>
      <c r="AN132" s="522"/>
      <c r="AO132" s="522"/>
      <c r="AP132" s="522"/>
      <c r="AQ132" s="522"/>
      <c r="AR132" s="522"/>
      <c r="AS132" s="522"/>
      <c r="AT132" s="522"/>
      <c r="AU132" s="522"/>
      <c r="AV132" s="522"/>
      <c r="AW132" s="522"/>
      <c r="AX132" s="522"/>
      <c r="AY132" s="522"/>
      <c r="AZ132" s="522"/>
      <c r="BA132" s="522"/>
      <c r="BB132" s="522"/>
      <c r="BC132" s="522"/>
      <c r="BD132" s="522"/>
      <c r="BE132" s="522"/>
      <c r="BF132" s="522"/>
      <c r="BG132" s="522"/>
      <c r="BH132" s="522"/>
      <c r="BI132" s="522"/>
      <c r="BJ132" s="522"/>
      <c r="BK132" s="522"/>
      <c r="BL132" s="522"/>
      <c r="BM132" s="522"/>
      <c r="BN132" s="522"/>
      <c r="BO132" s="522"/>
      <c r="BP132" s="522"/>
      <c r="BQ132" s="522"/>
    </row>
    <row r="133" spans="1:69" ht="17.100000000000001" customHeight="1" x14ac:dyDescent="0.25">
      <c r="A133" s="784"/>
      <c r="B133" s="524" t="s">
        <v>1087</v>
      </c>
      <c r="C133" s="304"/>
      <c r="D133" s="523"/>
      <c r="E133" s="264"/>
      <c r="F133" s="522"/>
      <c r="G133" s="522"/>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2"/>
      <c r="AR133" s="522"/>
      <c r="AS133" s="522"/>
      <c r="AT133" s="522"/>
      <c r="AU133" s="522"/>
      <c r="AV133" s="522"/>
      <c r="AW133" s="522"/>
      <c r="AX133" s="522"/>
      <c r="AY133" s="522"/>
      <c r="AZ133" s="522"/>
      <c r="BA133" s="522"/>
      <c r="BB133" s="522"/>
      <c r="BC133" s="522"/>
      <c r="BD133" s="522"/>
      <c r="BE133" s="522"/>
      <c r="BF133" s="522"/>
      <c r="BG133" s="522"/>
      <c r="BH133" s="522"/>
      <c r="BI133" s="522"/>
      <c r="BJ133" s="522"/>
      <c r="BK133" s="522"/>
      <c r="BL133" s="522"/>
      <c r="BM133" s="522"/>
      <c r="BN133" s="522"/>
      <c r="BO133" s="522"/>
      <c r="BP133" s="522"/>
      <c r="BQ133" s="522"/>
    </row>
    <row r="134" spans="1:69" ht="17.100000000000001" customHeight="1" x14ac:dyDescent="0.25">
      <c r="A134" s="784"/>
      <c r="B134" s="524" t="s">
        <v>1087</v>
      </c>
      <c r="C134" s="304"/>
      <c r="D134" s="523"/>
      <c r="E134" s="264"/>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2"/>
      <c r="AY134" s="522"/>
      <c r="AZ134" s="522"/>
      <c r="BA134" s="522"/>
      <c r="BB134" s="522"/>
      <c r="BC134" s="522"/>
      <c r="BD134" s="522"/>
      <c r="BE134" s="522"/>
      <c r="BF134" s="522"/>
      <c r="BG134" s="522"/>
      <c r="BH134" s="522"/>
      <c r="BI134" s="522"/>
      <c r="BJ134" s="522"/>
      <c r="BK134" s="522"/>
      <c r="BL134" s="522"/>
      <c r="BM134" s="522"/>
      <c r="BN134" s="522"/>
      <c r="BO134" s="522"/>
      <c r="BP134" s="522"/>
      <c r="BQ134" s="522"/>
    </row>
    <row r="135" spans="1:69" ht="17.100000000000001" customHeight="1" x14ac:dyDescent="0.25">
      <c r="A135" s="784"/>
      <c r="B135" s="524" t="s">
        <v>1087</v>
      </c>
      <c r="C135" s="304"/>
      <c r="D135" s="523"/>
      <c r="E135" s="264"/>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522"/>
      <c r="AD135" s="522"/>
      <c r="AE135" s="522"/>
      <c r="AF135" s="522"/>
      <c r="AG135" s="522"/>
      <c r="AH135" s="522"/>
      <c r="AI135" s="522"/>
      <c r="AJ135" s="522"/>
      <c r="AK135" s="522"/>
      <c r="AL135" s="522"/>
      <c r="AM135" s="522"/>
      <c r="AN135" s="522"/>
      <c r="AO135" s="522"/>
      <c r="AP135" s="522"/>
      <c r="AQ135" s="522"/>
      <c r="AR135" s="522"/>
      <c r="AS135" s="522"/>
      <c r="AT135" s="522"/>
      <c r="AU135" s="522"/>
      <c r="AV135" s="522"/>
      <c r="AW135" s="522"/>
      <c r="AX135" s="522"/>
      <c r="AY135" s="522"/>
      <c r="AZ135" s="522"/>
      <c r="BA135" s="522"/>
      <c r="BB135" s="522"/>
      <c r="BC135" s="522"/>
      <c r="BD135" s="522"/>
      <c r="BE135" s="522"/>
      <c r="BF135" s="522"/>
      <c r="BG135" s="522"/>
      <c r="BH135" s="522"/>
      <c r="BI135" s="522"/>
      <c r="BJ135" s="522"/>
      <c r="BK135" s="522"/>
      <c r="BL135" s="522"/>
      <c r="BM135" s="522"/>
      <c r="BN135" s="522"/>
      <c r="BO135" s="522"/>
      <c r="BP135" s="522"/>
      <c r="BQ135" s="522"/>
    </row>
    <row r="136" spans="1:69" ht="17.100000000000001" customHeight="1" x14ac:dyDescent="0.25">
      <c r="A136" s="784"/>
      <c r="B136" s="524" t="s">
        <v>1087</v>
      </c>
      <c r="C136" s="304"/>
      <c r="D136" s="523"/>
      <c r="E136" s="264"/>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2"/>
      <c r="BA136" s="522"/>
      <c r="BB136" s="522"/>
      <c r="BC136" s="522"/>
      <c r="BD136" s="522"/>
      <c r="BE136" s="522"/>
      <c r="BF136" s="522"/>
      <c r="BG136" s="522"/>
      <c r="BH136" s="522"/>
      <c r="BI136" s="522"/>
      <c r="BJ136" s="522"/>
      <c r="BK136" s="522"/>
      <c r="BL136" s="522"/>
      <c r="BM136" s="522"/>
      <c r="BN136" s="522"/>
      <c r="BO136" s="522"/>
      <c r="BP136" s="522"/>
      <c r="BQ136" s="522"/>
    </row>
    <row r="137" spans="1:69" ht="17.100000000000001" customHeight="1" x14ac:dyDescent="0.25">
      <c r="A137" s="784"/>
      <c r="B137" s="524" t="s">
        <v>1087</v>
      </c>
      <c r="C137" s="304"/>
      <c r="D137" s="523"/>
      <c r="E137" s="264"/>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2"/>
      <c r="BA137" s="522"/>
      <c r="BB137" s="522"/>
      <c r="BC137" s="522"/>
      <c r="BD137" s="522"/>
      <c r="BE137" s="522"/>
      <c r="BF137" s="522"/>
      <c r="BG137" s="522"/>
      <c r="BH137" s="522"/>
      <c r="BI137" s="522"/>
      <c r="BJ137" s="522"/>
      <c r="BK137" s="522"/>
      <c r="BL137" s="522"/>
      <c r="BM137" s="522"/>
      <c r="BN137" s="522"/>
      <c r="BO137" s="522"/>
      <c r="BP137" s="522"/>
      <c r="BQ137" s="522"/>
    </row>
    <row r="138" spans="1:69" ht="17.100000000000001" customHeight="1" x14ac:dyDescent="0.25">
      <c r="A138" s="784"/>
      <c r="B138" s="524" t="s">
        <v>1087</v>
      </c>
      <c r="C138" s="304"/>
      <c r="D138" s="523"/>
      <c r="E138" s="264"/>
      <c r="F138" s="522"/>
      <c r="G138" s="522"/>
      <c r="H138" s="522"/>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2"/>
      <c r="AZ138" s="522"/>
      <c r="BA138" s="522"/>
      <c r="BB138" s="522"/>
      <c r="BC138" s="522"/>
      <c r="BD138" s="522"/>
      <c r="BE138" s="522"/>
      <c r="BF138" s="522"/>
      <c r="BG138" s="522"/>
      <c r="BH138" s="522"/>
      <c r="BI138" s="522"/>
      <c r="BJ138" s="522"/>
      <c r="BK138" s="522"/>
      <c r="BL138" s="522"/>
      <c r="BM138" s="522"/>
      <c r="BN138" s="522"/>
      <c r="BO138" s="522"/>
      <c r="BP138" s="522"/>
      <c r="BQ138" s="522"/>
    </row>
    <row r="139" spans="1:69" ht="17.100000000000001" customHeight="1" x14ac:dyDescent="0.25">
      <c r="A139" s="784"/>
      <c r="B139" s="524" t="s">
        <v>1087</v>
      </c>
      <c r="C139" s="304"/>
      <c r="D139" s="523"/>
      <c r="E139" s="264"/>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2"/>
      <c r="AZ139" s="522"/>
      <c r="BA139" s="522"/>
      <c r="BB139" s="522"/>
      <c r="BC139" s="522"/>
      <c r="BD139" s="522"/>
      <c r="BE139" s="522"/>
      <c r="BF139" s="522"/>
      <c r="BG139" s="522"/>
      <c r="BH139" s="522"/>
      <c r="BI139" s="522"/>
      <c r="BJ139" s="522"/>
      <c r="BK139" s="522"/>
      <c r="BL139" s="522"/>
      <c r="BM139" s="522"/>
      <c r="BN139" s="522"/>
      <c r="BO139" s="522"/>
      <c r="BP139" s="522"/>
      <c r="BQ139" s="522"/>
    </row>
    <row r="140" spans="1:69" ht="17.100000000000001" customHeight="1" x14ac:dyDescent="0.25">
      <c r="A140" s="784"/>
      <c r="B140" s="524" t="s">
        <v>1087</v>
      </c>
      <c r="C140" s="304"/>
      <c r="D140" s="523"/>
      <c r="E140" s="264"/>
      <c r="F140" s="522"/>
      <c r="G140" s="522"/>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522"/>
      <c r="AE140" s="522"/>
      <c r="AF140" s="522"/>
      <c r="AG140" s="522"/>
      <c r="AH140" s="522"/>
      <c r="AI140" s="522"/>
      <c r="AJ140" s="522"/>
      <c r="AK140" s="522"/>
      <c r="AL140" s="522"/>
      <c r="AM140" s="522"/>
      <c r="AN140" s="522"/>
      <c r="AO140" s="522"/>
      <c r="AP140" s="522"/>
      <c r="AQ140" s="522"/>
      <c r="AR140" s="522"/>
      <c r="AS140" s="522"/>
      <c r="AT140" s="522"/>
      <c r="AU140" s="522"/>
      <c r="AV140" s="522"/>
      <c r="AW140" s="522"/>
      <c r="AX140" s="522"/>
      <c r="AY140" s="522"/>
      <c r="AZ140" s="522"/>
      <c r="BA140" s="522"/>
      <c r="BB140" s="522"/>
      <c r="BC140" s="522"/>
      <c r="BD140" s="522"/>
      <c r="BE140" s="522"/>
      <c r="BF140" s="522"/>
      <c r="BG140" s="522"/>
      <c r="BH140" s="522"/>
      <c r="BI140" s="522"/>
      <c r="BJ140" s="522"/>
      <c r="BK140" s="522"/>
      <c r="BL140" s="522"/>
      <c r="BM140" s="522"/>
      <c r="BN140" s="522"/>
      <c r="BO140" s="522"/>
      <c r="BP140" s="522"/>
      <c r="BQ140" s="522"/>
    </row>
    <row r="141" spans="1:69" ht="17.100000000000001" customHeight="1" x14ac:dyDescent="0.25">
      <c r="A141" s="784"/>
      <c r="B141" s="524" t="s">
        <v>1087</v>
      </c>
      <c r="C141" s="304"/>
      <c r="D141" s="523"/>
      <c r="E141" s="264"/>
      <c r="F141" s="522"/>
      <c r="G141" s="522"/>
      <c r="H141" s="522"/>
      <c r="I141" s="522"/>
      <c r="J141" s="522"/>
      <c r="K141" s="522"/>
      <c r="L141" s="522"/>
      <c r="M141" s="522"/>
      <c r="N141" s="522"/>
      <c r="O141" s="522"/>
      <c r="P141" s="522"/>
      <c r="Q141" s="522"/>
      <c r="R141" s="522"/>
      <c r="S141" s="522"/>
      <c r="T141" s="522"/>
      <c r="U141" s="522"/>
      <c r="V141" s="522"/>
      <c r="W141" s="522"/>
      <c r="X141" s="522"/>
      <c r="Y141" s="522"/>
      <c r="Z141" s="522"/>
      <c r="AA141" s="522"/>
      <c r="AB141" s="522"/>
      <c r="AC141" s="522"/>
      <c r="AD141" s="522"/>
      <c r="AE141" s="522"/>
      <c r="AF141" s="522"/>
      <c r="AG141" s="522"/>
      <c r="AH141" s="522"/>
      <c r="AI141" s="522"/>
      <c r="AJ141" s="522"/>
      <c r="AK141" s="522"/>
      <c r="AL141" s="522"/>
      <c r="AM141" s="522"/>
      <c r="AN141" s="522"/>
      <c r="AO141" s="522"/>
      <c r="AP141" s="522"/>
      <c r="AQ141" s="522"/>
      <c r="AR141" s="522"/>
      <c r="AS141" s="522"/>
      <c r="AT141" s="522"/>
      <c r="AU141" s="522"/>
      <c r="AV141" s="522"/>
      <c r="AW141" s="522"/>
      <c r="AX141" s="522"/>
      <c r="AY141" s="522"/>
      <c r="AZ141" s="522"/>
      <c r="BA141" s="522"/>
      <c r="BB141" s="522"/>
      <c r="BC141" s="522"/>
      <c r="BD141" s="522"/>
      <c r="BE141" s="522"/>
      <c r="BF141" s="522"/>
      <c r="BG141" s="522"/>
      <c r="BH141" s="522"/>
      <c r="BI141" s="522"/>
      <c r="BJ141" s="522"/>
      <c r="BK141" s="522"/>
      <c r="BL141" s="522"/>
      <c r="BM141" s="522"/>
      <c r="BN141" s="522"/>
      <c r="BO141" s="522"/>
      <c r="BP141" s="522"/>
      <c r="BQ141" s="522"/>
    </row>
    <row r="142" spans="1:69" ht="17.100000000000001" customHeight="1" x14ac:dyDescent="0.25">
      <c r="A142" s="784"/>
      <c r="B142" s="304"/>
      <c r="C142" s="304"/>
      <c r="D142" s="523"/>
      <c r="E142" s="264"/>
      <c r="F142" s="522"/>
      <c r="G142" s="522"/>
      <c r="H142" s="522"/>
      <c r="I142" s="522"/>
      <c r="J142" s="522"/>
      <c r="K142" s="522"/>
      <c r="L142" s="522"/>
      <c r="M142" s="522"/>
      <c r="N142" s="522"/>
      <c r="O142" s="522"/>
      <c r="P142" s="522"/>
      <c r="Q142" s="522"/>
      <c r="R142" s="522"/>
      <c r="S142" s="522"/>
      <c r="T142" s="522"/>
      <c r="U142" s="522"/>
      <c r="V142" s="522"/>
      <c r="W142" s="522"/>
      <c r="X142" s="522"/>
      <c r="Y142" s="522"/>
      <c r="Z142" s="522"/>
      <c r="AA142" s="522"/>
      <c r="AB142" s="522"/>
      <c r="AC142" s="522"/>
      <c r="AD142" s="522"/>
      <c r="AE142" s="522"/>
      <c r="AF142" s="522"/>
      <c r="AG142" s="522"/>
      <c r="AH142" s="522"/>
      <c r="AI142" s="522"/>
      <c r="AJ142" s="522"/>
      <c r="AK142" s="522"/>
      <c r="AL142" s="522"/>
      <c r="AM142" s="522"/>
      <c r="AN142" s="522"/>
      <c r="AO142" s="522"/>
      <c r="AP142" s="522"/>
      <c r="AQ142" s="522"/>
      <c r="AR142" s="522"/>
      <c r="AS142" s="522"/>
      <c r="AT142" s="522"/>
      <c r="AU142" s="522"/>
      <c r="AV142" s="522"/>
      <c r="AW142" s="522"/>
      <c r="AX142" s="522"/>
      <c r="AY142" s="522"/>
      <c r="AZ142" s="522"/>
      <c r="BA142" s="522"/>
      <c r="BB142" s="522"/>
      <c r="BC142" s="522"/>
      <c r="BD142" s="522"/>
      <c r="BE142" s="522"/>
      <c r="BF142" s="522"/>
      <c r="BG142" s="522"/>
      <c r="BH142" s="522"/>
      <c r="BI142" s="522"/>
      <c r="BJ142" s="522"/>
      <c r="BK142" s="522"/>
      <c r="BL142" s="522"/>
      <c r="BM142" s="522"/>
      <c r="BN142" s="522"/>
      <c r="BO142" s="522"/>
      <c r="BP142" s="522"/>
      <c r="BQ142" s="522"/>
    </row>
    <row r="143" spans="1:69" ht="17.100000000000001" customHeight="1" x14ac:dyDescent="0.25">
      <c r="A143" s="784"/>
      <c r="B143" s="304"/>
      <c r="C143" s="304"/>
      <c r="D143" s="523"/>
      <c r="E143" s="264"/>
      <c r="F143" s="522"/>
      <c r="G143" s="522"/>
      <c r="H143" s="522"/>
      <c r="I143" s="522"/>
      <c r="J143" s="522"/>
      <c r="K143" s="522"/>
      <c r="L143" s="522"/>
      <c r="M143" s="522"/>
      <c r="N143" s="522"/>
      <c r="O143" s="522"/>
      <c r="P143" s="522"/>
      <c r="Q143" s="522"/>
      <c r="R143" s="522"/>
      <c r="S143" s="522"/>
      <c r="T143" s="522"/>
      <c r="U143" s="522"/>
      <c r="V143" s="522"/>
      <c r="W143" s="522"/>
      <c r="X143" s="522"/>
      <c r="Y143" s="522"/>
      <c r="Z143" s="522"/>
      <c r="AA143" s="522"/>
      <c r="AB143" s="522"/>
      <c r="AC143" s="522"/>
      <c r="AD143" s="522"/>
      <c r="AE143" s="522"/>
      <c r="AF143" s="522"/>
      <c r="AG143" s="522"/>
      <c r="AH143" s="522"/>
      <c r="AI143" s="522"/>
      <c r="AJ143" s="522"/>
      <c r="AK143" s="522"/>
      <c r="AL143" s="522"/>
      <c r="AM143" s="522"/>
      <c r="AN143" s="522"/>
      <c r="AO143" s="522"/>
      <c r="AP143" s="522"/>
      <c r="AQ143" s="522"/>
      <c r="AR143" s="522"/>
      <c r="AS143" s="522"/>
      <c r="AT143" s="522"/>
      <c r="AU143" s="522"/>
      <c r="AV143" s="522"/>
      <c r="AW143" s="522"/>
      <c r="AX143" s="522"/>
      <c r="AY143" s="522"/>
      <c r="AZ143" s="522"/>
      <c r="BA143" s="522"/>
      <c r="BB143" s="522"/>
      <c r="BC143" s="522"/>
      <c r="BD143" s="522"/>
      <c r="BE143" s="522"/>
      <c r="BF143" s="522"/>
      <c r="BG143" s="522"/>
      <c r="BH143" s="522"/>
      <c r="BI143" s="522"/>
      <c r="BJ143" s="522"/>
      <c r="BK143" s="522"/>
      <c r="BL143" s="522"/>
      <c r="BM143" s="522"/>
      <c r="BN143" s="522"/>
      <c r="BO143" s="522"/>
      <c r="BP143" s="522"/>
      <c r="BQ143" s="522"/>
    </row>
    <row r="144" spans="1:69" ht="17.100000000000001" customHeight="1" x14ac:dyDescent="0.25">
      <c r="A144" s="784"/>
      <c r="B144" s="304"/>
      <c r="C144" s="304"/>
      <c r="D144" s="523"/>
      <c r="E144" s="264"/>
      <c r="F144" s="522"/>
      <c r="G144" s="522"/>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2"/>
      <c r="AY144" s="522"/>
      <c r="AZ144" s="522"/>
      <c r="BA144" s="522"/>
      <c r="BB144" s="522"/>
      <c r="BC144" s="522"/>
      <c r="BD144" s="522"/>
      <c r="BE144" s="522"/>
      <c r="BF144" s="522"/>
      <c r="BG144" s="522"/>
      <c r="BH144" s="522"/>
      <c r="BI144" s="522"/>
      <c r="BJ144" s="522"/>
      <c r="BK144" s="522"/>
      <c r="BL144" s="522"/>
      <c r="BM144" s="522"/>
      <c r="BN144" s="522"/>
      <c r="BO144" s="522"/>
      <c r="BP144" s="522"/>
      <c r="BQ144" s="522"/>
    </row>
    <row r="145" spans="1:70" ht="17.100000000000001" customHeight="1" x14ac:dyDescent="0.25">
      <c r="A145" s="784"/>
      <c r="B145" s="304"/>
      <c r="C145" s="304"/>
      <c r="D145" s="523"/>
      <c r="E145" s="264"/>
      <c r="F145" s="522"/>
      <c r="G145" s="522"/>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2"/>
      <c r="AY145" s="522"/>
      <c r="AZ145" s="522"/>
      <c r="BA145" s="522"/>
      <c r="BB145" s="522"/>
      <c r="BC145" s="522"/>
      <c r="BD145" s="522"/>
      <c r="BE145" s="522"/>
      <c r="BF145" s="522"/>
      <c r="BG145" s="522"/>
      <c r="BH145" s="522"/>
      <c r="BI145" s="522"/>
      <c r="BJ145" s="522"/>
      <c r="BK145" s="522"/>
      <c r="BL145" s="522"/>
      <c r="BM145" s="522"/>
      <c r="BN145" s="522"/>
      <c r="BO145" s="522"/>
      <c r="BP145" s="522"/>
      <c r="BQ145" s="522"/>
    </row>
    <row r="146" spans="1:70" ht="17.100000000000001" customHeight="1" x14ac:dyDescent="0.25">
      <c r="A146" s="784" t="s">
        <v>213</v>
      </c>
      <c r="B146" s="270" t="s">
        <v>948</v>
      </c>
      <c r="C146" s="270" t="s">
        <v>211</v>
      </c>
      <c r="D146" s="272" t="s">
        <v>1092</v>
      </c>
      <c r="E146" s="264"/>
      <c r="F146" s="522"/>
      <c r="G146" s="522"/>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522"/>
      <c r="AL146" s="522"/>
      <c r="AM146" s="522"/>
      <c r="AN146" s="522"/>
      <c r="AO146" s="522"/>
      <c r="AP146" s="522"/>
      <c r="AQ146" s="522"/>
      <c r="AR146" s="522"/>
      <c r="AS146" s="522"/>
      <c r="AT146" s="522"/>
      <c r="AU146" s="522"/>
      <c r="AV146" s="522"/>
      <c r="AW146" s="522"/>
      <c r="AX146" s="522"/>
      <c r="AY146" s="522"/>
      <c r="AZ146" s="522"/>
      <c r="BA146" s="522"/>
      <c r="BB146" s="522"/>
      <c r="BC146" s="522"/>
      <c r="BD146" s="522"/>
      <c r="BE146" s="522"/>
      <c r="BF146" s="522"/>
      <c r="BG146" s="522"/>
      <c r="BH146" s="522"/>
      <c r="BI146" s="522"/>
      <c r="BJ146" s="522"/>
      <c r="BK146" s="522"/>
      <c r="BL146" s="522"/>
      <c r="BM146" s="522"/>
      <c r="BN146" s="522"/>
      <c r="BO146" s="522"/>
      <c r="BP146" s="522"/>
      <c r="BQ146" s="522"/>
      <c r="BR146" s="46"/>
    </row>
    <row r="147" spans="1:70" ht="17.100000000000001" customHeight="1" x14ac:dyDescent="0.25">
      <c r="A147" s="784"/>
      <c r="B147" s="270" t="s">
        <v>948</v>
      </c>
      <c r="C147" s="270" t="s">
        <v>210</v>
      </c>
      <c r="D147" s="272" t="s">
        <v>1092</v>
      </c>
      <c r="E147" s="264"/>
      <c r="F147" s="522"/>
      <c r="G147" s="522"/>
      <c r="H147" s="522"/>
      <c r="I147" s="522"/>
      <c r="J147" s="522"/>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522"/>
      <c r="AY147" s="522"/>
      <c r="AZ147" s="522"/>
      <c r="BA147" s="522"/>
      <c r="BB147" s="522"/>
      <c r="BC147" s="522"/>
      <c r="BD147" s="522"/>
      <c r="BE147" s="522"/>
      <c r="BF147" s="522"/>
      <c r="BG147" s="522"/>
      <c r="BH147" s="522"/>
      <c r="BI147" s="522"/>
      <c r="BJ147" s="522"/>
      <c r="BK147" s="522"/>
      <c r="BL147" s="522"/>
      <c r="BM147" s="522"/>
      <c r="BN147" s="522"/>
      <c r="BO147" s="522"/>
      <c r="BP147" s="522"/>
      <c r="BQ147" s="522"/>
      <c r="BR147" s="46"/>
    </row>
    <row r="148" spans="1:70" ht="30.6" customHeight="1" x14ac:dyDescent="0.25">
      <c r="A148" s="784"/>
      <c r="B148" s="270" t="s">
        <v>962</v>
      </c>
      <c r="C148" s="270" t="s">
        <v>206</v>
      </c>
      <c r="D148" s="272" t="s">
        <v>1092</v>
      </c>
      <c r="E148" s="264"/>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2"/>
      <c r="AY148" s="522"/>
      <c r="AZ148" s="522"/>
      <c r="BA148" s="522"/>
      <c r="BB148" s="522"/>
      <c r="BC148" s="522"/>
      <c r="BD148" s="522"/>
      <c r="BE148" s="522"/>
      <c r="BF148" s="522"/>
      <c r="BG148" s="522"/>
      <c r="BH148" s="522"/>
      <c r="BI148" s="522"/>
      <c r="BJ148" s="522"/>
      <c r="BK148" s="522"/>
      <c r="BL148" s="522"/>
      <c r="BM148" s="522"/>
      <c r="BN148" s="522"/>
      <c r="BO148" s="522"/>
      <c r="BP148" s="522"/>
      <c r="BQ148" s="522"/>
    </row>
    <row r="149" spans="1:70" ht="30.6" customHeight="1" x14ac:dyDescent="0.25">
      <c r="A149" s="784"/>
      <c r="B149" s="270" t="s">
        <v>2568</v>
      </c>
      <c r="C149" s="270" t="s">
        <v>1058</v>
      </c>
      <c r="D149" s="272" t="s">
        <v>1092</v>
      </c>
      <c r="E149" s="264"/>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c r="AY149" s="522"/>
      <c r="AZ149" s="522"/>
      <c r="BA149" s="522"/>
      <c r="BB149" s="522"/>
      <c r="BC149" s="522"/>
      <c r="BD149" s="522"/>
      <c r="BE149" s="522"/>
      <c r="BF149" s="522"/>
      <c r="BG149" s="522"/>
      <c r="BH149" s="522"/>
      <c r="BI149" s="522"/>
      <c r="BJ149" s="522"/>
      <c r="BK149" s="522"/>
      <c r="BL149" s="522"/>
      <c r="BM149" s="522"/>
      <c r="BN149" s="522"/>
      <c r="BO149" s="522"/>
      <c r="BP149" s="522"/>
      <c r="BQ149" s="522"/>
    </row>
    <row r="150" spans="1:70" ht="30.6" customHeight="1" x14ac:dyDescent="0.25">
      <c r="A150" s="784"/>
      <c r="B150" s="270" t="s">
        <v>1061</v>
      </c>
      <c r="C150" s="270" t="s">
        <v>1062</v>
      </c>
      <c r="D150" s="272" t="s">
        <v>1092</v>
      </c>
      <c r="E150" s="264"/>
      <c r="F150" s="522"/>
      <c r="G150" s="522"/>
      <c r="H150" s="522"/>
      <c r="I150" s="522"/>
      <c r="J150" s="522"/>
      <c r="K150" s="522"/>
      <c r="L150" s="522"/>
      <c r="M150" s="522"/>
      <c r="N150" s="522"/>
      <c r="O150" s="522"/>
      <c r="P150" s="522"/>
      <c r="Q150" s="522"/>
      <c r="R150" s="522"/>
      <c r="S150" s="522"/>
      <c r="T150" s="522"/>
      <c r="U150" s="522"/>
      <c r="V150" s="522"/>
      <c r="W150" s="522"/>
      <c r="X150" s="522"/>
      <c r="Y150" s="522"/>
      <c r="Z150" s="522"/>
      <c r="AA150" s="522"/>
      <c r="AB150" s="522"/>
      <c r="AC150" s="522"/>
      <c r="AD150" s="522"/>
      <c r="AE150" s="522"/>
      <c r="AF150" s="522"/>
      <c r="AG150" s="522"/>
      <c r="AH150" s="522"/>
      <c r="AI150" s="522"/>
      <c r="AJ150" s="522"/>
      <c r="AK150" s="522"/>
      <c r="AL150" s="522"/>
      <c r="AM150" s="522"/>
      <c r="AN150" s="522"/>
      <c r="AO150" s="522"/>
      <c r="AP150" s="522"/>
      <c r="AQ150" s="522"/>
      <c r="AR150" s="522"/>
      <c r="AS150" s="522"/>
      <c r="AT150" s="522"/>
      <c r="AU150" s="522"/>
      <c r="AV150" s="522"/>
      <c r="AW150" s="522"/>
      <c r="AX150" s="522"/>
      <c r="AY150" s="522"/>
      <c r="AZ150" s="522"/>
      <c r="BA150" s="522"/>
      <c r="BB150" s="522"/>
      <c r="BC150" s="522"/>
      <c r="BD150" s="522"/>
      <c r="BE150" s="522"/>
      <c r="BF150" s="522"/>
      <c r="BG150" s="522"/>
      <c r="BH150" s="522"/>
      <c r="BI150" s="522"/>
      <c r="BJ150" s="522"/>
      <c r="BK150" s="522"/>
      <c r="BL150" s="522"/>
      <c r="BM150" s="522"/>
      <c r="BN150" s="522"/>
      <c r="BO150" s="522"/>
      <c r="BP150" s="522"/>
      <c r="BQ150" s="522"/>
    </row>
    <row r="151" spans="1:70" ht="60" x14ac:dyDescent="0.25">
      <c r="A151" s="784"/>
      <c r="B151" s="270" t="s">
        <v>1305</v>
      </c>
      <c r="C151" s="270" t="s">
        <v>1304</v>
      </c>
      <c r="D151" s="272" t="s">
        <v>1093</v>
      </c>
      <c r="E151" s="264"/>
      <c r="F151" s="522"/>
      <c r="G151" s="522"/>
      <c r="H151" s="522"/>
      <c r="I151" s="522"/>
      <c r="J151" s="522"/>
      <c r="K151" s="522"/>
      <c r="L151" s="522"/>
      <c r="M151" s="522"/>
      <c r="N151" s="522"/>
      <c r="O151" s="522"/>
      <c r="P151" s="522"/>
      <c r="Q151" s="522"/>
      <c r="R151" s="522"/>
      <c r="S151" s="522"/>
      <c r="T151" s="522"/>
      <c r="U151" s="522"/>
      <c r="V151" s="522"/>
      <c r="W151" s="522"/>
      <c r="X151" s="522"/>
      <c r="Y151" s="522"/>
      <c r="Z151" s="522"/>
      <c r="AA151" s="522"/>
      <c r="AB151" s="522"/>
      <c r="AC151" s="522"/>
      <c r="AD151" s="522"/>
      <c r="AE151" s="522"/>
      <c r="AF151" s="522"/>
      <c r="AG151" s="522"/>
      <c r="AH151" s="522"/>
      <c r="AI151" s="522"/>
      <c r="AJ151" s="522"/>
      <c r="AK151" s="522"/>
      <c r="AL151" s="522"/>
      <c r="AM151" s="522"/>
      <c r="AN151" s="522"/>
      <c r="AO151" s="522"/>
      <c r="AP151" s="522"/>
      <c r="AQ151" s="522"/>
      <c r="AR151" s="522"/>
      <c r="AS151" s="522"/>
      <c r="AT151" s="522"/>
      <c r="AU151" s="522"/>
      <c r="AV151" s="522"/>
      <c r="AW151" s="522"/>
      <c r="AX151" s="522"/>
      <c r="AY151" s="522"/>
      <c r="AZ151" s="522"/>
      <c r="BA151" s="522"/>
      <c r="BB151" s="522"/>
      <c r="BC151" s="522"/>
      <c r="BD151" s="522"/>
      <c r="BE151" s="522"/>
      <c r="BF151" s="522"/>
      <c r="BG151" s="522"/>
      <c r="BH151" s="522"/>
      <c r="BI151" s="522"/>
      <c r="BJ151" s="522"/>
      <c r="BK151" s="522"/>
      <c r="BL151" s="522"/>
      <c r="BM151" s="522"/>
      <c r="BN151" s="522"/>
      <c r="BO151" s="522"/>
      <c r="BP151" s="522"/>
      <c r="BQ151" s="522"/>
    </row>
    <row r="152" spans="1:70" x14ac:dyDescent="0.25">
      <c r="A152" s="784"/>
      <c r="B152" s="304"/>
      <c r="C152" s="304"/>
      <c r="D152" s="523"/>
      <c r="E152" s="264"/>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522"/>
      <c r="AL152" s="522"/>
      <c r="AM152" s="522"/>
      <c r="AN152" s="522"/>
      <c r="AO152" s="522"/>
      <c r="AP152" s="522"/>
      <c r="AQ152" s="522"/>
      <c r="AR152" s="522"/>
      <c r="AS152" s="522"/>
      <c r="AT152" s="522"/>
      <c r="AU152" s="522"/>
      <c r="AV152" s="522"/>
      <c r="AW152" s="522"/>
      <c r="AX152" s="522"/>
      <c r="AY152" s="522"/>
      <c r="AZ152" s="522"/>
      <c r="BA152" s="522"/>
      <c r="BB152" s="522"/>
      <c r="BC152" s="522"/>
      <c r="BD152" s="522"/>
      <c r="BE152" s="522"/>
      <c r="BF152" s="522"/>
      <c r="BG152" s="522"/>
      <c r="BH152" s="522"/>
      <c r="BI152" s="522"/>
      <c r="BJ152" s="522"/>
      <c r="BK152" s="522"/>
      <c r="BL152" s="522"/>
      <c r="BM152" s="522"/>
      <c r="BN152" s="522"/>
      <c r="BO152" s="522"/>
      <c r="BP152" s="522"/>
      <c r="BQ152" s="522"/>
    </row>
    <row r="153" spans="1:70" x14ac:dyDescent="0.25">
      <c r="A153" s="784"/>
      <c r="B153" s="304"/>
      <c r="C153" s="304"/>
      <c r="D153" s="523"/>
      <c r="E153" s="264"/>
      <c r="F153" s="522"/>
      <c r="G153" s="522"/>
      <c r="H153" s="522"/>
      <c r="I153" s="522"/>
      <c r="J153" s="522"/>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2"/>
      <c r="AL153" s="522"/>
      <c r="AM153" s="522"/>
      <c r="AN153" s="522"/>
      <c r="AO153" s="522"/>
      <c r="AP153" s="522"/>
      <c r="AQ153" s="522"/>
      <c r="AR153" s="522"/>
      <c r="AS153" s="522"/>
      <c r="AT153" s="522"/>
      <c r="AU153" s="522"/>
      <c r="AV153" s="522"/>
      <c r="AW153" s="522"/>
      <c r="AX153" s="522"/>
      <c r="AY153" s="522"/>
      <c r="AZ153" s="522"/>
      <c r="BA153" s="522"/>
      <c r="BB153" s="522"/>
      <c r="BC153" s="522"/>
      <c r="BD153" s="522"/>
      <c r="BE153" s="522"/>
      <c r="BF153" s="522"/>
      <c r="BG153" s="522"/>
      <c r="BH153" s="522"/>
      <c r="BI153" s="522"/>
      <c r="BJ153" s="522"/>
      <c r="BK153" s="522"/>
      <c r="BL153" s="522"/>
      <c r="BM153" s="522"/>
      <c r="BN153" s="522"/>
      <c r="BO153" s="522"/>
      <c r="BP153" s="522"/>
      <c r="BQ153" s="522"/>
    </row>
    <row r="154" spans="1:70" x14ac:dyDescent="0.25">
      <c r="A154" s="784"/>
      <c r="B154" s="304"/>
      <c r="C154" s="304"/>
      <c r="D154" s="523"/>
      <c r="E154" s="264"/>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2"/>
      <c r="AL154" s="522"/>
      <c r="AM154" s="522"/>
      <c r="AN154" s="522"/>
      <c r="AO154" s="522"/>
      <c r="AP154" s="522"/>
      <c r="AQ154" s="522"/>
      <c r="AR154" s="522"/>
      <c r="AS154" s="522"/>
      <c r="AT154" s="522"/>
      <c r="AU154" s="522"/>
      <c r="AV154" s="522"/>
      <c r="AW154" s="522"/>
      <c r="AX154" s="522"/>
      <c r="AY154" s="522"/>
      <c r="AZ154" s="522"/>
      <c r="BA154" s="522"/>
      <c r="BB154" s="522"/>
      <c r="BC154" s="522"/>
      <c r="BD154" s="522"/>
      <c r="BE154" s="522"/>
      <c r="BF154" s="522"/>
      <c r="BG154" s="522"/>
      <c r="BH154" s="522"/>
      <c r="BI154" s="522"/>
      <c r="BJ154" s="522"/>
      <c r="BK154" s="522"/>
      <c r="BL154" s="522"/>
      <c r="BM154" s="522"/>
      <c r="BN154" s="522"/>
      <c r="BO154" s="522"/>
      <c r="BP154" s="522"/>
      <c r="BQ154" s="522"/>
    </row>
    <row r="155" spans="1:70" x14ac:dyDescent="0.25">
      <c r="A155" s="784"/>
      <c r="B155" s="304"/>
      <c r="C155" s="304"/>
      <c r="D155" s="523"/>
      <c r="E155" s="264"/>
      <c r="F155" s="522"/>
      <c r="G155" s="522"/>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2"/>
      <c r="AL155" s="522"/>
      <c r="AM155" s="522"/>
      <c r="AN155" s="522"/>
      <c r="AO155" s="522"/>
      <c r="AP155" s="522"/>
      <c r="AQ155" s="522"/>
      <c r="AR155" s="522"/>
      <c r="AS155" s="522"/>
      <c r="AT155" s="522"/>
      <c r="AU155" s="522"/>
      <c r="AV155" s="522"/>
      <c r="AW155" s="522"/>
      <c r="AX155" s="522"/>
      <c r="AY155" s="522"/>
      <c r="AZ155" s="522"/>
      <c r="BA155" s="522"/>
      <c r="BB155" s="522"/>
      <c r="BC155" s="522"/>
      <c r="BD155" s="522"/>
      <c r="BE155" s="522"/>
      <c r="BF155" s="522"/>
      <c r="BG155" s="522"/>
      <c r="BH155" s="522"/>
      <c r="BI155" s="522"/>
      <c r="BJ155" s="522"/>
      <c r="BK155" s="522"/>
      <c r="BL155" s="522"/>
      <c r="BM155" s="522"/>
      <c r="BN155" s="522"/>
      <c r="BO155" s="522"/>
      <c r="BP155" s="522"/>
      <c r="BQ155" s="522"/>
    </row>
    <row r="156" spans="1:70" x14ac:dyDescent="0.25">
      <c r="A156" s="784"/>
      <c r="B156" s="304"/>
      <c r="C156" s="304"/>
      <c r="D156" s="523"/>
      <c r="E156" s="264"/>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2"/>
      <c r="AS156" s="522"/>
      <c r="AT156" s="522"/>
      <c r="AU156" s="522"/>
      <c r="AV156" s="522"/>
      <c r="AW156" s="522"/>
      <c r="AX156" s="522"/>
      <c r="AY156" s="522"/>
      <c r="AZ156" s="522"/>
      <c r="BA156" s="522"/>
      <c r="BB156" s="522"/>
      <c r="BC156" s="522"/>
      <c r="BD156" s="522"/>
      <c r="BE156" s="522"/>
      <c r="BF156" s="522"/>
      <c r="BG156" s="522"/>
      <c r="BH156" s="522"/>
      <c r="BI156" s="522"/>
      <c r="BJ156" s="522"/>
      <c r="BK156" s="522"/>
      <c r="BL156" s="522"/>
      <c r="BM156" s="522"/>
      <c r="BN156" s="522"/>
      <c r="BO156" s="522"/>
      <c r="BP156" s="522"/>
      <c r="BQ156" s="522"/>
    </row>
    <row r="157" spans="1:70" ht="17.100000000000001" customHeight="1" x14ac:dyDescent="0.25">
      <c r="A157" s="772" t="s">
        <v>1674</v>
      </c>
      <c r="B157" s="270" t="s">
        <v>1080</v>
      </c>
      <c r="C157" s="270" t="s">
        <v>1081</v>
      </c>
      <c r="D157" s="272" t="s">
        <v>1082</v>
      </c>
      <c r="E157" s="264"/>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2"/>
      <c r="AY157" s="522"/>
      <c r="AZ157" s="522"/>
      <c r="BA157" s="522"/>
      <c r="BB157" s="522"/>
      <c r="BC157" s="522"/>
      <c r="BD157" s="522"/>
      <c r="BE157" s="522"/>
      <c r="BF157" s="522"/>
      <c r="BG157" s="522"/>
      <c r="BH157" s="522"/>
      <c r="BI157" s="522"/>
      <c r="BJ157" s="522"/>
      <c r="BK157" s="522"/>
      <c r="BL157" s="522"/>
      <c r="BM157" s="522"/>
      <c r="BN157" s="522"/>
      <c r="BO157" s="522"/>
      <c r="BP157" s="522"/>
      <c r="BQ157" s="522"/>
    </row>
    <row r="158" spans="1:70" ht="17.100000000000001" customHeight="1" x14ac:dyDescent="0.25">
      <c r="A158" s="772"/>
      <c r="B158" s="270" t="s">
        <v>1083</v>
      </c>
      <c r="C158" s="270" t="s">
        <v>1084</v>
      </c>
      <c r="D158" s="272" t="s">
        <v>2570</v>
      </c>
      <c r="E158" s="264"/>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2"/>
      <c r="AL158" s="522"/>
      <c r="AM158" s="522"/>
      <c r="AN158" s="522"/>
      <c r="AO158" s="522"/>
      <c r="AP158" s="522"/>
      <c r="AQ158" s="522"/>
      <c r="AR158" s="522"/>
      <c r="AS158" s="522"/>
      <c r="AT158" s="522"/>
      <c r="AU158" s="522"/>
      <c r="AV158" s="522"/>
      <c r="AW158" s="522"/>
      <c r="AX158" s="522"/>
      <c r="AY158" s="522"/>
      <c r="AZ158" s="522"/>
      <c r="BA158" s="522"/>
      <c r="BB158" s="522"/>
      <c r="BC158" s="522"/>
      <c r="BD158" s="522"/>
      <c r="BE158" s="522"/>
      <c r="BF158" s="522"/>
      <c r="BG158" s="522"/>
      <c r="BH158" s="522"/>
      <c r="BI158" s="522"/>
      <c r="BJ158" s="522"/>
      <c r="BK158" s="522"/>
      <c r="BL158" s="522"/>
      <c r="BM158" s="522"/>
      <c r="BN158" s="522"/>
      <c r="BO158" s="522"/>
      <c r="BP158" s="522"/>
      <c r="BQ158" s="522"/>
    </row>
    <row r="159" spans="1:70" ht="17.100000000000001" customHeight="1" x14ac:dyDescent="0.25">
      <c r="A159" s="772"/>
      <c r="B159" s="270" t="s">
        <v>1086</v>
      </c>
      <c r="C159" s="270" t="s">
        <v>1085</v>
      </c>
      <c r="D159" s="272" t="s">
        <v>1085</v>
      </c>
      <c r="E159" s="264"/>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2"/>
      <c r="AL159" s="522"/>
      <c r="AM159" s="522"/>
      <c r="AN159" s="522"/>
      <c r="AO159" s="522"/>
      <c r="AP159" s="522"/>
      <c r="AQ159" s="522"/>
      <c r="AR159" s="522"/>
      <c r="AS159" s="522"/>
      <c r="AT159" s="522"/>
      <c r="AU159" s="522"/>
      <c r="AV159" s="522"/>
      <c r="AW159" s="522"/>
      <c r="AX159" s="522"/>
      <c r="AY159" s="522"/>
      <c r="AZ159" s="522"/>
      <c r="BA159" s="522"/>
      <c r="BB159" s="522"/>
      <c r="BC159" s="522"/>
      <c r="BD159" s="522"/>
      <c r="BE159" s="522"/>
      <c r="BF159" s="522"/>
      <c r="BG159" s="522"/>
      <c r="BH159" s="522"/>
      <c r="BI159" s="522"/>
      <c r="BJ159" s="522"/>
      <c r="BK159" s="522"/>
      <c r="BL159" s="522"/>
      <c r="BM159" s="522"/>
      <c r="BN159" s="522"/>
      <c r="BO159" s="522"/>
      <c r="BP159" s="522"/>
      <c r="BQ159" s="522"/>
    </row>
    <row r="160" spans="1:70" ht="17.100000000000001" customHeight="1" x14ac:dyDescent="0.25">
      <c r="A160" s="772"/>
      <c r="B160" s="270" t="s">
        <v>1086</v>
      </c>
      <c r="C160" s="270" t="s">
        <v>1085</v>
      </c>
      <c r="D160" s="272" t="s">
        <v>1085</v>
      </c>
      <c r="E160" s="264"/>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522"/>
      <c r="AM160" s="522"/>
      <c r="AN160" s="522"/>
      <c r="AO160" s="522"/>
      <c r="AP160" s="522"/>
      <c r="AQ160" s="522"/>
      <c r="AR160" s="522"/>
      <c r="AS160" s="522"/>
      <c r="AT160" s="522"/>
      <c r="AU160" s="522"/>
      <c r="AV160" s="522"/>
      <c r="AW160" s="522"/>
      <c r="AX160" s="522"/>
      <c r="AY160" s="522"/>
      <c r="AZ160" s="522"/>
      <c r="BA160" s="522"/>
      <c r="BB160" s="522"/>
      <c r="BC160" s="522"/>
      <c r="BD160" s="522"/>
      <c r="BE160" s="522"/>
      <c r="BF160" s="522"/>
      <c r="BG160" s="522"/>
      <c r="BH160" s="522"/>
      <c r="BI160" s="522"/>
      <c r="BJ160" s="522"/>
      <c r="BK160" s="522"/>
      <c r="BL160" s="522"/>
      <c r="BM160" s="522"/>
      <c r="BN160" s="522"/>
      <c r="BO160" s="522"/>
      <c r="BP160" s="522"/>
      <c r="BQ160" s="522"/>
    </row>
    <row r="161" spans="1:69" ht="17.100000000000001" customHeight="1" x14ac:dyDescent="0.25">
      <c r="A161" s="772"/>
      <c r="B161" s="304"/>
      <c r="C161" s="304"/>
      <c r="D161" s="523"/>
      <c r="E161" s="264"/>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2"/>
      <c r="AY161" s="522"/>
      <c r="AZ161" s="522"/>
      <c r="BA161" s="522"/>
      <c r="BB161" s="522"/>
      <c r="BC161" s="522"/>
      <c r="BD161" s="522"/>
      <c r="BE161" s="522"/>
      <c r="BF161" s="522"/>
      <c r="BG161" s="522"/>
      <c r="BH161" s="522"/>
      <c r="BI161" s="522"/>
      <c r="BJ161" s="522"/>
      <c r="BK161" s="522"/>
      <c r="BL161" s="522"/>
      <c r="BM161" s="522"/>
      <c r="BN161" s="522"/>
      <c r="BO161" s="522"/>
      <c r="BP161" s="522"/>
      <c r="BQ161" s="522"/>
    </row>
    <row r="162" spans="1:69" ht="17.100000000000001" customHeight="1" x14ac:dyDescent="0.25">
      <c r="A162" s="772"/>
      <c r="B162" s="304"/>
      <c r="C162" s="304"/>
      <c r="D162" s="523"/>
      <c r="E162" s="264"/>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522"/>
      <c r="AY162" s="522"/>
      <c r="AZ162" s="522"/>
      <c r="BA162" s="522"/>
      <c r="BB162" s="522"/>
      <c r="BC162" s="522"/>
      <c r="BD162" s="522"/>
      <c r="BE162" s="522"/>
      <c r="BF162" s="522"/>
      <c r="BG162" s="522"/>
      <c r="BH162" s="522"/>
      <c r="BI162" s="522"/>
      <c r="BJ162" s="522"/>
      <c r="BK162" s="522"/>
      <c r="BL162" s="522"/>
      <c r="BM162" s="522"/>
      <c r="BN162" s="522"/>
      <c r="BO162" s="522"/>
      <c r="BP162" s="522"/>
      <c r="BQ162" s="522"/>
    </row>
    <row r="163" spans="1:69" ht="17.100000000000001" customHeight="1" x14ac:dyDescent="0.25">
      <c r="A163" s="772" t="s">
        <v>2571</v>
      </c>
      <c r="B163" s="304"/>
      <c r="C163" s="304"/>
      <c r="D163" s="523"/>
      <c r="E163" s="264"/>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522"/>
      <c r="AC163" s="522"/>
      <c r="AD163" s="522"/>
      <c r="AE163" s="522"/>
      <c r="AF163" s="522"/>
      <c r="AG163" s="522"/>
      <c r="AH163" s="522"/>
      <c r="AI163" s="522"/>
      <c r="AJ163" s="522"/>
      <c r="AK163" s="522"/>
      <c r="AL163" s="522"/>
      <c r="AM163" s="522"/>
      <c r="AN163" s="522"/>
      <c r="AO163" s="522"/>
      <c r="AP163" s="522"/>
      <c r="AQ163" s="522"/>
      <c r="AR163" s="522"/>
      <c r="AS163" s="522"/>
      <c r="AT163" s="522"/>
      <c r="AU163" s="522"/>
      <c r="AV163" s="522"/>
      <c r="AW163" s="522"/>
      <c r="AX163" s="522"/>
      <c r="AY163" s="522"/>
      <c r="AZ163" s="522"/>
      <c r="BA163" s="522"/>
      <c r="BB163" s="522"/>
      <c r="BC163" s="522"/>
      <c r="BD163" s="522"/>
      <c r="BE163" s="522"/>
      <c r="BF163" s="522"/>
      <c r="BG163" s="522"/>
      <c r="BH163" s="522"/>
      <c r="BI163" s="522"/>
      <c r="BJ163" s="522"/>
      <c r="BK163" s="522"/>
      <c r="BL163" s="522"/>
      <c r="BM163" s="522"/>
      <c r="BN163" s="522"/>
      <c r="BO163" s="522"/>
      <c r="BP163" s="522"/>
      <c r="BQ163" s="522"/>
    </row>
    <row r="164" spans="1:69" ht="17.100000000000001" customHeight="1" x14ac:dyDescent="0.25">
      <c r="A164" s="772"/>
      <c r="B164" s="304"/>
      <c r="C164" s="304"/>
      <c r="D164" s="523"/>
      <c r="E164" s="264"/>
      <c r="F164" s="522"/>
      <c r="G164" s="522"/>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522"/>
      <c r="AY164" s="522"/>
      <c r="AZ164" s="522"/>
      <c r="BA164" s="522"/>
      <c r="BB164" s="522"/>
      <c r="BC164" s="522"/>
      <c r="BD164" s="522"/>
      <c r="BE164" s="522"/>
      <c r="BF164" s="522"/>
      <c r="BG164" s="522"/>
      <c r="BH164" s="522"/>
      <c r="BI164" s="522"/>
      <c r="BJ164" s="522"/>
      <c r="BK164" s="522"/>
      <c r="BL164" s="522"/>
      <c r="BM164" s="522"/>
      <c r="BN164" s="522"/>
      <c r="BO164" s="522"/>
      <c r="BP164" s="522"/>
      <c r="BQ164" s="522"/>
    </row>
    <row r="165" spans="1:69" ht="17.100000000000001" customHeight="1" x14ac:dyDescent="0.25">
      <c r="A165" s="772"/>
      <c r="B165" s="304"/>
      <c r="C165" s="304"/>
      <c r="D165" s="523"/>
      <c r="E165" s="264"/>
      <c r="F165" s="522"/>
      <c r="G165" s="522"/>
      <c r="H165" s="522"/>
      <c r="I165" s="522"/>
      <c r="J165" s="522"/>
      <c r="K165" s="522"/>
      <c r="L165" s="522"/>
      <c r="M165" s="522"/>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AV165" s="522"/>
      <c r="AW165" s="522"/>
      <c r="AX165" s="522"/>
      <c r="AY165" s="522"/>
      <c r="AZ165" s="522"/>
      <c r="BA165" s="522"/>
      <c r="BB165" s="522"/>
      <c r="BC165" s="522"/>
      <c r="BD165" s="522"/>
      <c r="BE165" s="522"/>
      <c r="BF165" s="522"/>
      <c r="BG165" s="522"/>
      <c r="BH165" s="522"/>
      <c r="BI165" s="522"/>
      <c r="BJ165" s="522"/>
      <c r="BK165" s="522"/>
      <c r="BL165" s="522"/>
      <c r="BM165" s="522"/>
      <c r="BN165" s="522"/>
      <c r="BO165" s="522"/>
      <c r="BP165" s="522"/>
      <c r="BQ165" s="522"/>
    </row>
    <row r="166" spans="1:69" ht="17.100000000000001" customHeight="1" x14ac:dyDescent="0.25">
      <c r="A166" s="772"/>
      <c r="B166" s="304"/>
      <c r="C166" s="304"/>
      <c r="D166" s="523"/>
      <c r="E166" s="264"/>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2"/>
      <c r="AL166" s="522"/>
      <c r="AM166" s="522"/>
      <c r="AN166" s="522"/>
      <c r="AO166" s="522"/>
      <c r="AP166" s="522"/>
      <c r="AQ166" s="522"/>
      <c r="AR166" s="522"/>
      <c r="AS166" s="522"/>
      <c r="AT166" s="522"/>
      <c r="AU166" s="522"/>
      <c r="AV166" s="522"/>
      <c r="AW166" s="522"/>
      <c r="AX166" s="522"/>
      <c r="AY166" s="522"/>
      <c r="AZ166" s="522"/>
      <c r="BA166" s="522"/>
      <c r="BB166" s="522"/>
      <c r="BC166" s="522"/>
      <c r="BD166" s="522"/>
      <c r="BE166" s="522"/>
      <c r="BF166" s="522"/>
      <c r="BG166" s="522"/>
      <c r="BH166" s="522"/>
      <c r="BI166" s="522"/>
      <c r="BJ166" s="522"/>
      <c r="BK166" s="522"/>
      <c r="BL166" s="522"/>
      <c r="BM166" s="522"/>
      <c r="BN166" s="522"/>
      <c r="BO166" s="522"/>
      <c r="BP166" s="522"/>
      <c r="BQ166" s="522"/>
    </row>
    <row r="167" spans="1:69" ht="17.100000000000001" customHeight="1" x14ac:dyDescent="0.25">
      <c r="A167" s="772"/>
      <c r="B167" s="304"/>
      <c r="C167" s="304"/>
      <c r="D167" s="523"/>
      <c r="E167" s="264"/>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22"/>
      <c r="AL167" s="522"/>
      <c r="AM167" s="522"/>
      <c r="AN167" s="522"/>
      <c r="AO167" s="522"/>
      <c r="AP167" s="522"/>
      <c r="AQ167" s="522"/>
      <c r="AR167" s="522"/>
      <c r="AS167" s="522"/>
      <c r="AT167" s="522"/>
      <c r="AU167" s="522"/>
      <c r="AV167" s="522"/>
      <c r="AW167" s="522"/>
      <c r="AX167" s="522"/>
      <c r="AY167" s="522"/>
      <c r="AZ167" s="522"/>
      <c r="BA167" s="522"/>
      <c r="BB167" s="522"/>
      <c r="BC167" s="522"/>
      <c r="BD167" s="522"/>
      <c r="BE167" s="522"/>
      <c r="BF167" s="522"/>
      <c r="BG167" s="522"/>
      <c r="BH167" s="522"/>
      <c r="BI167" s="522"/>
      <c r="BJ167" s="522"/>
      <c r="BK167" s="522"/>
      <c r="BL167" s="522"/>
      <c r="BM167" s="522"/>
      <c r="BN167" s="522"/>
      <c r="BO167" s="522"/>
      <c r="BP167" s="522"/>
      <c r="BQ167" s="522"/>
    </row>
    <row r="168" spans="1:69" ht="17.100000000000001" customHeight="1" x14ac:dyDescent="0.25">
      <c r="A168" s="772"/>
      <c r="B168" s="304"/>
      <c r="C168" s="304"/>
      <c r="D168" s="523"/>
      <c r="E168" s="264"/>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2"/>
      <c r="AL168" s="522"/>
      <c r="AM168" s="522"/>
      <c r="AN168" s="522"/>
      <c r="AO168" s="522"/>
      <c r="AP168" s="522"/>
      <c r="AQ168" s="522"/>
      <c r="AR168" s="522"/>
      <c r="AS168" s="522"/>
      <c r="AT168" s="522"/>
      <c r="AU168" s="522"/>
      <c r="AV168" s="522"/>
      <c r="AW168" s="522"/>
      <c r="AX168" s="522"/>
      <c r="AY168" s="522"/>
      <c r="AZ168" s="522"/>
      <c r="BA168" s="522"/>
      <c r="BB168" s="522"/>
      <c r="BC168" s="522"/>
      <c r="BD168" s="522"/>
      <c r="BE168" s="522"/>
      <c r="BF168" s="522"/>
      <c r="BG168" s="522"/>
      <c r="BH168" s="522"/>
      <c r="BI168" s="522"/>
      <c r="BJ168" s="522"/>
      <c r="BK168" s="522"/>
      <c r="BL168" s="522"/>
      <c r="BM168" s="522"/>
      <c r="BN168" s="522"/>
      <c r="BO168" s="522"/>
      <c r="BP168" s="522"/>
      <c r="BQ168" s="522"/>
    </row>
    <row r="169" spans="1:69" x14ac:dyDescent="0.25">
      <c r="B169" s="271"/>
    </row>
  </sheetData>
  <dataConsolidate link="1"/>
  <mergeCells count="66">
    <mergeCell ref="BN8:BO8"/>
    <mergeCell ref="BP8:BQ8"/>
    <mergeCell ref="N8:P8"/>
    <mergeCell ref="BL8:BM8"/>
    <mergeCell ref="Q8:S8"/>
    <mergeCell ref="AC8:AH8"/>
    <mergeCell ref="W8:AB8"/>
    <mergeCell ref="AI8:AL8"/>
    <mergeCell ref="AM8:AP8"/>
    <mergeCell ref="T8:V8"/>
    <mergeCell ref="AT8:AV8"/>
    <mergeCell ref="AW8:AY8"/>
    <mergeCell ref="AZ8:BE8"/>
    <mergeCell ref="BF8:BK8"/>
    <mergeCell ref="A1:BQ1"/>
    <mergeCell ref="A2:BQ2"/>
    <mergeCell ref="N4:AH4"/>
    <mergeCell ref="D5:D7"/>
    <mergeCell ref="W5:AB5"/>
    <mergeCell ref="N5:V5"/>
    <mergeCell ref="AC5:AH5"/>
    <mergeCell ref="Z7:AB7"/>
    <mergeCell ref="AC7:AE7"/>
    <mergeCell ref="AF7:AH7"/>
    <mergeCell ref="BL4:BQ4"/>
    <mergeCell ref="AI7:AJ7"/>
    <mergeCell ref="AK7:AL7"/>
    <mergeCell ref="Q7:S7"/>
    <mergeCell ref="W7:Y7"/>
    <mergeCell ref="F7:G7"/>
    <mergeCell ref="BF7:BH7"/>
    <mergeCell ref="BI7:BK7"/>
    <mergeCell ref="AQ8:AS8"/>
    <mergeCell ref="AO7:AP7"/>
    <mergeCell ref="F6:AH6"/>
    <mergeCell ref="AI6:BK6"/>
    <mergeCell ref="AM7:AN7"/>
    <mergeCell ref="AQ7:AS7"/>
    <mergeCell ref="AT7:AV7"/>
    <mergeCell ref="AW7:AY7"/>
    <mergeCell ref="AZ7:BB7"/>
    <mergeCell ref="BC7:BE7"/>
    <mergeCell ref="L7:M7"/>
    <mergeCell ref="F8:I8"/>
    <mergeCell ref="J8:M8"/>
    <mergeCell ref="AQ4:BK4"/>
    <mergeCell ref="AQ5:AY5"/>
    <mergeCell ref="AZ5:BE5"/>
    <mergeCell ref="BF5:BK5"/>
    <mergeCell ref="AI4:AP4"/>
    <mergeCell ref="AI5:AP5"/>
    <mergeCell ref="A163:A168"/>
    <mergeCell ref="F4:M4"/>
    <mergeCell ref="F5:M5"/>
    <mergeCell ref="T7:V7"/>
    <mergeCell ref="H7:I7"/>
    <mergeCell ref="N7:P7"/>
    <mergeCell ref="J7:K7"/>
    <mergeCell ref="A11:A22"/>
    <mergeCell ref="A157:A162"/>
    <mergeCell ref="A23:A42"/>
    <mergeCell ref="A43:A52"/>
    <mergeCell ref="A53:A62"/>
    <mergeCell ref="A63:A125"/>
    <mergeCell ref="A126:A145"/>
    <mergeCell ref="A146:A156"/>
  </mergeCells>
  <printOptions horizontalCentered="1"/>
  <pageMargins left="0.23622047244094491" right="0.23622047244094491" top="0.59055118110236227" bottom="0.47244094488188981" header="0.27559055118110237" footer="0.31496062992125984"/>
  <pageSetup paperSize="9" scale="69" orientation="landscape" r:id="rId1"/>
  <headerFooter>
    <oddHeader>&amp;L&amp;"-,Bold"&amp;14Value TB - Estimating unit costs of TB services&amp;R&amp;A</oddHeader>
    <oddFooter>&amp;L&amp;D&amp;RPage &amp;P</oddFooter>
  </headerFooter>
  <rowBreaks count="6" manualBreakCount="6">
    <brk id="22" max="68" man="1"/>
    <brk id="42" max="68" man="1"/>
    <brk id="62" max="68" man="1"/>
    <brk id="81" max="68" man="1"/>
    <brk id="100" max="68" man="1"/>
    <brk id="156" max="68" man="1"/>
  </rowBreaks>
  <colBreaks count="4" manualBreakCount="4">
    <brk id="13" max="179" man="1"/>
    <brk id="34" max="179" man="1"/>
    <brk id="42" max="179" man="1"/>
    <brk id="63" max="17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theme="0" tint="-0.34998626667073579"/>
    <pageSetUpPr fitToPage="1"/>
  </sheetPr>
  <dimension ref="A1:R705"/>
  <sheetViews>
    <sheetView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4.28515625" style="86" customWidth="1"/>
    <col min="2" max="2" width="27" customWidth="1"/>
    <col min="3" max="3" width="14.28515625" customWidth="1"/>
    <col min="4" max="4" width="16.28515625" customWidth="1"/>
    <col min="5" max="5" width="16.28515625" style="449" customWidth="1"/>
    <col min="6" max="6" width="16.28515625" style="447" customWidth="1"/>
    <col min="7" max="7" width="16.28515625" style="449" customWidth="1"/>
    <col min="8" max="8" width="16.28515625" style="447" customWidth="1"/>
    <col min="9" max="9" width="16.28515625" style="449" customWidth="1"/>
    <col min="10" max="10" width="16.28515625" style="447" customWidth="1"/>
    <col min="11" max="11" width="22.5703125" customWidth="1"/>
  </cols>
  <sheetData>
    <row r="1" spans="1:18" s="5" customFormat="1" ht="27" customHeight="1" x14ac:dyDescent="0.65">
      <c r="A1" s="839" t="s">
        <v>909</v>
      </c>
      <c r="B1" s="839"/>
      <c r="C1" s="839"/>
      <c r="D1" s="839"/>
      <c r="E1" s="839"/>
      <c r="F1" s="839"/>
      <c r="G1" s="839"/>
      <c r="H1" s="839"/>
      <c r="I1" s="839"/>
      <c r="J1" s="839"/>
      <c r="K1" s="839"/>
    </row>
    <row r="2" spans="1:18" s="5" customFormat="1" ht="17.25" customHeight="1" x14ac:dyDescent="0.65">
      <c r="A2" s="840" t="s">
        <v>1120</v>
      </c>
      <c r="B2" s="840"/>
      <c r="C2" s="840"/>
      <c r="D2" s="840"/>
      <c r="E2" s="840"/>
      <c r="F2" s="840"/>
      <c r="G2" s="840"/>
      <c r="H2" s="840"/>
      <c r="I2" s="840"/>
      <c r="J2" s="840"/>
      <c r="K2" s="840"/>
      <c r="L2" s="124"/>
      <c r="M2" s="124"/>
    </row>
    <row r="3" spans="1:18" s="3" customFormat="1" ht="49.5" customHeight="1" x14ac:dyDescent="0.25">
      <c r="A3" s="841" t="s">
        <v>2590</v>
      </c>
      <c r="B3" s="842"/>
      <c r="C3" s="842"/>
      <c r="D3" s="842"/>
      <c r="E3" s="842"/>
      <c r="F3" s="842"/>
      <c r="G3" s="842"/>
      <c r="H3" s="842"/>
      <c r="I3" s="842"/>
      <c r="J3" s="842"/>
      <c r="K3" s="842"/>
      <c r="L3" s="115"/>
      <c r="M3" s="115"/>
      <c r="N3" s="115"/>
      <c r="O3" s="115"/>
    </row>
    <row r="4" spans="1:18" s="3" customFormat="1" ht="18" customHeight="1" x14ac:dyDescent="0.25">
      <c r="A4" s="125"/>
      <c r="B4" s="125"/>
      <c r="C4" s="125"/>
      <c r="D4" s="125"/>
      <c r="E4" s="838" t="s">
        <v>2380</v>
      </c>
      <c r="F4" s="838"/>
      <c r="G4" s="838"/>
      <c r="H4" s="838"/>
      <c r="I4" s="838"/>
      <c r="J4" s="838"/>
      <c r="K4" s="125"/>
      <c r="L4" s="115"/>
      <c r="M4" s="115"/>
      <c r="N4" s="115"/>
      <c r="O4" s="115"/>
    </row>
    <row r="5" spans="1:18" ht="45" x14ac:dyDescent="0.25">
      <c r="A5"/>
      <c r="B5" s="54" t="s">
        <v>215</v>
      </c>
      <c r="C5" s="54" t="s">
        <v>1184</v>
      </c>
      <c r="D5" s="87" t="s">
        <v>2371</v>
      </c>
      <c r="E5" s="594" t="s">
        <v>2587</v>
      </c>
      <c r="F5" s="596" t="s">
        <v>2382</v>
      </c>
      <c r="G5" s="594" t="s">
        <v>2588</v>
      </c>
      <c r="H5" s="596" t="s">
        <v>2383</v>
      </c>
      <c r="I5" s="594" t="s">
        <v>2589</v>
      </c>
      <c r="J5" s="596" t="s">
        <v>2384</v>
      </c>
      <c r="K5" s="54" t="s">
        <v>169</v>
      </c>
      <c r="L5" s="54"/>
    </row>
    <row r="6" spans="1:18" ht="15" customHeight="1" x14ac:dyDescent="0.25">
      <c r="A6" s="843" t="s">
        <v>2644</v>
      </c>
      <c r="B6" s="623" t="s">
        <v>2188</v>
      </c>
      <c r="C6" s="589"/>
      <c r="D6" s="307"/>
      <c r="E6" s="595"/>
      <c r="F6" s="597"/>
      <c r="G6" s="595"/>
      <c r="H6" s="597"/>
      <c r="I6" s="595"/>
      <c r="J6" s="597"/>
      <c r="K6" s="305"/>
      <c r="L6" s="3"/>
      <c r="M6" s="3"/>
      <c r="N6" s="3"/>
      <c r="O6" s="3"/>
      <c r="P6" s="3"/>
      <c r="Q6" s="3"/>
      <c r="R6" s="3"/>
    </row>
    <row r="7" spans="1:18" x14ac:dyDescent="0.25">
      <c r="A7" s="844"/>
      <c r="B7" s="623" t="s">
        <v>2189</v>
      </c>
      <c r="C7" s="589"/>
      <c r="D7" s="307"/>
      <c r="E7" s="595"/>
      <c r="F7" s="597"/>
      <c r="G7" s="595"/>
      <c r="H7" s="597"/>
      <c r="I7" s="595"/>
      <c r="J7" s="597"/>
      <c r="K7" s="305"/>
      <c r="L7" s="3"/>
      <c r="M7" s="3"/>
      <c r="N7" s="3"/>
      <c r="O7" s="3"/>
      <c r="P7" s="3"/>
      <c r="Q7" s="3"/>
      <c r="R7" s="3"/>
    </row>
    <row r="8" spans="1:18" x14ac:dyDescent="0.25">
      <c r="A8" s="844"/>
      <c r="B8" s="623" t="s">
        <v>2189</v>
      </c>
      <c r="C8" s="589"/>
      <c r="D8" s="307"/>
      <c r="E8" s="595"/>
      <c r="F8" s="597"/>
      <c r="G8" s="595"/>
      <c r="H8" s="597"/>
      <c r="I8" s="595"/>
      <c r="J8" s="597"/>
      <c r="K8" s="305"/>
    </row>
    <row r="9" spans="1:18" ht="30" x14ac:dyDescent="0.25">
      <c r="A9" s="844"/>
      <c r="B9" s="623" t="s">
        <v>2190</v>
      </c>
      <c r="C9" s="589"/>
      <c r="D9" s="307"/>
      <c r="E9" s="595"/>
      <c r="F9" s="597"/>
      <c r="G9" s="595"/>
      <c r="H9" s="597"/>
      <c r="I9" s="595"/>
      <c r="J9" s="597"/>
      <c r="K9" s="305"/>
    </row>
    <row r="10" spans="1:18" x14ac:dyDescent="0.25">
      <c r="A10" s="844"/>
      <c r="B10" s="623" t="s">
        <v>2191</v>
      </c>
      <c r="C10" s="589"/>
      <c r="D10" s="307"/>
      <c r="E10" s="595"/>
      <c r="F10" s="597"/>
      <c r="G10" s="595"/>
      <c r="H10" s="597"/>
      <c r="I10" s="595"/>
      <c r="J10" s="597"/>
      <c r="K10" s="305"/>
    </row>
    <row r="11" spans="1:18" x14ac:dyDescent="0.25">
      <c r="A11" s="844"/>
      <c r="B11" s="623" t="s">
        <v>2192</v>
      </c>
      <c r="C11" s="589"/>
      <c r="D11" s="307"/>
      <c r="E11" s="595"/>
      <c r="F11" s="597"/>
      <c r="G11" s="595"/>
      <c r="H11" s="597"/>
      <c r="I11" s="595"/>
      <c r="J11" s="597"/>
      <c r="K11" s="305"/>
    </row>
    <row r="12" spans="1:18" x14ac:dyDescent="0.25">
      <c r="A12" s="844"/>
      <c r="B12" s="623" t="s">
        <v>2193</v>
      </c>
      <c r="C12" s="589"/>
      <c r="D12" s="307"/>
      <c r="E12" s="595"/>
      <c r="F12" s="597"/>
      <c r="G12" s="595"/>
      <c r="H12" s="597"/>
      <c r="I12" s="595"/>
      <c r="J12" s="597"/>
      <c r="K12" s="305"/>
    </row>
    <row r="13" spans="1:18" x14ac:dyDescent="0.25">
      <c r="A13" s="844"/>
      <c r="B13" s="623" t="s">
        <v>2194</v>
      </c>
      <c r="C13" s="589"/>
      <c r="D13" s="307"/>
      <c r="E13" s="595"/>
      <c r="F13" s="597"/>
      <c r="G13" s="595"/>
      <c r="H13" s="597"/>
      <c r="I13" s="595"/>
      <c r="J13" s="597"/>
      <c r="K13" s="305"/>
    </row>
    <row r="14" spans="1:18" x14ac:dyDescent="0.25">
      <c r="A14" s="844"/>
      <c r="B14" s="623" t="s">
        <v>2195</v>
      </c>
      <c r="C14" s="589"/>
      <c r="D14" s="307"/>
      <c r="E14" s="595"/>
      <c r="F14" s="597"/>
      <c r="G14" s="595"/>
      <c r="H14" s="597"/>
      <c r="I14" s="595"/>
      <c r="J14" s="597"/>
      <c r="K14" s="305"/>
      <c r="L14" s="3"/>
      <c r="M14" s="3"/>
      <c r="N14" s="3"/>
      <c r="O14" s="3"/>
      <c r="P14" s="3"/>
      <c r="Q14" s="3"/>
      <c r="R14" s="3"/>
    </row>
    <row r="15" spans="1:18" x14ac:dyDescent="0.25">
      <c r="A15" s="844"/>
      <c r="B15" s="623" t="s">
        <v>2195</v>
      </c>
      <c r="C15" s="589"/>
      <c r="D15" s="307"/>
      <c r="E15" s="595"/>
      <c r="F15" s="597"/>
      <c r="G15" s="595"/>
      <c r="H15" s="597"/>
      <c r="I15" s="595"/>
      <c r="J15" s="597"/>
      <c r="K15" s="305"/>
      <c r="L15" s="3"/>
      <c r="M15" s="3"/>
      <c r="N15" s="3"/>
      <c r="O15" s="3"/>
      <c r="P15" s="3"/>
      <c r="Q15" s="3"/>
      <c r="R15" s="3"/>
    </row>
    <row r="16" spans="1:18" x14ac:dyDescent="0.25">
      <c r="A16" s="844"/>
      <c r="B16" s="623" t="s">
        <v>2196</v>
      </c>
      <c r="C16" s="589"/>
      <c r="D16" s="307"/>
      <c r="E16" s="595"/>
      <c r="F16" s="597"/>
      <c r="G16" s="595"/>
      <c r="H16" s="597"/>
      <c r="I16" s="595"/>
      <c r="J16" s="597"/>
      <c r="K16" s="305"/>
      <c r="L16" s="3"/>
      <c r="M16" s="3"/>
      <c r="N16" s="3"/>
      <c r="O16" s="3"/>
      <c r="P16" s="3"/>
      <c r="Q16" s="3"/>
      <c r="R16" s="3"/>
    </row>
    <row r="17" spans="1:18" x14ac:dyDescent="0.25">
      <c r="A17" s="844"/>
      <c r="B17" s="622" t="s">
        <v>101</v>
      </c>
      <c r="C17" s="589"/>
      <c r="D17" s="307"/>
      <c r="E17" s="595"/>
      <c r="F17" s="597"/>
      <c r="G17" s="595"/>
      <c r="H17" s="597"/>
      <c r="I17" s="595"/>
      <c r="J17" s="597"/>
      <c r="K17" s="305"/>
      <c r="L17" s="3"/>
      <c r="M17" s="3"/>
      <c r="N17" s="3"/>
      <c r="O17" s="3"/>
      <c r="P17" s="3"/>
      <c r="Q17" s="3"/>
      <c r="R17" s="3"/>
    </row>
    <row r="18" spans="1:18" ht="30" x14ac:dyDescent="0.25">
      <c r="A18" s="844"/>
      <c r="B18" s="623" t="s">
        <v>2197</v>
      </c>
      <c r="C18" s="589"/>
      <c r="D18" s="307"/>
      <c r="E18" s="595"/>
      <c r="F18" s="597"/>
      <c r="G18" s="595"/>
      <c r="H18" s="597"/>
      <c r="I18" s="595"/>
      <c r="J18" s="597"/>
      <c r="K18" s="305"/>
      <c r="L18" s="3"/>
      <c r="M18" s="3"/>
      <c r="N18" s="3"/>
      <c r="O18" s="3"/>
      <c r="P18" s="3"/>
      <c r="Q18" s="3"/>
      <c r="R18" s="3"/>
    </row>
    <row r="19" spans="1:18" ht="60" x14ac:dyDescent="0.25">
      <c r="A19" s="844"/>
      <c r="B19" s="623" t="s">
        <v>2198</v>
      </c>
      <c r="C19" s="589"/>
      <c r="D19" s="307"/>
      <c r="E19" s="595"/>
      <c r="F19" s="597"/>
      <c r="G19" s="595"/>
      <c r="H19" s="597"/>
      <c r="I19" s="595"/>
      <c r="J19" s="597"/>
      <c r="K19" s="305"/>
    </row>
    <row r="20" spans="1:18" ht="45" x14ac:dyDescent="0.25">
      <c r="A20" s="844"/>
      <c r="B20" s="622" t="s">
        <v>1621</v>
      </c>
      <c r="C20" s="589"/>
      <c r="D20" s="307"/>
      <c r="E20" s="595"/>
      <c r="F20" s="597"/>
      <c r="G20" s="595"/>
      <c r="H20" s="597"/>
      <c r="I20" s="595"/>
      <c r="J20" s="597"/>
      <c r="K20" s="305"/>
    </row>
    <row r="21" spans="1:18" ht="45" x14ac:dyDescent="0.25">
      <c r="A21" s="844"/>
      <c r="B21" s="623" t="s">
        <v>2199</v>
      </c>
      <c r="C21" s="589"/>
      <c r="D21" s="307"/>
      <c r="E21" s="595"/>
      <c r="F21" s="597"/>
      <c r="G21" s="595"/>
      <c r="H21" s="597"/>
      <c r="I21" s="595"/>
      <c r="J21" s="597"/>
      <c r="K21" s="305"/>
    </row>
    <row r="22" spans="1:18" ht="45" x14ac:dyDescent="0.25">
      <c r="A22" s="844"/>
      <c r="B22" s="623" t="s">
        <v>2200</v>
      </c>
      <c r="C22" s="589"/>
      <c r="D22" s="307"/>
      <c r="E22" s="595"/>
      <c r="F22" s="597"/>
      <c r="G22" s="595"/>
      <c r="H22" s="597"/>
      <c r="I22" s="595"/>
      <c r="J22" s="597"/>
      <c r="K22" s="305"/>
    </row>
    <row r="23" spans="1:18" x14ac:dyDescent="0.25">
      <c r="A23" s="844"/>
      <c r="B23" s="622" t="s">
        <v>1622</v>
      </c>
      <c r="C23" s="589"/>
      <c r="D23" s="307"/>
      <c r="E23" s="595"/>
      <c r="F23" s="597"/>
      <c r="G23" s="595"/>
      <c r="H23" s="597"/>
      <c r="I23" s="595"/>
      <c r="J23" s="597"/>
      <c r="K23" s="305"/>
    </row>
    <row r="24" spans="1:18" x14ac:dyDescent="0.25">
      <c r="A24" s="844"/>
      <c r="B24" s="622" t="s">
        <v>1625</v>
      </c>
      <c r="C24" s="589"/>
      <c r="D24" s="307"/>
      <c r="E24" s="595"/>
      <c r="F24" s="597"/>
      <c r="G24" s="595"/>
      <c r="H24" s="597"/>
      <c r="I24" s="595"/>
      <c r="J24" s="597"/>
      <c r="K24" s="305"/>
    </row>
    <row r="25" spans="1:18" ht="45" x14ac:dyDescent="0.25">
      <c r="A25" s="844"/>
      <c r="B25" s="623" t="s">
        <v>2201</v>
      </c>
      <c r="C25" s="589"/>
      <c r="D25" s="307"/>
      <c r="E25" s="595"/>
      <c r="F25" s="597"/>
      <c r="G25" s="595"/>
      <c r="H25" s="597"/>
      <c r="I25" s="595"/>
      <c r="J25" s="597"/>
      <c r="K25" s="305"/>
    </row>
    <row r="26" spans="1:18" ht="45" x14ac:dyDescent="0.25">
      <c r="A26" s="844"/>
      <c r="B26" s="623" t="s">
        <v>2202</v>
      </c>
      <c r="C26" s="589"/>
      <c r="D26" s="307"/>
      <c r="E26" s="595"/>
      <c r="F26" s="597"/>
      <c r="G26" s="595"/>
      <c r="H26" s="597"/>
      <c r="I26" s="595"/>
      <c r="J26" s="597"/>
      <c r="K26" s="305"/>
    </row>
    <row r="27" spans="1:18" x14ac:dyDescent="0.25">
      <c r="A27" s="844"/>
      <c r="B27" s="623" t="s">
        <v>2203</v>
      </c>
      <c r="C27" s="589"/>
      <c r="D27" s="307"/>
      <c r="E27" s="595"/>
      <c r="F27" s="597"/>
      <c r="G27" s="595"/>
      <c r="H27" s="597"/>
      <c r="I27" s="595"/>
      <c r="J27" s="597"/>
      <c r="K27" s="305"/>
    </row>
    <row r="28" spans="1:18" x14ac:dyDescent="0.25">
      <c r="A28" s="844"/>
      <c r="B28" s="623" t="s">
        <v>2204</v>
      </c>
      <c r="C28" s="589"/>
      <c r="D28" s="307"/>
      <c r="E28" s="595"/>
      <c r="F28" s="597"/>
      <c r="G28" s="595"/>
      <c r="H28" s="597"/>
      <c r="I28" s="595"/>
      <c r="J28" s="597"/>
      <c r="K28" s="305"/>
    </row>
    <row r="29" spans="1:18" x14ac:dyDescent="0.25">
      <c r="A29" s="844"/>
      <c r="B29" s="622" t="s">
        <v>1738</v>
      </c>
      <c r="C29" s="589"/>
      <c r="D29" s="307"/>
      <c r="E29" s="595"/>
      <c r="F29" s="597"/>
      <c r="G29" s="595"/>
      <c r="H29" s="597"/>
      <c r="I29" s="595"/>
      <c r="J29" s="597"/>
      <c r="K29" s="305"/>
    </row>
    <row r="30" spans="1:18" x14ac:dyDescent="0.25">
      <c r="A30" s="844"/>
      <c r="B30" s="622" t="s">
        <v>1737</v>
      </c>
      <c r="C30" s="589"/>
      <c r="D30" s="307"/>
      <c r="E30" s="595"/>
      <c r="F30" s="597"/>
      <c r="G30" s="595"/>
      <c r="H30" s="597"/>
      <c r="I30" s="595"/>
      <c r="J30" s="597"/>
      <c r="K30" s="305"/>
    </row>
    <row r="31" spans="1:18" ht="60" x14ac:dyDescent="0.25">
      <c r="A31" s="844"/>
      <c r="B31" s="623" t="s">
        <v>2205</v>
      </c>
      <c r="C31" s="589"/>
      <c r="D31" s="307"/>
      <c r="E31" s="595"/>
      <c r="F31" s="597"/>
      <c r="G31" s="595"/>
      <c r="H31" s="597"/>
      <c r="I31" s="595"/>
      <c r="J31" s="597"/>
      <c r="K31" s="305"/>
    </row>
    <row r="32" spans="1:18" x14ac:dyDescent="0.25">
      <c r="A32" s="844"/>
      <c r="B32" s="622" t="s">
        <v>846</v>
      </c>
      <c r="C32" s="589"/>
      <c r="D32" s="307"/>
      <c r="E32" s="595"/>
      <c r="F32" s="597"/>
      <c r="G32" s="595"/>
      <c r="H32" s="597"/>
      <c r="I32" s="595"/>
      <c r="J32" s="597"/>
      <c r="K32" s="305"/>
    </row>
    <row r="33" spans="1:11" ht="30" x14ac:dyDescent="0.25">
      <c r="A33" s="844"/>
      <c r="B33" s="622" t="s">
        <v>1620</v>
      </c>
      <c r="C33" s="589"/>
      <c r="D33" s="307"/>
      <c r="E33" s="595"/>
      <c r="F33" s="597"/>
      <c r="G33" s="595"/>
      <c r="H33" s="597"/>
      <c r="I33" s="595"/>
      <c r="J33" s="597"/>
      <c r="K33" s="305"/>
    </row>
    <row r="34" spans="1:11" ht="45" x14ac:dyDescent="0.25">
      <c r="A34" s="844"/>
      <c r="B34" s="622" t="s">
        <v>1623</v>
      </c>
      <c r="C34" s="589"/>
      <c r="D34" s="307"/>
      <c r="E34" s="595"/>
      <c r="F34" s="597"/>
      <c r="G34" s="595"/>
      <c r="H34" s="597"/>
      <c r="I34" s="595"/>
      <c r="J34" s="597"/>
      <c r="K34" s="305"/>
    </row>
    <row r="35" spans="1:11" ht="30" x14ac:dyDescent="0.25">
      <c r="A35" s="844"/>
      <c r="B35" s="623" t="s">
        <v>2206</v>
      </c>
      <c r="C35" s="589"/>
      <c r="D35" s="307"/>
      <c r="E35" s="595"/>
      <c r="F35" s="597"/>
      <c r="G35" s="595"/>
      <c r="H35" s="597"/>
      <c r="I35" s="595"/>
      <c r="J35" s="597"/>
      <c r="K35" s="305"/>
    </row>
    <row r="36" spans="1:11" x14ac:dyDescent="0.25">
      <c r="A36" s="844"/>
      <c r="B36" s="622" t="s">
        <v>1443</v>
      </c>
      <c r="C36" s="589"/>
      <c r="D36" s="307"/>
      <c r="E36" s="595"/>
      <c r="F36" s="597"/>
      <c r="G36" s="595"/>
      <c r="H36" s="597"/>
      <c r="I36" s="595"/>
      <c r="J36" s="597"/>
      <c r="K36" s="305"/>
    </row>
    <row r="37" spans="1:11" ht="30" x14ac:dyDescent="0.25">
      <c r="A37" s="844"/>
      <c r="B37" s="622" t="s">
        <v>646</v>
      </c>
      <c r="C37" s="589"/>
      <c r="D37" s="307"/>
      <c r="E37" s="595"/>
      <c r="F37" s="597"/>
      <c r="G37" s="595"/>
      <c r="H37" s="597"/>
      <c r="I37" s="595"/>
      <c r="J37" s="597"/>
      <c r="K37" s="305"/>
    </row>
    <row r="38" spans="1:11" ht="30" x14ac:dyDescent="0.25">
      <c r="A38" s="844"/>
      <c r="B38" s="622" t="s">
        <v>645</v>
      </c>
      <c r="C38" s="589"/>
      <c r="D38" s="307"/>
      <c r="E38" s="595"/>
      <c r="F38" s="597"/>
      <c r="G38" s="595"/>
      <c r="H38" s="597"/>
      <c r="I38" s="595"/>
      <c r="J38" s="597"/>
      <c r="K38" s="305"/>
    </row>
    <row r="39" spans="1:11" ht="30" x14ac:dyDescent="0.25">
      <c r="A39" s="844"/>
      <c r="B39" s="622" t="s">
        <v>644</v>
      </c>
      <c r="C39" s="589"/>
      <c r="D39" s="307"/>
      <c r="E39" s="595"/>
      <c r="F39" s="597"/>
      <c r="G39" s="595"/>
      <c r="H39" s="597"/>
      <c r="I39" s="595"/>
      <c r="J39" s="597"/>
      <c r="K39" s="305"/>
    </row>
    <row r="40" spans="1:11" ht="30" x14ac:dyDescent="0.25">
      <c r="A40" s="844"/>
      <c r="B40" s="622" t="s">
        <v>643</v>
      </c>
      <c r="C40" s="589"/>
      <c r="D40" s="307"/>
      <c r="E40" s="595"/>
      <c r="F40" s="597"/>
      <c r="G40" s="595"/>
      <c r="H40" s="597"/>
      <c r="I40" s="595"/>
      <c r="J40" s="597"/>
      <c r="K40" s="305"/>
    </row>
    <row r="41" spans="1:11" ht="30" x14ac:dyDescent="0.25">
      <c r="A41" s="844"/>
      <c r="B41" s="622" t="s">
        <v>642</v>
      </c>
      <c r="C41" s="589"/>
      <c r="D41" s="307"/>
      <c r="E41" s="595"/>
      <c r="F41" s="597"/>
      <c r="G41" s="595"/>
      <c r="H41" s="597"/>
      <c r="I41" s="595"/>
      <c r="J41" s="597"/>
      <c r="K41" s="305"/>
    </row>
    <row r="42" spans="1:11" ht="30" x14ac:dyDescent="0.25">
      <c r="A42" s="844"/>
      <c r="B42" s="622" t="s">
        <v>641</v>
      </c>
      <c r="C42" s="589"/>
      <c r="D42" s="307"/>
      <c r="E42" s="595"/>
      <c r="F42" s="597"/>
      <c r="G42" s="595"/>
      <c r="H42" s="597"/>
      <c r="I42" s="595"/>
      <c r="J42" s="597"/>
      <c r="K42" s="305"/>
    </row>
    <row r="43" spans="1:11" ht="45" x14ac:dyDescent="0.25">
      <c r="A43" s="844"/>
      <c r="B43" s="623" t="s">
        <v>2207</v>
      </c>
      <c r="C43" s="589"/>
      <c r="D43" s="307"/>
      <c r="E43" s="595"/>
      <c r="F43" s="597"/>
      <c r="G43" s="595"/>
      <c r="H43" s="597"/>
      <c r="I43" s="595"/>
      <c r="J43" s="597"/>
      <c r="K43" s="305"/>
    </row>
    <row r="44" spans="1:11" x14ac:dyDescent="0.25">
      <c r="A44" s="844"/>
      <c r="B44" s="622" t="s">
        <v>94</v>
      </c>
      <c r="C44" s="589"/>
      <c r="D44" s="307"/>
      <c r="E44" s="595"/>
      <c r="F44" s="597"/>
      <c r="G44" s="595"/>
      <c r="H44" s="597"/>
      <c r="I44" s="595"/>
      <c r="J44" s="597"/>
      <c r="K44" s="305"/>
    </row>
    <row r="45" spans="1:11" x14ac:dyDescent="0.25">
      <c r="A45" s="844"/>
      <c r="B45" s="623" t="s">
        <v>2208</v>
      </c>
      <c r="C45" s="589"/>
      <c r="D45" s="307"/>
      <c r="E45" s="595"/>
      <c r="F45" s="597"/>
      <c r="G45" s="595"/>
      <c r="H45" s="597"/>
      <c r="I45" s="595"/>
      <c r="J45" s="597"/>
      <c r="K45" s="305"/>
    </row>
    <row r="46" spans="1:11" ht="30" x14ac:dyDescent="0.25">
      <c r="A46" s="844"/>
      <c r="B46" s="623" t="s">
        <v>2209</v>
      </c>
      <c r="C46" s="589"/>
      <c r="D46" s="307"/>
      <c r="E46" s="595"/>
      <c r="F46" s="597"/>
      <c r="G46" s="595"/>
      <c r="H46" s="597"/>
      <c r="I46" s="595"/>
      <c r="J46" s="597"/>
      <c r="K46" s="305"/>
    </row>
    <row r="47" spans="1:11" x14ac:dyDescent="0.25">
      <c r="A47" s="844"/>
      <c r="B47" s="623" t="s">
        <v>2210</v>
      </c>
      <c r="C47" s="589"/>
      <c r="D47" s="307"/>
      <c r="E47" s="595"/>
      <c r="F47" s="597"/>
      <c r="G47" s="595"/>
      <c r="H47" s="597"/>
      <c r="I47" s="595"/>
      <c r="J47" s="597"/>
      <c r="K47" s="305"/>
    </row>
    <row r="48" spans="1:11" x14ac:dyDescent="0.25">
      <c r="A48" s="844"/>
      <c r="B48" s="623" t="s">
        <v>2211</v>
      </c>
      <c r="C48" s="589"/>
      <c r="D48" s="307"/>
      <c r="E48" s="595"/>
      <c r="F48" s="597"/>
      <c r="G48" s="595"/>
      <c r="H48" s="597"/>
      <c r="I48" s="595"/>
      <c r="J48" s="597"/>
      <c r="K48" s="305"/>
    </row>
    <row r="49" spans="1:11" x14ac:dyDescent="0.25">
      <c r="A49" s="844"/>
      <c r="B49" s="623" t="s">
        <v>2212</v>
      </c>
      <c r="C49" s="589"/>
      <c r="D49" s="307"/>
      <c r="E49" s="595"/>
      <c r="F49" s="597"/>
      <c r="G49" s="595"/>
      <c r="H49" s="597"/>
      <c r="I49" s="595"/>
      <c r="J49" s="597"/>
      <c r="K49" s="305"/>
    </row>
    <row r="50" spans="1:11" x14ac:dyDescent="0.25">
      <c r="A50" s="844"/>
      <c r="B50" s="623" t="s">
        <v>2213</v>
      </c>
      <c r="C50" s="589"/>
      <c r="D50" s="307"/>
      <c r="E50" s="595"/>
      <c r="F50" s="597"/>
      <c r="G50" s="595"/>
      <c r="H50" s="597"/>
      <c r="I50" s="595"/>
      <c r="J50" s="597"/>
      <c r="K50" s="305"/>
    </row>
    <row r="51" spans="1:11" x14ac:dyDescent="0.25">
      <c r="A51" s="844"/>
      <c r="B51" s="622" t="s">
        <v>871</v>
      </c>
      <c r="C51" s="589"/>
      <c r="D51" s="307"/>
      <c r="E51" s="595"/>
      <c r="F51" s="597"/>
      <c r="G51" s="595"/>
      <c r="H51" s="597"/>
      <c r="I51" s="595"/>
      <c r="J51" s="597"/>
      <c r="K51" s="305"/>
    </row>
    <row r="52" spans="1:11" x14ac:dyDescent="0.25">
      <c r="A52" s="844"/>
      <c r="B52" s="622" t="s">
        <v>616</v>
      </c>
      <c r="C52" s="589"/>
      <c r="D52" s="307"/>
      <c r="E52" s="595"/>
      <c r="F52" s="597"/>
      <c r="G52" s="595"/>
      <c r="H52" s="597"/>
      <c r="I52" s="595"/>
      <c r="J52" s="597"/>
      <c r="K52" s="305"/>
    </row>
    <row r="53" spans="1:11" x14ac:dyDescent="0.25">
      <c r="A53" s="844"/>
      <c r="B53" s="622" t="s">
        <v>866</v>
      </c>
      <c r="C53" s="589"/>
      <c r="D53" s="307"/>
      <c r="E53" s="595"/>
      <c r="F53" s="597"/>
      <c r="G53" s="595"/>
      <c r="H53" s="597"/>
      <c r="I53" s="595"/>
      <c r="J53" s="597"/>
      <c r="K53" s="305"/>
    </row>
    <row r="54" spans="1:11" ht="30" x14ac:dyDescent="0.25">
      <c r="A54" s="844"/>
      <c r="B54" s="622" t="s">
        <v>813</v>
      </c>
      <c r="C54" s="589"/>
      <c r="D54" s="307"/>
      <c r="E54" s="595"/>
      <c r="F54" s="597"/>
      <c r="G54" s="595"/>
      <c r="H54" s="597"/>
      <c r="I54" s="595"/>
      <c r="J54" s="597"/>
      <c r="K54" s="305"/>
    </row>
    <row r="55" spans="1:11" ht="30" x14ac:dyDescent="0.25">
      <c r="A55" s="844"/>
      <c r="B55" s="622" t="s">
        <v>814</v>
      </c>
      <c r="C55" s="589"/>
      <c r="D55" s="307"/>
      <c r="E55" s="595"/>
      <c r="F55" s="597"/>
      <c r="G55" s="595"/>
      <c r="H55" s="597"/>
      <c r="I55" s="595"/>
      <c r="J55" s="597"/>
      <c r="K55" s="305"/>
    </row>
    <row r="56" spans="1:11" x14ac:dyDescent="0.25">
      <c r="A56" s="844"/>
      <c r="B56" s="623" t="s">
        <v>2214</v>
      </c>
      <c r="C56" s="589"/>
      <c r="D56" s="307"/>
      <c r="E56" s="595"/>
      <c r="F56" s="597"/>
      <c r="G56" s="595"/>
      <c r="H56" s="597"/>
      <c r="I56" s="595"/>
      <c r="J56" s="597"/>
      <c r="K56" s="305"/>
    </row>
    <row r="57" spans="1:11" x14ac:dyDescent="0.25">
      <c r="A57" s="844"/>
      <c r="B57" s="623" t="s">
        <v>2215</v>
      </c>
      <c r="C57" s="589"/>
      <c r="D57" s="307"/>
      <c r="E57" s="595"/>
      <c r="F57" s="597"/>
      <c r="G57" s="595"/>
      <c r="H57" s="597"/>
      <c r="I57" s="595"/>
      <c r="J57" s="597"/>
      <c r="K57" s="305"/>
    </row>
    <row r="58" spans="1:11" x14ac:dyDescent="0.25">
      <c r="A58" s="844"/>
      <c r="B58" s="623" t="s">
        <v>2216</v>
      </c>
      <c r="C58" s="589"/>
      <c r="D58" s="307"/>
      <c r="E58" s="595"/>
      <c r="F58" s="597"/>
      <c r="G58" s="595"/>
      <c r="H58" s="597"/>
      <c r="I58" s="595"/>
      <c r="J58" s="597"/>
      <c r="K58" s="305"/>
    </row>
    <row r="59" spans="1:11" x14ac:dyDescent="0.25">
      <c r="A59" s="844"/>
      <c r="B59" s="623" t="s">
        <v>2217</v>
      </c>
      <c r="C59" s="589"/>
      <c r="D59" s="307"/>
      <c r="E59" s="595"/>
      <c r="F59" s="597"/>
      <c r="G59" s="595"/>
      <c r="H59" s="597"/>
      <c r="I59" s="595"/>
      <c r="J59" s="597"/>
      <c r="K59" s="305"/>
    </row>
    <row r="60" spans="1:11" x14ac:dyDescent="0.25">
      <c r="A60" s="844"/>
      <c r="B60" s="623" t="s">
        <v>2218</v>
      </c>
      <c r="C60" s="589"/>
      <c r="D60" s="307"/>
      <c r="E60" s="595"/>
      <c r="F60" s="597"/>
      <c r="G60" s="595"/>
      <c r="H60" s="597"/>
      <c r="I60" s="595"/>
      <c r="J60" s="597"/>
      <c r="K60" s="305"/>
    </row>
    <row r="61" spans="1:11" x14ac:dyDescent="0.25">
      <c r="A61" s="844"/>
      <c r="B61" s="622" t="s">
        <v>781</v>
      </c>
      <c r="C61" s="589"/>
      <c r="D61" s="307"/>
      <c r="E61" s="595"/>
      <c r="F61" s="597"/>
      <c r="G61" s="595"/>
      <c r="H61" s="597"/>
      <c r="I61" s="595"/>
      <c r="J61" s="597"/>
      <c r="K61" s="305"/>
    </row>
    <row r="62" spans="1:11" x14ac:dyDescent="0.25">
      <c r="A62" s="844"/>
      <c r="B62" s="622" t="s">
        <v>59</v>
      </c>
      <c r="C62" s="589"/>
      <c r="D62" s="307"/>
      <c r="E62" s="595"/>
      <c r="F62" s="597"/>
      <c r="G62" s="595"/>
      <c r="H62" s="597"/>
      <c r="I62" s="595"/>
      <c r="J62" s="597"/>
      <c r="K62" s="305"/>
    </row>
    <row r="63" spans="1:11" x14ac:dyDescent="0.25">
      <c r="A63" s="844"/>
      <c r="B63" s="623" t="s">
        <v>2219</v>
      </c>
      <c r="C63" s="589"/>
      <c r="D63" s="307"/>
      <c r="E63" s="595"/>
      <c r="F63" s="597"/>
      <c r="G63" s="595"/>
      <c r="H63" s="597"/>
      <c r="I63" s="595"/>
      <c r="J63" s="597"/>
      <c r="K63" s="305"/>
    </row>
    <row r="64" spans="1:11" x14ac:dyDescent="0.25">
      <c r="A64" s="844"/>
      <c r="B64" s="622" t="s">
        <v>1652</v>
      </c>
      <c r="C64" s="589"/>
      <c r="D64" s="307"/>
      <c r="E64" s="595"/>
      <c r="F64" s="597"/>
      <c r="G64" s="595"/>
      <c r="H64" s="597"/>
      <c r="I64" s="595"/>
      <c r="J64" s="597"/>
      <c r="K64" s="305"/>
    </row>
    <row r="65" spans="1:11" ht="30" x14ac:dyDescent="0.25">
      <c r="A65" s="844"/>
      <c r="B65" s="623" t="s">
        <v>2220</v>
      </c>
      <c r="C65" s="589"/>
      <c r="D65" s="307"/>
      <c r="E65" s="595"/>
      <c r="F65" s="597"/>
      <c r="G65" s="595"/>
      <c r="H65" s="597"/>
      <c r="I65" s="595"/>
      <c r="J65" s="597"/>
      <c r="K65" s="305"/>
    </row>
    <row r="66" spans="1:11" x14ac:dyDescent="0.25">
      <c r="A66" s="844"/>
      <c r="B66" s="622" t="s">
        <v>698</v>
      </c>
      <c r="C66" s="589"/>
      <c r="D66" s="307"/>
      <c r="E66" s="595"/>
      <c r="F66" s="597"/>
      <c r="G66" s="595"/>
      <c r="H66" s="597"/>
      <c r="I66" s="595"/>
      <c r="J66" s="597"/>
      <c r="K66" s="305"/>
    </row>
    <row r="67" spans="1:11" x14ac:dyDescent="0.25">
      <c r="A67" s="844"/>
      <c r="B67" s="622" t="s">
        <v>1653</v>
      </c>
      <c r="C67" s="589"/>
      <c r="D67" s="307"/>
      <c r="E67" s="595"/>
      <c r="F67" s="597"/>
      <c r="G67" s="595"/>
      <c r="H67" s="597"/>
      <c r="I67" s="595"/>
      <c r="J67" s="597"/>
      <c r="K67" s="305"/>
    </row>
    <row r="68" spans="1:11" ht="30" x14ac:dyDescent="0.25">
      <c r="A68" s="844"/>
      <c r="B68" s="622" t="s">
        <v>1654</v>
      </c>
      <c r="C68" s="589"/>
      <c r="D68" s="307"/>
      <c r="E68" s="595"/>
      <c r="F68" s="597"/>
      <c r="G68" s="595"/>
      <c r="H68" s="597"/>
      <c r="I68" s="595"/>
      <c r="J68" s="597"/>
      <c r="K68" s="305"/>
    </row>
    <row r="69" spans="1:11" x14ac:dyDescent="0.25">
      <c r="A69" s="844"/>
      <c r="B69" s="622" t="s">
        <v>19</v>
      </c>
      <c r="C69" s="589"/>
      <c r="D69" s="307"/>
      <c r="E69" s="595"/>
      <c r="F69" s="597"/>
      <c r="G69" s="595"/>
      <c r="H69" s="597"/>
      <c r="I69" s="595"/>
      <c r="J69" s="597"/>
      <c r="K69" s="305"/>
    </row>
    <row r="70" spans="1:11" x14ac:dyDescent="0.25">
      <c r="A70" s="844"/>
      <c r="B70" s="622" t="s">
        <v>1619</v>
      </c>
      <c r="C70" s="589"/>
      <c r="D70" s="307"/>
      <c r="E70" s="595"/>
      <c r="F70" s="597"/>
      <c r="G70" s="595"/>
      <c r="H70" s="597"/>
      <c r="I70" s="595"/>
      <c r="J70" s="597"/>
      <c r="K70" s="305"/>
    </row>
    <row r="71" spans="1:11" x14ac:dyDescent="0.25">
      <c r="A71" s="844"/>
      <c r="B71" s="623" t="s">
        <v>2221</v>
      </c>
      <c r="C71" s="589"/>
      <c r="D71" s="307"/>
      <c r="E71" s="595"/>
      <c r="F71" s="597"/>
      <c r="G71" s="595"/>
      <c r="H71" s="597"/>
      <c r="I71" s="595"/>
      <c r="J71" s="597"/>
      <c r="K71" s="305"/>
    </row>
    <row r="72" spans="1:11" x14ac:dyDescent="0.25">
      <c r="A72" s="844"/>
      <c r="B72" s="623" t="s">
        <v>2222</v>
      </c>
      <c r="C72" s="589"/>
      <c r="D72" s="307"/>
      <c r="E72" s="595"/>
      <c r="F72" s="597"/>
      <c r="G72" s="595"/>
      <c r="H72" s="597"/>
      <c r="I72" s="595"/>
      <c r="J72" s="597"/>
      <c r="K72" s="305"/>
    </row>
    <row r="73" spans="1:11" x14ac:dyDescent="0.25">
      <c r="A73" s="844"/>
      <c r="B73" s="623" t="s">
        <v>2223</v>
      </c>
      <c r="C73" s="589"/>
      <c r="D73" s="307"/>
      <c r="E73" s="595"/>
      <c r="F73" s="597"/>
      <c r="G73" s="595"/>
      <c r="H73" s="597"/>
      <c r="I73" s="595"/>
      <c r="J73" s="597"/>
      <c r="K73" s="305"/>
    </row>
    <row r="74" spans="1:11" ht="30" x14ac:dyDescent="0.25">
      <c r="A74" s="844"/>
      <c r="B74" s="622" t="s">
        <v>683</v>
      </c>
      <c r="C74" s="589"/>
      <c r="D74" s="307"/>
      <c r="E74" s="595"/>
      <c r="F74" s="597"/>
      <c r="G74" s="595"/>
      <c r="H74" s="597"/>
      <c r="I74" s="595"/>
      <c r="J74" s="597"/>
      <c r="K74" s="305"/>
    </row>
    <row r="75" spans="1:11" ht="30" x14ac:dyDescent="0.25">
      <c r="A75" s="844"/>
      <c r="B75" s="622" t="s">
        <v>1795</v>
      </c>
      <c r="C75" s="589"/>
      <c r="D75" s="307"/>
      <c r="E75" s="595"/>
      <c r="F75" s="597"/>
      <c r="G75" s="595"/>
      <c r="H75" s="597"/>
      <c r="I75" s="595"/>
      <c r="J75" s="597"/>
      <c r="K75" s="305"/>
    </row>
    <row r="76" spans="1:11" ht="30" x14ac:dyDescent="0.25">
      <c r="A76" s="844"/>
      <c r="B76" s="622" t="s">
        <v>684</v>
      </c>
      <c r="C76" s="589"/>
      <c r="D76" s="307"/>
      <c r="E76" s="595"/>
      <c r="F76" s="597"/>
      <c r="G76" s="595"/>
      <c r="H76" s="597"/>
      <c r="I76" s="595"/>
      <c r="J76" s="597"/>
      <c r="K76" s="305"/>
    </row>
    <row r="77" spans="1:11" x14ac:dyDescent="0.25">
      <c r="A77" s="844"/>
      <c r="B77" s="623" t="s">
        <v>2224</v>
      </c>
      <c r="C77" s="589"/>
      <c r="D77" s="307"/>
      <c r="E77" s="595"/>
      <c r="F77" s="597"/>
      <c r="G77" s="595"/>
      <c r="H77" s="597"/>
      <c r="I77" s="595"/>
      <c r="J77" s="597"/>
      <c r="K77" s="305"/>
    </row>
    <row r="78" spans="1:11" x14ac:dyDescent="0.25">
      <c r="A78" s="844"/>
      <c r="B78" s="623" t="s">
        <v>2225</v>
      </c>
      <c r="C78" s="589"/>
      <c r="D78" s="307"/>
      <c r="E78" s="595"/>
      <c r="F78" s="597"/>
      <c r="G78" s="595"/>
      <c r="H78" s="597"/>
      <c r="I78" s="595"/>
      <c r="J78" s="597"/>
      <c r="K78" s="305"/>
    </row>
    <row r="79" spans="1:11" x14ac:dyDescent="0.25">
      <c r="A79" s="844"/>
      <c r="B79" s="623" t="s">
        <v>2226</v>
      </c>
      <c r="C79" s="589"/>
      <c r="D79" s="307"/>
      <c r="E79" s="595"/>
      <c r="F79" s="597"/>
      <c r="G79" s="595"/>
      <c r="H79" s="597"/>
      <c r="I79" s="595"/>
      <c r="J79" s="597"/>
      <c r="K79" s="305"/>
    </row>
    <row r="80" spans="1:11" ht="30" x14ac:dyDescent="0.25">
      <c r="A80" s="844"/>
      <c r="B80" s="622" t="s">
        <v>1486</v>
      </c>
      <c r="C80" s="589"/>
      <c r="D80" s="307"/>
      <c r="E80" s="595"/>
      <c r="F80" s="597"/>
      <c r="G80" s="595"/>
      <c r="H80" s="597"/>
      <c r="I80" s="595"/>
      <c r="J80" s="597"/>
      <c r="K80" s="305"/>
    </row>
    <row r="81" spans="1:11" ht="30" x14ac:dyDescent="0.25">
      <c r="A81" s="844"/>
      <c r="B81" s="622" t="s">
        <v>689</v>
      </c>
      <c r="C81" s="589"/>
      <c r="D81" s="307"/>
      <c r="E81" s="595"/>
      <c r="F81" s="597"/>
      <c r="G81" s="595"/>
      <c r="H81" s="597"/>
      <c r="I81" s="595"/>
      <c r="J81" s="597"/>
      <c r="K81" s="305"/>
    </row>
    <row r="82" spans="1:11" x14ac:dyDescent="0.25">
      <c r="A82" s="844"/>
      <c r="B82" s="622" t="s">
        <v>690</v>
      </c>
      <c r="C82" s="589"/>
      <c r="D82" s="307"/>
      <c r="E82" s="595"/>
      <c r="F82" s="597"/>
      <c r="G82" s="595"/>
      <c r="H82" s="597"/>
      <c r="I82" s="595"/>
      <c r="J82" s="597"/>
      <c r="K82" s="305"/>
    </row>
    <row r="83" spans="1:11" ht="30" x14ac:dyDescent="0.25">
      <c r="A83" s="844"/>
      <c r="B83" s="622" t="s">
        <v>688</v>
      </c>
      <c r="C83" s="589"/>
      <c r="D83" s="307"/>
      <c r="E83" s="595"/>
      <c r="F83" s="597"/>
      <c r="G83" s="595"/>
      <c r="H83" s="597"/>
      <c r="I83" s="595"/>
      <c r="J83" s="597"/>
      <c r="K83" s="305"/>
    </row>
    <row r="84" spans="1:11" x14ac:dyDescent="0.25">
      <c r="A84" s="844"/>
      <c r="B84" s="622" t="s">
        <v>1734</v>
      </c>
      <c r="C84" s="589"/>
      <c r="D84" s="307"/>
      <c r="E84" s="595"/>
      <c r="F84" s="597"/>
      <c r="G84" s="595"/>
      <c r="H84" s="597"/>
      <c r="I84" s="595"/>
      <c r="J84" s="597"/>
      <c r="K84" s="305"/>
    </row>
    <row r="85" spans="1:11" x14ac:dyDescent="0.25">
      <c r="A85" s="844"/>
      <c r="B85" s="622" t="s">
        <v>1445</v>
      </c>
      <c r="C85" s="589"/>
      <c r="D85" s="307"/>
      <c r="E85" s="595"/>
      <c r="F85" s="597"/>
      <c r="G85" s="595"/>
      <c r="H85" s="597"/>
      <c r="I85" s="595"/>
      <c r="J85" s="597"/>
      <c r="K85" s="305"/>
    </row>
    <row r="86" spans="1:11" ht="30" x14ac:dyDescent="0.25">
      <c r="A86" s="844"/>
      <c r="B86" s="623" t="s">
        <v>2227</v>
      </c>
      <c r="C86" s="589"/>
      <c r="D86" s="307"/>
      <c r="E86" s="595"/>
      <c r="F86" s="597"/>
      <c r="G86" s="595"/>
      <c r="H86" s="597"/>
      <c r="I86" s="595"/>
      <c r="J86" s="597"/>
      <c r="K86" s="305"/>
    </row>
    <row r="87" spans="1:11" ht="30" x14ac:dyDescent="0.25">
      <c r="A87" s="844"/>
      <c r="B87" s="623" t="s">
        <v>2228</v>
      </c>
      <c r="C87" s="589"/>
      <c r="D87" s="307"/>
      <c r="E87" s="595"/>
      <c r="F87" s="597"/>
      <c r="G87" s="595"/>
      <c r="H87" s="597"/>
      <c r="I87" s="595"/>
      <c r="J87" s="597"/>
      <c r="K87" s="305"/>
    </row>
    <row r="88" spans="1:11" x14ac:dyDescent="0.25">
      <c r="A88" s="844"/>
      <c r="B88" s="622" t="s">
        <v>1819</v>
      </c>
      <c r="C88" s="589"/>
      <c r="D88" s="307"/>
      <c r="E88" s="595"/>
      <c r="F88" s="597"/>
      <c r="G88" s="595"/>
      <c r="H88" s="597"/>
      <c r="I88" s="595"/>
      <c r="J88" s="597"/>
      <c r="K88" s="305"/>
    </row>
    <row r="89" spans="1:11" x14ac:dyDescent="0.25">
      <c r="A89" s="844"/>
      <c r="B89" s="622" t="s">
        <v>1818</v>
      </c>
      <c r="C89" s="589"/>
      <c r="D89" s="307"/>
      <c r="E89" s="595"/>
      <c r="F89" s="597"/>
      <c r="G89" s="595"/>
      <c r="H89" s="597"/>
      <c r="I89" s="595"/>
      <c r="J89" s="597"/>
      <c r="K89" s="305"/>
    </row>
    <row r="90" spans="1:11" x14ac:dyDescent="0.25">
      <c r="A90" s="844"/>
      <c r="B90" s="622" t="s">
        <v>1823</v>
      </c>
      <c r="C90" s="589"/>
      <c r="D90" s="307"/>
      <c r="E90" s="595"/>
      <c r="F90" s="597"/>
      <c r="G90" s="595"/>
      <c r="H90" s="597"/>
      <c r="I90" s="595"/>
      <c r="J90" s="597"/>
      <c r="K90" s="305"/>
    </row>
    <row r="91" spans="1:11" x14ac:dyDescent="0.25">
      <c r="A91" s="844"/>
      <c r="B91" s="622" t="s">
        <v>1646</v>
      </c>
      <c r="C91" s="589"/>
      <c r="D91" s="307"/>
      <c r="E91" s="595"/>
      <c r="F91" s="597"/>
      <c r="G91" s="595"/>
      <c r="H91" s="597"/>
      <c r="I91" s="595"/>
      <c r="J91" s="597"/>
      <c r="K91" s="305"/>
    </row>
    <row r="92" spans="1:11" x14ac:dyDescent="0.25">
      <c r="A92" s="844"/>
      <c r="B92" s="623" t="s">
        <v>2229</v>
      </c>
      <c r="C92" s="589"/>
      <c r="D92" s="307"/>
      <c r="E92" s="595"/>
      <c r="F92" s="597"/>
      <c r="G92" s="595"/>
      <c r="H92" s="597"/>
      <c r="I92" s="595"/>
      <c r="J92" s="597"/>
      <c r="K92" s="305"/>
    </row>
    <row r="93" spans="1:11" ht="30" x14ac:dyDescent="0.25">
      <c r="A93" s="844"/>
      <c r="B93" s="622" t="s">
        <v>1669</v>
      </c>
      <c r="C93" s="589"/>
      <c r="D93" s="307"/>
      <c r="E93" s="595"/>
      <c r="F93" s="597"/>
      <c r="G93" s="595"/>
      <c r="H93" s="597"/>
      <c r="I93" s="595"/>
      <c r="J93" s="597"/>
      <c r="K93" s="305"/>
    </row>
    <row r="94" spans="1:11" ht="30" x14ac:dyDescent="0.25">
      <c r="A94" s="844"/>
      <c r="B94" s="623" t="s">
        <v>2230</v>
      </c>
      <c r="C94" s="589"/>
      <c r="D94" s="307"/>
      <c r="E94" s="595"/>
      <c r="F94" s="597"/>
      <c r="G94" s="595"/>
      <c r="H94" s="597"/>
      <c r="I94" s="595"/>
      <c r="J94" s="597"/>
      <c r="K94" s="305"/>
    </row>
    <row r="95" spans="1:11" x14ac:dyDescent="0.25">
      <c r="A95" s="844"/>
      <c r="B95" s="622" t="s">
        <v>1805</v>
      </c>
      <c r="C95" s="589"/>
      <c r="D95" s="307"/>
      <c r="E95" s="595"/>
      <c r="F95" s="597"/>
      <c r="G95" s="595"/>
      <c r="H95" s="597"/>
      <c r="I95" s="595"/>
      <c r="J95" s="597"/>
      <c r="K95" s="305"/>
    </row>
    <row r="96" spans="1:11" x14ac:dyDescent="0.25">
      <c r="A96" s="844"/>
      <c r="B96" s="622" t="s">
        <v>1804</v>
      </c>
      <c r="C96" s="589"/>
      <c r="D96" s="307"/>
      <c r="E96" s="595"/>
      <c r="F96" s="597"/>
      <c r="G96" s="595"/>
      <c r="H96" s="597"/>
      <c r="I96" s="595"/>
      <c r="J96" s="597"/>
      <c r="K96" s="305"/>
    </row>
    <row r="97" spans="1:11" x14ac:dyDescent="0.25">
      <c r="A97" s="844"/>
      <c r="B97" s="622" t="s">
        <v>686</v>
      </c>
      <c r="C97" s="589"/>
      <c r="D97" s="307"/>
      <c r="E97" s="595"/>
      <c r="F97" s="597"/>
      <c r="G97" s="595"/>
      <c r="H97" s="597"/>
      <c r="I97" s="595"/>
      <c r="J97" s="597"/>
      <c r="K97" s="305"/>
    </row>
    <row r="98" spans="1:11" x14ac:dyDescent="0.25">
      <c r="A98" s="844"/>
      <c r="B98" s="622" t="s">
        <v>687</v>
      </c>
      <c r="C98" s="589"/>
      <c r="D98" s="307"/>
      <c r="E98" s="595"/>
      <c r="F98" s="597"/>
      <c r="G98" s="595"/>
      <c r="H98" s="597"/>
      <c r="I98" s="595"/>
      <c r="J98" s="597"/>
      <c r="K98" s="305"/>
    </row>
    <row r="99" spans="1:11" x14ac:dyDescent="0.25">
      <c r="A99" s="844"/>
      <c r="B99" s="622" t="s">
        <v>678</v>
      </c>
      <c r="C99" s="589"/>
      <c r="D99" s="307"/>
      <c r="E99" s="595"/>
      <c r="F99" s="597"/>
      <c r="G99" s="595"/>
      <c r="H99" s="597"/>
      <c r="I99" s="595"/>
      <c r="J99" s="597"/>
      <c r="K99" s="305"/>
    </row>
    <row r="100" spans="1:11" x14ac:dyDescent="0.25">
      <c r="A100" s="844"/>
      <c r="B100" s="622" t="s">
        <v>681</v>
      </c>
      <c r="C100" s="589"/>
      <c r="D100" s="307"/>
      <c r="E100" s="595"/>
      <c r="F100" s="597"/>
      <c r="G100" s="595"/>
      <c r="H100" s="597"/>
      <c r="I100" s="595"/>
      <c r="J100" s="597"/>
      <c r="K100" s="305"/>
    </row>
    <row r="101" spans="1:11" x14ac:dyDescent="0.25">
      <c r="A101" s="844"/>
      <c r="B101" s="622" t="s">
        <v>679</v>
      </c>
      <c r="C101" s="589"/>
      <c r="D101" s="307"/>
      <c r="E101" s="595"/>
      <c r="F101" s="597"/>
      <c r="G101" s="595"/>
      <c r="H101" s="597"/>
      <c r="I101" s="595"/>
      <c r="J101" s="597"/>
      <c r="K101" s="305"/>
    </row>
    <row r="102" spans="1:11" x14ac:dyDescent="0.25">
      <c r="A102" s="844"/>
      <c r="B102" s="622" t="s">
        <v>682</v>
      </c>
      <c r="C102" s="589"/>
      <c r="D102" s="307"/>
      <c r="E102" s="595"/>
      <c r="F102" s="597"/>
      <c r="G102" s="595"/>
      <c r="H102" s="597"/>
      <c r="I102" s="595"/>
      <c r="J102" s="597"/>
      <c r="K102" s="305"/>
    </row>
    <row r="103" spans="1:11" x14ac:dyDescent="0.25">
      <c r="A103" s="844"/>
      <c r="B103" s="622" t="s">
        <v>680</v>
      </c>
      <c r="C103" s="589"/>
      <c r="D103" s="307"/>
      <c r="E103" s="595"/>
      <c r="F103" s="597"/>
      <c r="G103" s="595"/>
      <c r="H103" s="597"/>
      <c r="I103" s="595"/>
      <c r="J103" s="597"/>
      <c r="K103" s="305"/>
    </row>
    <row r="104" spans="1:11" ht="90" x14ac:dyDescent="0.25">
      <c r="A104" s="844"/>
      <c r="B104" s="623" t="s">
        <v>2231</v>
      </c>
      <c r="C104" s="589"/>
      <c r="D104" s="307"/>
      <c r="E104" s="595"/>
      <c r="F104" s="597"/>
      <c r="G104" s="595"/>
      <c r="H104" s="597"/>
      <c r="I104" s="595"/>
      <c r="J104" s="597"/>
      <c r="K104" s="305"/>
    </row>
    <row r="105" spans="1:11" ht="30" x14ac:dyDescent="0.25">
      <c r="A105" s="844"/>
      <c r="B105" s="622" t="s">
        <v>1605</v>
      </c>
      <c r="C105" s="589"/>
      <c r="D105" s="307"/>
      <c r="E105" s="595"/>
      <c r="F105" s="597"/>
      <c r="G105" s="595"/>
      <c r="H105" s="597"/>
      <c r="I105" s="595"/>
      <c r="J105" s="597"/>
      <c r="K105" s="305"/>
    </row>
    <row r="106" spans="1:11" ht="30" x14ac:dyDescent="0.25">
      <c r="A106" s="844"/>
      <c r="B106" s="622" t="s">
        <v>1607</v>
      </c>
      <c r="C106" s="589"/>
      <c r="D106" s="307"/>
      <c r="E106" s="595"/>
      <c r="F106" s="597"/>
      <c r="G106" s="595"/>
      <c r="H106" s="597"/>
      <c r="I106" s="595"/>
      <c r="J106" s="597"/>
      <c r="K106" s="305"/>
    </row>
    <row r="107" spans="1:11" ht="30" x14ac:dyDescent="0.25">
      <c r="A107" s="844"/>
      <c r="B107" s="622" t="s">
        <v>780</v>
      </c>
      <c r="C107" s="589"/>
      <c r="D107" s="307"/>
      <c r="E107" s="595"/>
      <c r="F107" s="597"/>
      <c r="G107" s="595"/>
      <c r="H107" s="597"/>
      <c r="I107" s="595"/>
      <c r="J107" s="597"/>
      <c r="K107" s="305"/>
    </row>
    <row r="108" spans="1:11" ht="45" x14ac:dyDescent="0.25">
      <c r="A108" s="844"/>
      <c r="B108" s="622" t="s">
        <v>12</v>
      </c>
      <c r="C108" s="589"/>
      <c r="D108" s="307"/>
      <c r="E108" s="595"/>
      <c r="F108" s="597"/>
      <c r="G108" s="595"/>
      <c r="H108" s="597"/>
      <c r="I108" s="595"/>
      <c r="J108" s="597"/>
      <c r="K108" s="305"/>
    </row>
    <row r="109" spans="1:11" x14ac:dyDescent="0.25">
      <c r="A109" s="844"/>
      <c r="B109" s="622" t="s">
        <v>102</v>
      </c>
      <c r="C109" s="589"/>
      <c r="D109" s="307"/>
      <c r="E109" s="595"/>
      <c r="F109" s="597"/>
      <c r="G109" s="595"/>
      <c r="H109" s="597"/>
      <c r="I109" s="595"/>
      <c r="J109" s="597"/>
      <c r="K109" s="305"/>
    </row>
    <row r="110" spans="1:11" ht="30" x14ac:dyDescent="0.25">
      <c r="A110" s="844"/>
      <c r="B110" s="622" t="s">
        <v>1608</v>
      </c>
      <c r="C110" s="589"/>
      <c r="D110" s="307"/>
      <c r="E110" s="595"/>
      <c r="F110" s="597"/>
      <c r="G110" s="595"/>
      <c r="H110" s="597"/>
      <c r="I110" s="595"/>
      <c r="J110" s="597"/>
      <c r="K110" s="305"/>
    </row>
    <row r="111" spans="1:11" x14ac:dyDescent="0.25">
      <c r="A111" s="844"/>
      <c r="B111" s="622" t="s">
        <v>577</v>
      </c>
      <c r="C111" s="589"/>
      <c r="D111" s="307"/>
      <c r="E111" s="595"/>
      <c r="F111" s="597"/>
      <c r="G111" s="595"/>
      <c r="H111" s="597"/>
      <c r="I111" s="595"/>
      <c r="J111" s="597"/>
      <c r="K111" s="305"/>
    </row>
    <row r="112" spans="1:11" x14ac:dyDescent="0.25">
      <c r="A112" s="844"/>
      <c r="B112" s="622" t="s">
        <v>576</v>
      </c>
      <c r="C112" s="589"/>
      <c r="D112" s="307"/>
      <c r="E112" s="595"/>
      <c r="F112" s="597"/>
      <c r="G112" s="595"/>
      <c r="H112" s="597"/>
      <c r="I112" s="595"/>
      <c r="J112" s="597"/>
      <c r="K112" s="305"/>
    </row>
    <row r="113" spans="1:11" x14ac:dyDescent="0.25">
      <c r="A113" s="844"/>
      <c r="B113" s="622" t="s">
        <v>575</v>
      </c>
      <c r="C113" s="589"/>
      <c r="D113" s="307"/>
      <c r="E113" s="595"/>
      <c r="F113" s="597"/>
      <c r="G113" s="595"/>
      <c r="H113" s="597"/>
      <c r="I113" s="595"/>
      <c r="J113" s="597"/>
      <c r="K113" s="305"/>
    </row>
    <row r="114" spans="1:11" x14ac:dyDescent="0.25">
      <c r="A114" s="844"/>
      <c r="B114" s="622" t="s">
        <v>578</v>
      </c>
      <c r="C114" s="589"/>
      <c r="D114" s="307"/>
      <c r="E114" s="595"/>
      <c r="F114" s="597"/>
      <c r="G114" s="595"/>
      <c r="H114" s="597"/>
      <c r="I114" s="595"/>
      <c r="J114" s="597"/>
      <c r="K114" s="305"/>
    </row>
    <row r="115" spans="1:11" x14ac:dyDescent="0.25">
      <c r="A115" s="844"/>
      <c r="B115" s="622" t="s">
        <v>2671</v>
      </c>
      <c r="C115" s="589"/>
      <c r="D115" s="307"/>
      <c r="E115" s="595"/>
      <c r="F115" s="597"/>
      <c r="G115" s="595"/>
      <c r="H115" s="597"/>
      <c r="I115" s="595"/>
      <c r="J115" s="597"/>
      <c r="K115" s="305"/>
    </row>
    <row r="116" spans="1:11" x14ac:dyDescent="0.25">
      <c r="A116" s="844"/>
      <c r="B116" s="622" t="s">
        <v>2672</v>
      </c>
      <c r="C116" s="589"/>
      <c r="D116" s="307"/>
      <c r="E116" s="595"/>
      <c r="F116" s="597"/>
      <c r="G116" s="595"/>
      <c r="H116" s="597"/>
      <c r="I116" s="595"/>
      <c r="J116" s="597"/>
      <c r="K116" s="305"/>
    </row>
    <row r="117" spans="1:11" x14ac:dyDescent="0.25">
      <c r="A117" s="844"/>
      <c r="B117" s="622" t="s">
        <v>2673</v>
      </c>
      <c r="C117" s="589"/>
      <c r="D117" s="307"/>
      <c r="E117" s="595"/>
      <c r="F117" s="597"/>
      <c r="G117" s="595"/>
      <c r="H117" s="597"/>
      <c r="I117" s="595"/>
      <c r="J117" s="597"/>
      <c r="K117" s="305"/>
    </row>
    <row r="118" spans="1:11" ht="30" x14ac:dyDescent="0.25">
      <c r="A118" s="844"/>
      <c r="B118" s="623" t="s">
        <v>2232</v>
      </c>
      <c r="C118" s="589"/>
      <c r="D118" s="307"/>
      <c r="E118" s="595"/>
      <c r="F118" s="597"/>
      <c r="G118" s="595"/>
      <c r="H118" s="597"/>
      <c r="I118" s="595"/>
      <c r="J118" s="597"/>
      <c r="K118" s="305"/>
    </row>
    <row r="119" spans="1:11" ht="30" x14ac:dyDescent="0.25">
      <c r="A119" s="844"/>
      <c r="B119" s="623" t="s">
        <v>2233</v>
      </c>
      <c r="C119" s="589"/>
      <c r="D119" s="307"/>
      <c r="E119" s="595"/>
      <c r="F119" s="597"/>
      <c r="G119" s="595"/>
      <c r="H119" s="597"/>
      <c r="I119" s="595"/>
      <c r="J119" s="597"/>
      <c r="K119" s="305"/>
    </row>
    <row r="120" spans="1:11" x14ac:dyDescent="0.25">
      <c r="A120" s="844"/>
      <c r="B120" s="622" t="s">
        <v>1821</v>
      </c>
      <c r="C120" s="589"/>
      <c r="D120" s="307"/>
      <c r="E120" s="595"/>
      <c r="F120" s="597"/>
      <c r="G120" s="595"/>
      <c r="H120" s="597"/>
      <c r="I120" s="595"/>
      <c r="J120" s="597"/>
      <c r="K120" s="305"/>
    </row>
    <row r="121" spans="1:11" x14ac:dyDescent="0.25">
      <c r="A121" s="844"/>
      <c r="B121" s="622" t="s">
        <v>864</v>
      </c>
      <c r="C121" s="589"/>
      <c r="D121" s="307"/>
      <c r="E121" s="595"/>
      <c r="F121" s="597"/>
      <c r="G121" s="595"/>
      <c r="H121" s="597"/>
      <c r="I121" s="595"/>
      <c r="J121" s="597"/>
      <c r="K121" s="305"/>
    </row>
    <row r="122" spans="1:11" x14ac:dyDescent="0.25">
      <c r="A122" s="844"/>
      <c r="B122" s="622" t="s">
        <v>2674</v>
      </c>
      <c r="C122" s="589"/>
      <c r="D122" s="307"/>
      <c r="E122" s="595"/>
      <c r="F122" s="597"/>
      <c r="G122" s="595"/>
      <c r="H122" s="597"/>
      <c r="I122" s="595"/>
      <c r="J122" s="597"/>
      <c r="K122" s="305"/>
    </row>
    <row r="123" spans="1:11" x14ac:dyDescent="0.25">
      <c r="A123" s="844"/>
      <c r="B123" s="623" t="s">
        <v>2234</v>
      </c>
      <c r="C123" s="589"/>
      <c r="D123" s="307"/>
      <c r="E123" s="595"/>
      <c r="F123" s="597"/>
      <c r="G123" s="595"/>
      <c r="H123" s="597"/>
      <c r="I123" s="595"/>
      <c r="J123" s="597"/>
      <c r="K123" s="305"/>
    </row>
    <row r="124" spans="1:11" x14ac:dyDescent="0.25">
      <c r="A124" s="844"/>
      <c r="B124" s="623" t="s">
        <v>2235</v>
      </c>
      <c r="C124" s="589"/>
      <c r="D124" s="307"/>
      <c r="E124" s="595"/>
      <c r="F124" s="597"/>
      <c r="G124" s="595"/>
      <c r="H124" s="597"/>
      <c r="I124" s="595"/>
      <c r="J124" s="597"/>
      <c r="K124" s="305"/>
    </row>
    <row r="125" spans="1:11" ht="30" x14ac:dyDescent="0.25">
      <c r="A125" s="844"/>
      <c r="B125" s="623" t="s">
        <v>2236</v>
      </c>
      <c r="C125" s="589"/>
      <c r="D125" s="307"/>
      <c r="E125" s="595"/>
      <c r="F125" s="597"/>
      <c r="G125" s="595"/>
      <c r="H125" s="597"/>
      <c r="I125" s="595"/>
      <c r="J125" s="597"/>
      <c r="K125" s="305"/>
    </row>
    <row r="126" spans="1:11" x14ac:dyDescent="0.25">
      <c r="A126" s="844"/>
      <c r="B126" s="622" t="s">
        <v>1832</v>
      </c>
      <c r="C126" s="589"/>
      <c r="D126" s="307"/>
      <c r="E126" s="595"/>
      <c r="F126" s="597"/>
      <c r="G126" s="595"/>
      <c r="H126" s="597"/>
      <c r="I126" s="595"/>
      <c r="J126" s="597"/>
      <c r="K126" s="305"/>
    </row>
    <row r="127" spans="1:11" x14ac:dyDescent="0.25">
      <c r="A127" s="844"/>
      <c r="B127" s="623" t="s">
        <v>2237</v>
      </c>
      <c r="C127" s="589"/>
      <c r="D127" s="307"/>
      <c r="E127" s="595"/>
      <c r="F127" s="597"/>
      <c r="G127" s="595"/>
      <c r="H127" s="597"/>
      <c r="I127" s="595"/>
      <c r="J127" s="597"/>
      <c r="K127" s="305"/>
    </row>
    <row r="128" spans="1:11" x14ac:dyDescent="0.25">
      <c r="A128" s="844"/>
      <c r="B128" s="623" t="s">
        <v>2238</v>
      </c>
      <c r="C128" s="589"/>
      <c r="D128" s="307"/>
      <c r="E128" s="595"/>
      <c r="F128" s="597"/>
      <c r="G128" s="595"/>
      <c r="H128" s="597"/>
      <c r="I128" s="595"/>
      <c r="J128" s="597"/>
      <c r="K128" s="305"/>
    </row>
    <row r="129" spans="1:11" x14ac:dyDescent="0.25">
      <c r="A129" s="844"/>
      <c r="B129" s="622" t="s">
        <v>621</v>
      </c>
      <c r="C129" s="589"/>
      <c r="D129" s="307"/>
      <c r="E129" s="595"/>
      <c r="F129" s="597"/>
      <c r="G129" s="595"/>
      <c r="H129" s="597"/>
      <c r="I129" s="595"/>
      <c r="J129" s="597"/>
      <c r="K129" s="305"/>
    </row>
    <row r="130" spans="1:11" x14ac:dyDescent="0.25">
      <c r="A130" s="844"/>
      <c r="B130" s="622" t="s">
        <v>872</v>
      </c>
      <c r="C130" s="589"/>
      <c r="D130" s="307"/>
      <c r="E130" s="595"/>
      <c r="F130" s="597"/>
      <c r="G130" s="595"/>
      <c r="H130" s="597"/>
      <c r="I130" s="595"/>
      <c r="J130" s="597"/>
      <c r="K130" s="305"/>
    </row>
    <row r="131" spans="1:11" ht="30" x14ac:dyDescent="0.25">
      <c r="A131" s="844"/>
      <c r="B131" s="622" t="s">
        <v>574</v>
      </c>
      <c r="C131" s="589"/>
      <c r="D131" s="307"/>
      <c r="E131" s="595"/>
      <c r="F131" s="597"/>
      <c r="G131" s="595"/>
      <c r="H131" s="597"/>
      <c r="I131" s="595"/>
      <c r="J131" s="597"/>
      <c r="K131" s="305"/>
    </row>
    <row r="132" spans="1:11" x14ac:dyDescent="0.25">
      <c r="A132" s="844"/>
      <c r="B132" s="623" t="s">
        <v>2239</v>
      </c>
      <c r="C132" s="589"/>
      <c r="D132" s="307"/>
      <c r="E132" s="595"/>
      <c r="F132" s="597"/>
      <c r="G132" s="595"/>
      <c r="H132" s="597"/>
      <c r="I132" s="595"/>
      <c r="J132" s="597"/>
      <c r="K132" s="305"/>
    </row>
    <row r="133" spans="1:11" x14ac:dyDescent="0.25">
      <c r="A133" s="844"/>
      <c r="B133" s="622" t="s">
        <v>620</v>
      </c>
      <c r="C133" s="589"/>
      <c r="D133" s="307"/>
      <c r="E133" s="595"/>
      <c r="F133" s="597"/>
      <c r="G133" s="595"/>
      <c r="H133" s="597"/>
      <c r="I133" s="595"/>
      <c r="J133" s="597"/>
      <c r="K133" s="305"/>
    </row>
    <row r="134" spans="1:11" x14ac:dyDescent="0.25">
      <c r="A134" s="844"/>
      <c r="B134" s="623" t="s">
        <v>2240</v>
      </c>
      <c r="C134" s="589"/>
      <c r="D134" s="307"/>
      <c r="E134" s="595"/>
      <c r="F134" s="597"/>
      <c r="G134" s="595"/>
      <c r="H134" s="597"/>
      <c r="I134" s="595"/>
      <c r="J134" s="597"/>
      <c r="K134" s="305"/>
    </row>
    <row r="135" spans="1:11" x14ac:dyDescent="0.25">
      <c r="A135" s="844"/>
      <c r="B135" s="623" t="s">
        <v>2241</v>
      </c>
      <c r="C135" s="589"/>
      <c r="D135" s="307"/>
      <c r="E135" s="595"/>
      <c r="F135" s="597"/>
      <c r="G135" s="595"/>
      <c r="H135" s="597"/>
      <c r="I135" s="595"/>
      <c r="J135" s="597"/>
      <c r="K135" s="305"/>
    </row>
    <row r="136" spans="1:11" x14ac:dyDescent="0.25">
      <c r="A136" s="844"/>
      <c r="B136" s="623" t="s">
        <v>2242</v>
      </c>
      <c r="C136" s="589"/>
      <c r="D136" s="307"/>
      <c r="E136" s="595"/>
      <c r="F136" s="597"/>
      <c r="G136" s="595"/>
      <c r="H136" s="597"/>
      <c r="I136" s="595"/>
      <c r="J136" s="597"/>
      <c r="K136" s="305"/>
    </row>
    <row r="137" spans="1:11" ht="30" x14ac:dyDescent="0.25">
      <c r="A137" s="844"/>
      <c r="B137" s="623" t="s">
        <v>2243</v>
      </c>
      <c r="C137" s="589"/>
      <c r="D137" s="307"/>
      <c r="E137" s="595"/>
      <c r="F137" s="597"/>
      <c r="G137" s="595"/>
      <c r="H137" s="597"/>
      <c r="I137" s="595"/>
      <c r="J137" s="597"/>
      <c r="K137" s="305"/>
    </row>
    <row r="138" spans="1:11" x14ac:dyDescent="0.25">
      <c r="A138" s="844"/>
      <c r="B138" s="622" t="s">
        <v>1464</v>
      </c>
      <c r="C138" s="589"/>
      <c r="D138" s="307"/>
      <c r="E138" s="595"/>
      <c r="F138" s="597"/>
      <c r="G138" s="595"/>
      <c r="H138" s="597"/>
      <c r="I138" s="595"/>
      <c r="J138" s="597"/>
      <c r="K138" s="305"/>
    </row>
    <row r="139" spans="1:11" x14ac:dyDescent="0.25">
      <c r="A139" s="844"/>
      <c r="B139" s="623" t="s">
        <v>2244</v>
      </c>
      <c r="C139" s="589"/>
      <c r="D139" s="307"/>
      <c r="E139" s="595"/>
      <c r="F139" s="597"/>
      <c r="G139" s="595"/>
      <c r="H139" s="597"/>
      <c r="I139" s="595"/>
      <c r="J139" s="597"/>
      <c r="K139" s="305"/>
    </row>
    <row r="140" spans="1:11" x14ac:dyDescent="0.25">
      <c r="A140" s="844"/>
      <c r="B140" s="623" t="s">
        <v>2245</v>
      </c>
      <c r="C140" s="589"/>
      <c r="D140" s="307"/>
      <c r="E140" s="595"/>
      <c r="F140" s="597"/>
      <c r="G140" s="595"/>
      <c r="H140" s="597"/>
      <c r="I140" s="595"/>
      <c r="J140" s="597"/>
      <c r="K140" s="305"/>
    </row>
    <row r="141" spans="1:11" x14ac:dyDescent="0.25">
      <c r="A141" s="844"/>
      <c r="B141" s="623" t="s">
        <v>2246</v>
      </c>
      <c r="C141" s="589"/>
      <c r="D141" s="307"/>
      <c r="E141" s="595"/>
      <c r="F141" s="597"/>
      <c r="G141" s="595"/>
      <c r="H141" s="597"/>
      <c r="I141" s="595"/>
      <c r="J141" s="597"/>
      <c r="K141" s="305"/>
    </row>
    <row r="142" spans="1:11" ht="30" x14ac:dyDescent="0.25">
      <c r="A142" s="844"/>
      <c r="B142" s="622" t="s">
        <v>86</v>
      </c>
      <c r="C142" s="589"/>
      <c r="D142" s="307"/>
      <c r="E142" s="595"/>
      <c r="F142" s="597"/>
      <c r="G142" s="595"/>
      <c r="H142" s="597"/>
      <c r="I142" s="595"/>
      <c r="J142" s="597"/>
      <c r="K142" s="305"/>
    </row>
    <row r="143" spans="1:11" x14ac:dyDescent="0.25">
      <c r="A143" s="844"/>
      <c r="B143" s="623" t="s">
        <v>2247</v>
      </c>
      <c r="C143" s="589"/>
      <c r="D143" s="307"/>
      <c r="E143" s="595"/>
      <c r="F143" s="597"/>
      <c r="G143" s="595"/>
      <c r="H143" s="597"/>
      <c r="I143" s="595"/>
      <c r="J143" s="597"/>
      <c r="K143" s="305"/>
    </row>
    <row r="144" spans="1:11" ht="30" x14ac:dyDescent="0.25">
      <c r="A144" s="844"/>
      <c r="B144" s="622" t="s">
        <v>492</v>
      </c>
      <c r="C144" s="589"/>
      <c r="D144" s="307"/>
      <c r="E144" s="595"/>
      <c r="F144" s="597"/>
      <c r="G144" s="595"/>
      <c r="H144" s="597"/>
      <c r="I144" s="595"/>
      <c r="J144" s="597"/>
      <c r="K144" s="305"/>
    </row>
    <row r="145" spans="1:11" ht="30" x14ac:dyDescent="0.25">
      <c r="A145" s="844"/>
      <c r="B145" s="622" t="s">
        <v>97</v>
      </c>
      <c r="C145" s="589"/>
      <c r="D145" s="307"/>
      <c r="E145" s="595"/>
      <c r="F145" s="597"/>
      <c r="G145" s="595"/>
      <c r="H145" s="597"/>
      <c r="I145" s="595"/>
      <c r="J145" s="597"/>
      <c r="K145" s="305"/>
    </row>
    <row r="146" spans="1:11" x14ac:dyDescent="0.25">
      <c r="A146" s="844"/>
      <c r="B146" s="622" t="s">
        <v>1604</v>
      </c>
      <c r="C146" s="589"/>
      <c r="D146" s="307"/>
      <c r="E146" s="595"/>
      <c r="F146" s="597"/>
      <c r="G146" s="595"/>
      <c r="H146" s="597"/>
      <c r="I146" s="595"/>
      <c r="J146" s="597"/>
      <c r="K146" s="305"/>
    </row>
    <row r="147" spans="1:11" x14ac:dyDescent="0.25">
      <c r="A147" s="844"/>
      <c r="B147" s="622" t="s">
        <v>84</v>
      </c>
      <c r="C147" s="589"/>
      <c r="D147" s="307"/>
      <c r="E147" s="595"/>
      <c r="F147" s="597"/>
      <c r="G147" s="595"/>
      <c r="H147" s="597"/>
      <c r="I147" s="595"/>
      <c r="J147" s="597"/>
      <c r="K147" s="305"/>
    </row>
    <row r="148" spans="1:11" ht="30" x14ac:dyDescent="0.25">
      <c r="A148" s="844"/>
      <c r="B148" s="622" t="s">
        <v>647</v>
      </c>
      <c r="C148" s="589"/>
      <c r="D148" s="307"/>
      <c r="E148" s="595"/>
      <c r="F148" s="597"/>
      <c r="G148" s="595"/>
      <c r="H148" s="597"/>
      <c r="I148" s="595"/>
      <c r="J148" s="597"/>
      <c r="K148" s="305"/>
    </row>
    <row r="149" spans="1:11" x14ac:dyDescent="0.25">
      <c r="A149" s="844"/>
      <c r="B149" s="623" t="s">
        <v>2248</v>
      </c>
      <c r="C149" s="589"/>
      <c r="D149" s="307"/>
      <c r="E149" s="595"/>
      <c r="F149" s="597"/>
      <c r="G149" s="595"/>
      <c r="H149" s="597"/>
      <c r="I149" s="595"/>
      <c r="J149" s="597"/>
      <c r="K149" s="305"/>
    </row>
    <row r="150" spans="1:11" x14ac:dyDescent="0.25">
      <c r="A150" s="844"/>
      <c r="B150" s="623" t="s">
        <v>2249</v>
      </c>
      <c r="C150" s="589"/>
      <c r="D150" s="307"/>
      <c r="E150" s="595"/>
      <c r="F150" s="597"/>
      <c r="G150" s="595"/>
      <c r="H150" s="597"/>
      <c r="I150" s="595"/>
      <c r="J150" s="597"/>
      <c r="K150" s="305"/>
    </row>
    <row r="151" spans="1:11" x14ac:dyDescent="0.25">
      <c r="A151" s="844"/>
      <c r="B151" s="622" t="s">
        <v>1499</v>
      </c>
      <c r="C151" s="589"/>
      <c r="D151" s="307"/>
      <c r="E151" s="595"/>
      <c r="F151" s="597"/>
      <c r="G151" s="595"/>
      <c r="H151" s="597"/>
      <c r="I151" s="595"/>
      <c r="J151" s="597"/>
      <c r="K151" s="305"/>
    </row>
    <row r="152" spans="1:11" x14ac:dyDescent="0.25">
      <c r="A152" s="844"/>
      <c r="B152" s="622" t="s">
        <v>795</v>
      </c>
      <c r="C152" s="589"/>
      <c r="D152" s="307"/>
      <c r="E152" s="595"/>
      <c r="F152" s="597"/>
      <c r="G152" s="595"/>
      <c r="H152" s="597"/>
      <c r="I152" s="595"/>
      <c r="J152" s="597"/>
      <c r="K152" s="305"/>
    </row>
    <row r="153" spans="1:11" x14ac:dyDescent="0.25">
      <c r="A153" s="844"/>
      <c r="B153" s="622" t="s">
        <v>2675</v>
      </c>
      <c r="C153" s="589"/>
      <c r="D153" s="307"/>
      <c r="E153" s="595"/>
      <c r="F153" s="597"/>
      <c r="G153" s="595"/>
      <c r="H153" s="597"/>
      <c r="I153" s="595"/>
      <c r="J153" s="597"/>
      <c r="K153" s="305"/>
    </row>
    <row r="154" spans="1:11" x14ac:dyDescent="0.25">
      <c r="A154" s="844"/>
      <c r="B154" s="622" t="s">
        <v>2676</v>
      </c>
      <c r="C154" s="589"/>
      <c r="D154" s="307"/>
      <c r="E154" s="595"/>
      <c r="F154" s="597"/>
      <c r="G154" s="595"/>
      <c r="H154" s="597"/>
      <c r="I154" s="595"/>
      <c r="J154" s="597"/>
      <c r="K154" s="305"/>
    </row>
    <row r="155" spans="1:11" ht="30" x14ac:dyDescent="0.25">
      <c r="A155" s="844"/>
      <c r="B155" s="622" t="s">
        <v>2677</v>
      </c>
      <c r="C155" s="589"/>
      <c r="D155" s="307"/>
      <c r="E155" s="595"/>
      <c r="F155" s="597"/>
      <c r="G155" s="595"/>
      <c r="H155" s="597"/>
      <c r="I155" s="595"/>
      <c r="J155" s="597"/>
      <c r="K155" s="305"/>
    </row>
    <row r="156" spans="1:11" x14ac:dyDescent="0.25">
      <c r="A156" s="844"/>
      <c r="B156" s="622" t="s">
        <v>2678</v>
      </c>
      <c r="C156" s="589"/>
      <c r="D156" s="307"/>
      <c r="E156" s="595"/>
      <c r="F156" s="597"/>
      <c r="G156" s="595"/>
      <c r="H156" s="597"/>
      <c r="I156" s="595"/>
      <c r="J156" s="597"/>
      <c r="K156" s="305"/>
    </row>
    <row r="157" spans="1:11" ht="30" x14ac:dyDescent="0.25">
      <c r="A157" s="844"/>
      <c r="B157" s="622" t="s">
        <v>2679</v>
      </c>
      <c r="C157" s="589"/>
      <c r="D157" s="307"/>
      <c r="E157" s="595"/>
      <c r="F157" s="597"/>
      <c r="G157" s="595"/>
      <c r="H157" s="597"/>
      <c r="I157" s="595"/>
      <c r="J157" s="597"/>
      <c r="K157" s="305"/>
    </row>
    <row r="158" spans="1:11" x14ac:dyDescent="0.25">
      <c r="A158" s="844"/>
      <c r="B158" s="622" t="s">
        <v>626</v>
      </c>
      <c r="C158" s="589"/>
      <c r="D158" s="307"/>
      <c r="E158" s="595"/>
      <c r="F158" s="597"/>
      <c r="G158" s="595"/>
      <c r="H158" s="597"/>
      <c r="I158" s="595"/>
      <c r="J158" s="597"/>
      <c r="K158" s="305"/>
    </row>
    <row r="159" spans="1:11" x14ac:dyDescent="0.25">
      <c r="A159" s="844"/>
      <c r="B159" s="622" t="s">
        <v>625</v>
      </c>
      <c r="C159" s="589"/>
      <c r="D159" s="307"/>
      <c r="E159" s="595"/>
      <c r="F159" s="597"/>
      <c r="G159" s="595"/>
      <c r="H159" s="597"/>
      <c r="I159" s="595"/>
      <c r="J159" s="597"/>
      <c r="K159" s="305"/>
    </row>
    <row r="160" spans="1:11" ht="45" x14ac:dyDescent="0.25">
      <c r="A160" s="844"/>
      <c r="B160" s="622" t="s">
        <v>637</v>
      </c>
      <c r="C160" s="589"/>
      <c r="D160" s="307"/>
      <c r="E160" s="595"/>
      <c r="F160" s="597"/>
      <c r="G160" s="595"/>
      <c r="H160" s="597"/>
      <c r="I160" s="595"/>
      <c r="J160" s="597"/>
      <c r="K160" s="305"/>
    </row>
    <row r="161" spans="1:11" ht="45" x14ac:dyDescent="0.25">
      <c r="A161" s="844"/>
      <c r="B161" s="622" t="s">
        <v>638</v>
      </c>
      <c r="C161" s="589"/>
      <c r="D161" s="307"/>
      <c r="E161" s="595"/>
      <c r="F161" s="597"/>
      <c r="G161" s="595"/>
      <c r="H161" s="597"/>
      <c r="I161" s="595"/>
      <c r="J161" s="597"/>
      <c r="K161" s="305"/>
    </row>
    <row r="162" spans="1:11" x14ac:dyDescent="0.25">
      <c r="A162" s="844"/>
      <c r="B162" s="622" t="s">
        <v>51</v>
      </c>
      <c r="C162" s="589"/>
      <c r="D162" s="307"/>
      <c r="E162" s="595"/>
      <c r="F162" s="597"/>
      <c r="G162" s="595"/>
      <c r="H162" s="597"/>
      <c r="I162" s="595"/>
      <c r="J162" s="597"/>
      <c r="K162" s="305"/>
    </row>
    <row r="163" spans="1:11" x14ac:dyDescent="0.25">
      <c r="A163" s="844"/>
      <c r="B163" s="622" t="s">
        <v>809</v>
      </c>
      <c r="C163" s="589"/>
      <c r="D163" s="307"/>
      <c r="E163" s="595"/>
      <c r="F163" s="597"/>
      <c r="G163" s="595"/>
      <c r="H163" s="597"/>
      <c r="I163" s="595"/>
      <c r="J163" s="597"/>
      <c r="K163" s="305"/>
    </row>
    <row r="164" spans="1:11" x14ac:dyDescent="0.25">
      <c r="A164" s="844"/>
      <c r="B164" s="622" t="s">
        <v>808</v>
      </c>
      <c r="C164" s="589"/>
      <c r="D164" s="307"/>
      <c r="E164" s="595"/>
      <c r="F164" s="597"/>
      <c r="G164" s="595"/>
      <c r="H164" s="597"/>
      <c r="I164" s="595"/>
      <c r="J164" s="597"/>
      <c r="K164" s="305"/>
    </row>
    <row r="165" spans="1:11" ht="30" x14ac:dyDescent="0.25">
      <c r="A165" s="844"/>
      <c r="B165" s="623" t="s">
        <v>2250</v>
      </c>
      <c r="C165" s="589"/>
      <c r="D165" s="307"/>
      <c r="E165" s="595"/>
      <c r="F165" s="597"/>
      <c r="G165" s="595"/>
      <c r="H165" s="597"/>
      <c r="I165" s="595"/>
      <c r="J165" s="597"/>
      <c r="K165" s="305"/>
    </row>
    <row r="166" spans="1:11" x14ac:dyDescent="0.25">
      <c r="A166" s="844"/>
      <c r="B166" s="623" t="s">
        <v>2251</v>
      </c>
      <c r="C166" s="589"/>
      <c r="D166" s="307"/>
      <c r="E166" s="595"/>
      <c r="F166" s="597"/>
      <c r="G166" s="595"/>
      <c r="H166" s="597"/>
      <c r="I166" s="595"/>
      <c r="J166" s="597"/>
      <c r="K166" s="305"/>
    </row>
    <row r="167" spans="1:11" x14ac:dyDescent="0.25">
      <c r="A167" s="844"/>
      <c r="B167" s="623" t="s">
        <v>2252</v>
      </c>
      <c r="C167" s="589"/>
      <c r="D167" s="307"/>
      <c r="E167" s="595"/>
      <c r="F167" s="597"/>
      <c r="G167" s="595"/>
      <c r="H167" s="597"/>
      <c r="I167" s="595"/>
      <c r="J167" s="597"/>
      <c r="K167" s="305"/>
    </row>
    <row r="168" spans="1:11" ht="45" x14ac:dyDescent="0.25">
      <c r="A168" s="844"/>
      <c r="B168" s="622" t="s">
        <v>1624</v>
      </c>
      <c r="C168" s="589"/>
      <c r="D168" s="307"/>
      <c r="E168" s="595"/>
      <c r="F168" s="597"/>
      <c r="G168" s="595"/>
      <c r="H168" s="597"/>
      <c r="I168" s="595"/>
      <c r="J168" s="597"/>
      <c r="K168" s="305"/>
    </row>
    <row r="169" spans="1:11" ht="30" x14ac:dyDescent="0.25">
      <c r="A169" s="844"/>
      <c r="B169" s="622" t="s">
        <v>77</v>
      </c>
      <c r="C169" s="589"/>
      <c r="D169" s="307"/>
      <c r="E169" s="595"/>
      <c r="F169" s="597"/>
      <c r="G169" s="595"/>
      <c r="H169" s="597"/>
      <c r="I169" s="595"/>
      <c r="J169" s="597"/>
      <c r="K169" s="305"/>
    </row>
    <row r="170" spans="1:11" x14ac:dyDescent="0.25">
      <c r="A170" s="844"/>
      <c r="B170" s="622" t="s">
        <v>622</v>
      </c>
      <c r="C170" s="589"/>
      <c r="D170" s="307"/>
      <c r="E170" s="595"/>
      <c r="F170" s="597"/>
      <c r="G170" s="595"/>
      <c r="H170" s="597"/>
      <c r="I170" s="595"/>
      <c r="J170" s="597"/>
      <c r="K170" s="305"/>
    </row>
    <row r="171" spans="1:11" x14ac:dyDescent="0.25">
      <c r="A171" s="844"/>
      <c r="B171" s="622" t="s">
        <v>873</v>
      </c>
      <c r="C171" s="589"/>
      <c r="D171" s="307"/>
      <c r="E171" s="595"/>
      <c r="F171" s="597"/>
      <c r="G171" s="595"/>
      <c r="H171" s="597"/>
      <c r="I171" s="595"/>
      <c r="J171" s="597"/>
      <c r="K171" s="305"/>
    </row>
    <row r="172" spans="1:11" x14ac:dyDescent="0.25">
      <c r="A172" s="844"/>
      <c r="B172" s="622" t="s">
        <v>617</v>
      </c>
      <c r="C172" s="589"/>
      <c r="D172" s="307"/>
      <c r="E172" s="595"/>
      <c r="F172" s="597"/>
      <c r="G172" s="595"/>
      <c r="H172" s="597"/>
      <c r="I172" s="595"/>
      <c r="J172" s="597"/>
      <c r="K172" s="305"/>
    </row>
    <row r="173" spans="1:11" x14ac:dyDescent="0.25">
      <c r="A173" s="844"/>
      <c r="B173" s="622" t="s">
        <v>618</v>
      </c>
      <c r="C173" s="589"/>
      <c r="D173" s="307"/>
      <c r="E173" s="595"/>
      <c r="F173" s="597"/>
      <c r="G173" s="595"/>
      <c r="H173" s="597"/>
      <c r="I173" s="595"/>
      <c r="J173" s="597"/>
      <c r="K173" s="305"/>
    </row>
    <row r="174" spans="1:11" x14ac:dyDescent="0.25">
      <c r="A174" s="844"/>
      <c r="B174" s="622" t="s">
        <v>619</v>
      </c>
      <c r="C174" s="589"/>
      <c r="D174" s="307"/>
      <c r="E174" s="595"/>
      <c r="F174" s="597"/>
      <c r="G174" s="595"/>
      <c r="H174" s="597"/>
      <c r="I174" s="595"/>
      <c r="J174" s="597"/>
      <c r="K174" s="305"/>
    </row>
    <row r="175" spans="1:11" x14ac:dyDescent="0.25">
      <c r="A175" s="844"/>
      <c r="B175" s="623" t="s">
        <v>2253</v>
      </c>
      <c r="C175" s="589"/>
      <c r="D175" s="307"/>
      <c r="E175" s="595"/>
      <c r="F175" s="597"/>
      <c r="G175" s="595"/>
      <c r="H175" s="597"/>
      <c r="I175" s="595"/>
      <c r="J175" s="597"/>
      <c r="K175" s="305"/>
    </row>
    <row r="176" spans="1:11" ht="30" x14ac:dyDescent="0.25">
      <c r="A176" s="844"/>
      <c r="B176" s="622" t="s">
        <v>798</v>
      </c>
      <c r="C176" s="589"/>
      <c r="D176" s="307"/>
      <c r="E176" s="595"/>
      <c r="F176" s="597"/>
      <c r="G176" s="595"/>
      <c r="H176" s="597"/>
      <c r="I176" s="595"/>
      <c r="J176" s="597"/>
      <c r="K176" s="305"/>
    </row>
    <row r="177" spans="1:11" x14ac:dyDescent="0.25">
      <c r="A177" s="844"/>
      <c r="B177" s="623" t="s">
        <v>2254</v>
      </c>
      <c r="C177" s="589"/>
      <c r="D177" s="307"/>
      <c r="E177" s="595"/>
      <c r="F177" s="597"/>
      <c r="G177" s="595"/>
      <c r="H177" s="597"/>
      <c r="I177" s="595"/>
      <c r="J177" s="597"/>
      <c r="K177" s="305"/>
    </row>
    <row r="178" spans="1:11" x14ac:dyDescent="0.25">
      <c r="A178" s="844"/>
      <c r="B178" s="622" t="s">
        <v>95</v>
      </c>
      <c r="C178" s="589"/>
      <c r="D178" s="307"/>
      <c r="E178" s="595"/>
      <c r="F178" s="597"/>
      <c r="G178" s="595"/>
      <c r="H178" s="597"/>
      <c r="I178" s="595"/>
      <c r="J178" s="597"/>
      <c r="K178" s="305"/>
    </row>
    <row r="179" spans="1:11" x14ac:dyDescent="0.25">
      <c r="A179" s="844"/>
      <c r="B179" s="623" t="s">
        <v>2255</v>
      </c>
      <c r="C179" s="589"/>
      <c r="D179" s="307"/>
      <c r="E179" s="595"/>
      <c r="F179" s="597"/>
      <c r="G179" s="595"/>
      <c r="H179" s="597"/>
      <c r="I179" s="595"/>
      <c r="J179" s="597"/>
      <c r="K179" s="305"/>
    </row>
    <row r="180" spans="1:11" ht="30" x14ac:dyDescent="0.25">
      <c r="A180" s="844"/>
      <c r="B180" s="623" t="s">
        <v>2256</v>
      </c>
      <c r="C180" s="589"/>
      <c r="D180" s="307"/>
      <c r="E180" s="595"/>
      <c r="F180" s="597"/>
      <c r="G180" s="595"/>
      <c r="H180" s="597"/>
      <c r="I180" s="595"/>
      <c r="J180" s="597"/>
      <c r="K180" s="305"/>
    </row>
    <row r="181" spans="1:11" x14ac:dyDescent="0.25">
      <c r="A181" s="844"/>
      <c r="B181" s="623" t="s">
        <v>2257</v>
      </c>
      <c r="C181" s="589"/>
      <c r="D181" s="307"/>
      <c r="E181" s="595"/>
      <c r="F181" s="597"/>
      <c r="G181" s="595"/>
      <c r="H181" s="597"/>
      <c r="I181" s="595"/>
      <c r="J181" s="597"/>
      <c r="K181" s="305"/>
    </row>
    <row r="182" spans="1:11" ht="30" x14ac:dyDescent="0.25">
      <c r="A182" s="844"/>
      <c r="B182" s="622" t="s">
        <v>1664</v>
      </c>
      <c r="C182" s="589"/>
      <c r="D182" s="307"/>
      <c r="E182" s="595"/>
      <c r="F182" s="597"/>
      <c r="G182" s="595"/>
      <c r="H182" s="597"/>
      <c r="I182" s="595"/>
      <c r="J182" s="597"/>
      <c r="K182" s="305"/>
    </row>
    <row r="183" spans="1:11" x14ac:dyDescent="0.25">
      <c r="A183" s="844"/>
      <c r="B183" s="623" t="s">
        <v>2258</v>
      </c>
      <c r="C183" s="589"/>
      <c r="D183" s="307"/>
      <c r="E183" s="595"/>
      <c r="F183" s="597"/>
      <c r="G183" s="595"/>
      <c r="H183" s="597"/>
      <c r="I183" s="595"/>
      <c r="J183" s="597"/>
      <c r="K183" s="305"/>
    </row>
    <row r="184" spans="1:11" x14ac:dyDescent="0.25">
      <c r="A184" s="844"/>
      <c r="B184" s="622" t="s">
        <v>1666</v>
      </c>
      <c r="C184" s="589"/>
      <c r="D184" s="307"/>
      <c r="E184" s="595"/>
      <c r="F184" s="597"/>
      <c r="G184" s="595"/>
      <c r="H184" s="597"/>
      <c r="I184" s="595"/>
      <c r="J184" s="597"/>
      <c r="K184" s="305"/>
    </row>
    <row r="185" spans="1:11" x14ac:dyDescent="0.25">
      <c r="A185" s="844"/>
      <c r="B185" s="623" t="s">
        <v>2259</v>
      </c>
      <c r="C185" s="589"/>
      <c r="D185" s="307"/>
      <c r="E185" s="595"/>
      <c r="F185" s="597"/>
      <c r="G185" s="595"/>
      <c r="H185" s="597"/>
      <c r="I185" s="595"/>
      <c r="J185" s="597"/>
      <c r="K185" s="305"/>
    </row>
    <row r="186" spans="1:11" ht="30" x14ac:dyDescent="0.25">
      <c r="A186" s="844"/>
      <c r="B186" s="622" t="s">
        <v>697</v>
      </c>
      <c r="C186" s="589"/>
      <c r="D186" s="307"/>
      <c r="E186" s="595"/>
      <c r="F186" s="597"/>
      <c r="G186" s="595"/>
      <c r="H186" s="597"/>
      <c r="I186" s="595"/>
      <c r="J186" s="597"/>
      <c r="K186" s="305"/>
    </row>
    <row r="187" spans="1:11" x14ac:dyDescent="0.25">
      <c r="A187" s="844"/>
      <c r="B187" s="623" t="s">
        <v>2260</v>
      </c>
      <c r="C187" s="589"/>
      <c r="D187" s="307"/>
      <c r="E187" s="595"/>
      <c r="F187" s="597"/>
      <c r="G187" s="595"/>
      <c r="H187" s="597"/>
      <c r="I187" s="595"/>
      <c r="J187" s="597"/>
      <c r="K187" s="305"/>
    </row>
    <row r="188" spans="1:11" ht="30" x14ac:dyDescent="0.25">
      <c r="A188" s="844"/>
      <c r="B188" s="622" t="s">
        <v>695</v>
      </c>
      <c r="C188" s="589"/>
      <c r="D188" s="307"/>
      <c r="E188" s="595"/>
      <c r="F188" s="597"/>
      <c r="G188" s="595"/>
      <c r="H188" s="597"/>
      <c r="I188" s="595"/>
      <c r="J188" s="597"/>
      <c r="K188" s="305"/>
    </row>
    <row r="189" spans="1:11" ht="30" x14ac:dyDescent="0.25">
      <c r="A189" s="844"/>
      <c r="B189" s="622" t="s">
        <v>816</v>
      </c>
      <c r="C189" s="589"/>
      <c r="D189" s="307"/>
      <c r="E189" s="595"/>
      <c r="F189" s="597"/>
      <c r="G189" s="595"/>
      <c r="H189" s="597"/>
      <c r="I189" s="595"/>
      <c r="J189" s="597"/>
      <c r="K189" s="305"/>
    </row>
    <row r="190" spans="1:11" ht="15" customHeight="1" x14ac:dyDescent="0.25">
      <c r="A190" s="844"/>
      <c r="B190" s="622" t="s">
        <v>696</v>
      </c>
      <c r="C190" s="589"/>
      <c r="D190" s="307"/>
      <c r="E190" s="595"/>
      <c r="F190" s="597"/>
      <c r="G190" s="595"/>
      <c r="H190" s="597"/>
      <c r="I190" s="595"/>
      <c r="J190" s="597"/>
      <c r="K190" s="305"/>
    </row>
    <row r="191" spans="1:11" x14ac:dyDescent="0.25">
      <c r="A191" s="844"/>
      <c r="B191" s="622" t="s">
        <v>806</v>
      </c>
      <c r="C191" s="589"/>
      <c r="D191" s="307"/>
      <c r="E191" s="595"/>
      <c r="F191" s="597"/>
      <c r="G191" s="595"/>
      <c r="H191" s="597"/>
      <c r="I191" s="595"/>
      <c r="J191" s="597"/>
      <c r="K191" s="305"/>
    </row>
    <row r="192" spans="1:11" x14ac:dyDescent="0.25">
      <c r="A192" s="844"/>
      <c r="B192" s="622" t="s">
        <v>82</v>
      </c>
      <c r="C192" s="589"/>
      <c r="D192" s="307"/>
      <c r="E192" s="595"/>
      <c r="F192" s="597"/>
      <c r="G192" s="595"/>
      <c r="H192" s="597"/>
      <c r="I192" s="595"/>
      <c r="J192" s="597"/>
      <c r="K192" s="305"/>
    </row>
    <row r="193" spans="1:11" ht="30" x14ac:dyDescent="0.25">
      <c r="A193" s="844"/>
      <c r="B193" s="622" t="s">
        <v>91</v>
      </c>
      <c r="C193" s="589"/>
      <c r="D193" s="307"/>
      <c r="E193" s="595"/>
      <c r="F193" s="597"/>
      <c r="G193" s="595"/>
      <c r="H193" s="597"/>
      <c r="I193" s="595"/>
      <c r="J193" s="597"/>
      <c r="K193" s="305"/>
    </row>
    <row r="194" spans="1:11" ht="30" x14ac:dyDescent="0.25">
      <c r="A194" s="844"/>
      <c r="B194" s="622" t="s">
        <v>92</v>
      </c>
      <c r="C194" s="589"/>
      <c r="D194" s="307"/>
      <c r="E194" s="595"/>
      <c r="F194" s="597"/>
      <c r="G194" s="595"/>
      <c r="H194" s="597"/>
      <c r="I194" s="595"/>
      <c r="J194" s="597"/>
      <c r="K194" s="305"/>
    </row>
    <row r="195" spans="1:11" ht="30" x14ac:dyDescent="0.25">
      <c r="A195" s="844"/>
      <c r="B195" s="622" t="s">
        <v>703</v>
      </c>
      <c r="C195" s="589"/>
      <c r="D195" s="307"/>
      <c r="E195" s="595"/>
      <c r="F195" s="597"/>
      <c r="G195" s="595"/>
      <c r="H195" s="597"/>
      <c r="I195" s="595"/>
      <c r="J195" s="597"/>
      <c r="K195" s="305"/>
    </row>
    <row r="196" spans="1:11" ht="30" x14ac:dyDescent="0.25">
      <c r="A196" s="844"/>
      <c r="B196" s="622" t="s">
        <v>812</v>
      </c>
      <c r="C196" s="589"/>
      <c r="D196" s="307"/>
      <c r="E196" s="595"/>
      <c r="F196" s="597"/>
      <c r="G196" s="595"/>
      <c r="H196" s="597"/>
      <c r="I196" s="595"/>
      <c r="J196" s="597"/>
      <c r="K196" s="305"/>
    </row>
    <row r="197" spans="1:11" ht="30" x14ac:dyDescent="0.25">
      <c r="A197" s="844"/>
      <c r="B197" s="622" t="s">
        <v>1111</v>
      </c>
      <c r="C197" s="589"/>
      <c r="D197" s="307"/>
      <c r="E197" s="595"/>
      <c r="F197" s="597"/>
      <c r="G197" s="595"/>
      <c r="H197" s="597"/>
      <c r="I197" s="595"/>
      <c r="J197" s="597"/>
      <c r="K197" s="305"/>
    </row>
    <row r="198" spans="1:11" ht="30" x14ac:dyDescent="0.25">
      <c r="A198" s="844"/>
      <c r="B198" s="622" t="s">
        <v>1670</v>
      </c>
      <c r="C198" s="589"/>
      <c r="D198" s="307"/>
      <c r="E198" s="595"/>
      <c r="F198" s="597"/>
      <c r="G198" s="595"/>
      <c r="H198" s="597"/>
      <c r="I198" s="595"/>
      <c r="J198" s="597"/>
      <c r="K198" s="305"/>
    </row>
    <row r="199" spans="1:11" x14ac:dyDescent="0.25">
      <c r="A199" s="844"/>
      <c r="B199" s="622" t="s">
        <v>592</v>
      </c>
      <c r="C199" s="589"/>
      <c r="D199" s="307"/>
      <c r="E199" s="595"/>
      <c r="F199" s="597"/>
      <c r="G199" s="595"/>
      <c r="H199" s="597"/>
      <c r="I199" s="595"/>
      <c r="J199" s="597"/>
      <c r="K199" s="305"/>
    </row>
    <row r="200" spans="1:11" ht="30" x14ac:dyDescent="0.25">
      <c r="A200" s="844"/>
      <c r="B200" s="623" t="s">
        <v>2261</v>
      </c>
      <c r="C200" s="589"/>
      <c r="D200" s="307"/>
      <c r="E200" s="595"/>
      <c r="F200" s="597"/>
      <c r="G200" s="595"/>
      <c r="H200" s="597"/>
      <c r="I200" s="595"/>
      <c r="J200" s="597"/>
      <c r="K200" s="305"/>
    </row>
    <row r="201" spans="1:11" ht="45" x14ac:dyDescent="0.25">
      <c r="A201" s="844"/>
      <c r="B201" s="623" t="s">
        <v>2262</v>
      </c>
      <c r="C201" s="589"/>
      <c r="D201" s="307"/>
      <c r="E201" s="595"/>
      <c r="F201" s="597"/>
      <c r="G201" s="595"/>
      <c r="H201" s="597"/>
      <c r="I201" s="595"/>
      <c r="J201" s="597"/>
      <c r="K201" s="305"/>
    </row>
    <row r="202" spans="1:11" x14ac:dyDescent="0.25">
      <c r="A202" s="844"/>
      <c r="B202" s="623" t="s">
        <v>2263</v>
      </c>
      <c r="C202" s="589"/>
      <c r="D202" s="307"/>
      <c r="E202" s="595"/>
      <c r="F202" s="597"/>
      <c r="G202" s="595"/>
      <c r="H202" s="597"/>
      <c r="I202" s="595"/>
      <c r="J202" s="597"/>
      <c r="K202" s="305"/>
    </row>
    <row r="203" spans="1:11" ht="30" x14ac:dyDescent="0.25">
      <c r="A203" s="844"/>
      <c r="B203" s="623" t="s">
        <v>2264</v>
      </c>
      <c r="C203" s="589"/>
      <c r="D203" s="307"/>
      <c r="E203" s="595"/>
      <c r="F203" s="597"/>
      <c r="G203" s="595"/>
      <c r="H203" s="597"/>
      <c r="I203" s="595"/>
      <c r="J203" s="597"/>
      <c r="K203" s="305"/>
    </row>
    <row r="204" spans="1:11" x14ac:dyDescent="0.25">
      <c r="A204" s="844"/>
      <c r="B204" s="623" t="s">
        <v>2265</v>
      </c>
      <c r="C204" s="589"/>
      <c r="D204" s="307"/>
      <c r="E204" s="595"/>
      <c r="F204" s="597"/>
      <c r="G204" s="595"/>
      <c r="H204" s="597"/>
      <c r="I204" s="595"/>
      <c r="J204" s="597"/>
      <c r="K204" s="305"/>
    </row>
    <row r="205" spans="1:11" ht="30" x14ac:dyDescent="0.25">
      <c r="A205" s="844"/>
      <c r="B205" s="622" t="s">
        <v>60</v>
      </c>
      <c r="C205" s="589"/>
      <c r="D205" s="307"/>
      <c r="E205" s="595"/>
      <c r="F205" s="597"/>
      <c r="G205" s="595"/>
      <c r="H205" s="597"/>
      <c r="I205" s="595"/>
      <c r="J205" s="597"/>
      <c r="K205" s="305"/>
    </row>
    <row r="206" spans="1:11" x14ac:dyDescent="0.25">
      <c r="A206" s="844"/>
      <c r="B206" s="623" t="s">
        <v>2266</v>
      </c>
      <c r="C206" s="589"/>
      <c r="D206" s="307"/>
      <c r="E206" s="595"/>
      <c r="F206" s="597"/>
      <c r="G206" s="595"/>
      <c r="H206" s="597"/>
      <c r="I206" s="595"/>
      <c r="J206" s="597"/>
      <c r="K206" s="305"/>
    </row>
    <row r="207" spans="1:11" x14ac:dyDescent="0.25">
      <c r="A207" s="844"/>
      <c r="B207" s="623" t="s">
        <v>2267</v>
      </c>
      <c r="C207" s="589"/>
      <c r="D207" s="307"/>
      <c r="E207" s="595"/>
      <c r="F207" s="597"/>
      <c r="G207" s="595"/>
      <c r="H207" s="597"/>
      <c r="I207" s="595"/>
      <c r="J207" s="597"/>
      <c r="K207" s="305"/>
    </row>
    <row r="208" spans="1:11" x14ac:dyDescent="0.25">
      <c r="A208" s="844"/>
      <c r="B208" s="623" t="s">
        <v>2268</v>
      </c>
      <c r="C208" s="589"/>
      <c r="D208" s="307"/>
      <c r="E208" s="595"/>
      <c r="F208" s="597"/>
      <c r="G208" s="595"/>
      <c r="H208" s="597"/>
      <c r="I208" s="595"/>
      <c r="J208" s="597"/>
      <c r="K208" s="305"/>
    </row>
    <row r="209" spans="1:11" x14ac:dyDescent="0.25">
      <c r="A209" s="844"/>
      <c r="B209" s="623" t="s">
        <v>2269</v>
      </c>
      <c r="C209" s="589"/>
      <c r="D209" s="307"/>
      <c r="E209" s="595"/>
      <c r="F209" s="597"/>
      <c r="G209" s="595"/>
      <c r="H209" s="597"/>
      <c r="I209" s="595"/>
      <c r="J209" s="597"/>
      <c r="K209" s="305"/>
    </row>
    <row r="210" spans="1:11" x14ac:dyDescent="0.25">
      <c r="A210" s="844"/>
      <c r="B210" s="623" t="s">
        <v>2270</v>
      </c>
      <c r="C210" s="589"/>
      <c r="D210" s="307"/>
      <c r="E210" s="595"/>
      <c r="F210" s="597"/>
      <c r="G210" s="595"/>
      <c r="H210" s="597"/>
      <c r="I210" s="595"/>
      <c r="J210" s="597"/>
      <c r="K210" s="305"/>
    </row>
    <row r="211" spans="1:11" x14ac:dyDescent="0.25">
      <c r="A211" s="844"/>
      <c r="B211" s="622" t="s">
        <v>1806</v>
      </c>
      <c r="C211" s="589"/>
      <c r="D211" s="307"/>
      <c r="E211" s="595"/>
      <c r="F211" s="597"/>
      <c r="G211" s="595"/>
      <c r="H211" s="597"/>
      <c r="I211" s="595"/>
      <c r="J211" s="597"/>
      <c r="K211" s="305"/>
    </row>
    <row r="212" spans="1:11" x14ac:dyDescent="0.25">
      <c r="A212" s="844"/>
      <c r="B212" s="623" t="s">
        <v>2271</v>
      </c>
      <c r="C212" s="589"/>
      <c r="D212" s="307"/>
      <c r="E212" s="595"/>
      <c r="F212" s="597"/>
      <c r="G212" s="595"/>
      <c r="H212" s="597"/>
      <c r="I212" s="595"/>
      <c r="J212" s="597"/>
      <c r="K212" s="305"/>
    </row>
    <row r="213" spans="1:11" x14ac:dyDescent="0.25">
      <c r="A213" s="844"/>
      <c r="B213" s="622" t="s">
        <v>865</v>
      </c>
      <c r="C213" s="589"/>
      <c r="D213" s="307"/>
      <c r="E213" s="595"/>
      <c r="F213" s="597"/>
      <c r="G213" s="595"/>
      <c r="H213" s="597"/>
      <c r="I213" s="595"/>
      <c r="J213" s="597"/>
      <c r="K213" s="305"/>
    </row>
    <row r="214" spans="1:11" ht="45" x14ac:dyDescent="0.25">
      <c r="A214" s="844"/>
      <c r="B214" s="623" t="s">
        <v>2272</v>
      </c>
      <c r="C214" s="589"/>
      <c r="D214" s="307"/>
      <c r="E214" s="595"/>
      <c r="F214" s="597"/>
      <c r="G214" s="595"/>
      <c r="H214" s="597"/>
      <c r="I214" s="595"/>
      <c r="J214" s="597"/>
      <c r="K214" s="305"/>
    </row>
    <row r="215" spans="1:11" ht="30" x14ac:dyDescent="0.25">
      <c r="A215" s="844"/>
      <c r="B215" s="623" t="s">
        <v>2273</v>
      </c>
      <c r="C215" s="589"/>
      <c r="D215" s="307"/>
      <c r="E215" s="595"/>
      <c r="F215" s="597"/>
      <c r="G215" s="595"/>
      <c r="H215" s="597"/>
      <c r="I215" s="595"/>
      <c r="J215" s="597"/>
      <c r="K215" s="305"/>
    </row>
    <row r="216" spans="1:11" ht="30" x14ac:dyDescent="0.25">
      <c r="A216" s="844"/>
      <c r="B216" s="623" t="s">
        <v>2274</v>
      </c>
      <c r="C216" s="589"/>
      <c r="D216" s="307"/>
      <c r="E216" s="595"/>
      <c r="F216" s="597"/>
      <c r="G216" s="595"/>
      <c r="H216" s="597"/>
      <c r="I216" s="595"/>
      <c r="J216" s="597"/>
      <c r="K216" s="305"/>
    </row>
    <row r="217" spans="1:11" ht="30" x14ac:dyDescent="0.25">
      <c r="A217" s="844"/>
      <c r="B217" s="623" t="s">
        <v>2275</v>
      </c>
      <c r="C217" s="589"/>
      <c r="D217" s="307"/>
      <c r="E217" s="595"/>
      <c r="F217" s="597"/>
      <c r="G217" s="595"/>
      <c r="H217" s="597"/>
      <c r="I217" s="595"/>
      <c r="J217" s="597"/>
      <c r="K217" s="305"/>
    </row>
    <row r="218" spans="1:11" x14ac:dyDescent="0.25">
      <c r="A218" s="844"/>
      <c r="B218" s="623" t="s">
        <v>2276</v>
      </c>
      <c r="C218" s="589"/>
      <c r="D218" s="307"/>
      <c r="E218" s="595"/>
      <c r="F218" s="597"/>
      <c r="G218" s="595"/>
      <c r="H218" s="597"/>
      <c r="I218" s="595"/>
      <c r="J218" s="597"/>
      <c r="K218" s="305"/>
    </row>
    <row r="219" spans="1:11" x14ac:dyDescent="0.25">
      <c r="A219" s="844"/>
      <c r="B219" s="623" t="s">
        <v>2277</v>
      </c>
      <c r="C219" s="589"/>
      <c r="D219" s="307"/>
      <c r="E219" s="595"/>
      <c r="F219" s="597"/>
      <c r="G219" s="595"/>
      <c r="H219" s="597"/>
      <c r="I219" s="595"/>
      <c r="J219" s="597"/>
      <c r="K219" s="305"/>
    </row>
    <row r="220" spans="1:11" x14ac:dyDescent="0.25">
      <c r="A220" s="844"/>
      <c r="B220" s="623" t="s">
        <v>2278</v>
      </c>
      <c r="C220" s="589"/>
      <c r="D220" s="307"/>
      <c r="E220" s="595"/>
      <c r="F220" s="597"/>
      <c r="G220" s="595"/>
      <c r="H220" s="597"/>
      <c r="I220" s="595"/>
      <c r="J220" s="597"/>
      <c r="K220" s="305"/>
    </row>
    <row r="221" spans="1:11" x14ac:dyDescent="0.25">
      <c r="A221" s="844"/>
      <c r="B221" s="623" t="s">
        <v>2279</v>
      </c>
      <c r="C221" s="589"/>
      <c r="D221" s="307"/>
      <c r="E221" s="595"/>
      <c r="F221" s="597"/>
      <c r="G221" s="595"/>
      <c r="H221" s="597"/>
      <c r="I221" s="595"/>
      <c r="J221" s="597"/>
      <c r="K221" s="305"/>
    </row>
    <row r="222" spans="1:11" x14ac:dyDescent="0.25">
      <c r="A222" s="844"/>
      <c r="B222" s="622" t="s">
        <v>18</v>
      </c>
      <c r="C222" s="589"/>
      <c r="D222" s="307"/>
      <c r="E222" s="595"/>
      <c r="F222" s="597"/>
      <c r="G222" s="595"/>
      <c r="H222" s="597"/>
      <c r="I222" s="595"/>
      <c r="J222" s="597"/>
      <c r="K222" s="305"/>
    </row>
    <row r="223" spans="1:11" x14ac:dyDescent="0.25">
      <c r="A223" s="844"/>
      <c r="B223" s="622" t="s">
        <v>73</v>
      </c>
      <c r="C223" s="589"/>
      <c r="D223" s="307"/>
      <c r="E223" s="595"/>
      <c r="F223" s="597"/>
      <c r="G223" s="595"/>
      <c r="H223" s="597"/>
      <c r="I223" s="595"/>
      <c r="J223" s="597"/>
      <c r="K223" s="305"/>
    </row>
    <row r="224" spans="1:11" x14ac:dyDescent="0.25">
      <c r="A224" s="844"/>
      <c r="B224" s="622" t="s">
        <v>13</v>
      </c>
      <c r="C224" s="589"/>
      <c r="D224" s="307"/>
      <c r="E224" s="595"/>
      <c r="F224" s="597"/>
      <c r="G224" s="595"/>
      <c r="H224" s="597"/>
      <c r="I224" s="595"/>
      <c r="J224" s="597"/>
      <c r="K224" s="305"/>
    </row>
    <row r="225" spans="1:11" x14ac:dyDescent="0.25">
      <c r="A225" s="844"/>
      <c r="B225" s="623" t="s">
        <v>2280</v>
      </c>
      <c r="C225" s="589"/>
      <c r="D225" s="307"/>
      <c r="E225" s="595"/>
      <c r="F225" s="597"/>
      <c r="G225" s="595"/>
      <c r="H225" s="597"/>
      <c r="I225" s="595"/>
      <c r="J225" s="597"/>
      <c r="K225" s="305"/>
    </row>
    <row r="226" spans="1:11" ht="30" x14ac:dyDescent="0.25">
      <c r="A226" s="844"/>
      <c r="B226" s="623" t="s">
        <v>2281</v>
      </c>
      <c r="C226" s="589"/>
      <c r="D226" s="307"/>
      <c r="E226" s="595"/>
      <c r="F226" s="597"/>
      <c r="G226" s="595"/>
      <c r="H226" s="597"/>
      <c r="I226" s="595"/>
      <c r="J226" s="597"/>
      <c r="K226" s="305"/>
    </row>
    <row r="227" spans="1:11" x14ac:dyDescent="0.25">
      <c r="A227" s="844"/>
      <c r="B227" s="623" t="s">
        <v>2282</v>
      </c>
      <c r="C227" s="589"/>
      <c r="D227" s="307"/>
      <c r="E227" s="595"/>
      <c r="F227" s="597"/>
      <c r="G227" s="595"/>
      <c r="H227" s="597"/>
      <c r="I227" s="595"/>
      <c r="J227" s="597"/>
      <c r="K227" s="305"/>
    </row>
    <row r="228" spans="1:11" ht="30" x14ac:dyDescent="0.25">
      <c r="A228" s="844"/>
      <c r="B228" s="623" t="s">
        <v>2283</v>
      </c>
      <c r="C228" s="589"/>
      <c r="D228" s="307"/>
      <c r="E228" s="595"/>
      <c r="F228" s="597"/>
      <c r="G228" s="595"/>
      <c r="H228" s="597"/>
      <c r="I228" s="595"/>
      <c r="J228" s="597"/>
      <c r="K228" s="305"/>
    </row>
    <row r="229" spans="1:11" x14ac:dyDescent="0.25">
      <c r="A229" s="844"/>
      <c r="B229" s="623" t="s">
        <v>2284</v>
      </c>
      <c r="C229" s="589"/>
      <c r="D229" s="307"/>
      <c r="E229" s="595"/>
      <c r="F229" s="597"/>
      <c r="G229" s="595"/>
      <c r="H229" s="597"/>
      <c r="I229" s="595"/>
      <c r="J229" s="597"/>
      <c r="K229" s="305"/>
    </row>
    <row r="230" spans="1:11" x14ac:dyDescent="0.25">
      <c r="A230" s="844"/>
      <c r="B230" s="623" t="s">
        <v>2285</v>
      </c>
      <c r="C230" s="589"/>
      <c r="D230" s="307"/>
      <c r="E230" s="595"/>
      <c r="F230" s="597"/>
      <c r="G230" s="595"/>
      <c r="H230" s="597"/>
      <c r="I230" s="595"/>
      <c r="J230" s="597"/>
      <c r="K230" s="305"/>
    </row>
    <row r="231" spans="1:11" ht="30" x14ac:dyDescent="0.25">
      <c r="A231" s="844"/>
      <c r="B231" s="622" t="s">
        <v>1667</v>
      </c>
      <c r="C231" s="589"/>
      <c r="D231" s="307"/>
      <c r="E231" s="595"/>
      <c r="F231" s="597"/>
      <c r="G231" s="595"/>
      <c r="H231" s="597"/>
      <c r="I231" s="595"/>
      <c r="J231" s="597"/>
      <c r="K231" s="305"/>
    </row>
    <row r="232" spans="1:11" x14ac:dyDescent="0.25">
      <c r="A232" s="844"/>
      <c r="B232" s="622" t="s">
        <v>1668</v>
      </c>
      <c r="C232" s="589"/>
      <c r="D232" s="307"/>
      <c r="E232" s="595"/>
      <c r="F232" s="597"/>
      <c r="G232" s="595"/>
      <c r="H232" s="597"/>
      <c r="I232" s="595"/>
      <c r="J232" s="597"/>
      <c r="K232" s="305"/>
    </row>
    <row r="233" spans="1:11" ht="30" x14ac:dyDescent="0.25">
      <c r="A233" s="844"/>
      <c r="B233" s="622" t="s">
        <v>1803</v>
      </c>
      <c r="C233" s="589"/>
      <c r="D233" s="307"/>
      <c r="E233" s="595"/>
      <c r="F233" s="597"/>
      <c r="G233" s="595"/>
      <c r="H233" s="597"/>
      <c r="I233" s="595"/>
      <c r="J233" s="597"/>
      <c r="K233" s="305"/>
    </row>
    <row r="234" spans="1:11" ht="30" x14ac:dyDescent="0.25">
      <c r="A234" s="844"/>
      <c r="B234" s="623" t="s">
        <v>2286</v>
      </c>
      <c r="C234" s="589"/>
      <c r="D234" s="307"/>
      <c r="E234" s="595"/>
      <c r="F234" s="597"/>
      <c r="G234" s="595"/>
      <c r="H234" s="597"/>
      <c r="I234" s="595"/>
      <c r="J234" s="597"/>
      <c r="K234" s="305"/>
    </row>
    <row r="235" spans="1:11" ht="30" x14ac:dyDescent="0.25">
      <c r="A235" s="844"/>
      <c r="B235" s="622" t="s">
        <v>1802</v>
      </c>
      <c r="C235" s="589"/>
      <c r="D235" s="307"/>
      <c r="E235" s="595"/>
      <c r="F235" s="597"/>
      <c r="G235" s="595"/>
      <c r="H235" s="597"/>
      <c r="I235" s="595"/>
      <c r="J235" s="597"/>
      <c r="K235" s="305"/>
    </row>
    <row r="236" spans="1:11" s="280" customFormat="1" ht="30" customHeight="1" x14ac:dyDescent="0.25">
      <c r="A236" s="844"/>
      <c r="B236" s="623" t="s">
        <v>2287</v>
      </c>
      <c r="C236" s="590"/>
      <c r="D236" s="307"/>
      <c r="E236" s="595"/>
      <c r="F236" s="597"/>
      <c r="G236" s="595"/>
      <c r="H236" s="597"/>
      <c r="I236" s="595"/>
      <c r="J236" s="597"/>
      <c r="K236" s="303"/>
    </row>
    <row r="237" spans="1:11" s="280" customFormat="1" x14ac:dyDescent="0.25">
      <c r="A237" s="844"/>
      <c r="B237" s="622" t="s">
        <v>1739</v>
      </c>
      <c r="C237" s="590"/>
      <c r="D237" s="307"/>
      <c r="E237" s="595"/>
      <c r="F237" s="597"/>
      <c r="G237" s="595"/>
      <c r="H237" s="597"/>
      <c r="I237" s="595"/>
      <c r="J237" s="597"/>
      <c r="K237" s="303"/>
    </row>
    <row r="238" spans="1:11" s="280" customFormat="1" x14ac:dyDescent="0.25">
      <c r="A238" s="844"/>
      <c r="B238" s="623" t="s">
        <v>2288</v>
      </c>
      <c r="C238" s="590"/>
      <c r="D238" s="307"/>
      <c r="E238" s="595"/>
      <c r="F238" s="597"/>
      <c r="G238" s="595"/>
      <c r="H238" s="597"/>
      <c r="I238" s="595"/>
      <c r="J238" s="597"/>
      <c r="K238" s="303"/>
    </row>
    <row r="239" spans="1:11" s="280" customFormat="1" ht="30" x14ac:dyDescent="0.25">
      <c r="A239" s="844"/>
      <c r="B239" s="622" t="s">
        <v>1651</v>
      </c>
      <c r="C239" s="590"/>
      <c r="D239" s="307"/>
      <c r="E239" s="595"/>
      <c r="F239" s="597"/>
      <c r="G239" s="595"/>
      <c r="H239" s="597"/>
      <c r="I239" s="595"/>
      <c r="J239" s="597"/>
      <c r="K239" s="303"/>
    </row>
    <row r="240" spans="1:11" s="280" customFormat="1" ht="30" x14ac:dyDescent="0.25">
      <c r="A240" s="844"/>
      <c r="B240" s="622" t="s">
        <v>1650</v>
      </c>
      <c r="C240" s="590"/>
      <c r="D240" s="307"/>
      <c r="E240" s="595"/>
      <c r="F240" s="597"/>
      <c r="G240" s="595"/>
      <c r="H240" s="597"/>
      <c r="I240" s="595"/>
      <c r="J240" s="597"/>
      <c r="K240" s="303"/>
    </row>
    <row r="241" spans="1:11" s="280" customFormat="1" ht="30" x14ac:dyDescent="0.25">
      <c r="A241" s="844"/>
      <c r="B241" s="623" t="s">
        <v>2289</v>
      </c>
      <c r="C241" s="590"/>
      <c r="D241" s="307"/>
      <c r="E241" s="595"/>
      <c r="F241" s="597"/>
      <c r="G241" s="595"/>
      <c r="H241" s="597"/>
      <c r="I241" s="595"/>
      <c r="J241" s="597"/>
      <c r="K241" s="303"/>
    </row>
    <row r="242" spans="1:11" s="280" customFormat="1" ht="30" x14ac:dyDescent="0.25">
      <c r="A242" s="844"/>
      <c r="B242" s="623" t="s">
        <v>2290</v>
      </c>
      <c r="C242" s="590"/>
      <c r="D242" s="307"/>
      <c r="E242" s="595"/>
      <c r="F242" s="597"/>
      <c r="G242" s="595"/>
      <c r="H242" s="597"/>
      <c r="I242" s="595"/>
      <c r="J242" s="597"/>
      <c r="K242" s="303"/>
    </row>
    <row r="243" spans="1:11" s="280" customFormat="1" ht="30" x14ac:dyDescent="0.25">
      <c r="A243" s="844"/>
      <c r="B243" s="623" t="s">
        <v>2291</v>
      </c>
      <c r="C243" s="590"/>
      <c r="D243" s="307"/>
      <c r="E243" s="595"/>
      <c r="F243" s="597"/>
      <c r="G243" s="595"/>
      <c r="H243" s="597"/>
      <c r="I243" s="595"/>
      <c r="J243" s="597"/>
      <c r="K243" s="303"/>
    </row>
    <row r="244" spans="1:11" s="280" customFormat="1" ht="30" x14ac:dyDescent="0.25">
      <c r="A244" s="844"/>
      <c r="B244" s="623" t="s">
        <v>2292</v>
      </c>
      <c r="C244" s="590"/>
      <c r="D244" s="307"/>
      <c r="E244" s="595"/>
      <c r="F244" s="597"/>
      <c r="G244" s="595"/>
      <c r="H244" s="597"/>
      <c r="I244" s="595"/>
      <c r="J244" s="597"/>
      <c r="K244" s="303"/>
    </row>
    <row r="245" spans="1:11" s="280" customFormat="1" x14ac:dyDescent="0.25">
      <c r="A245" s="844"/>
      <c r="B245" s="622" t="s">
        <v>1740</v>
      </c>
      <c r="C245" s="590"/>
      <c r="D245" s="307"/>
      <c r="E245" s="595"/>
      <c r="F245" s="597"/>
      <c r="G245" s="595"/>
      <c r="H245" s="597"/>
      <c r="I245" s="595"/>
      <c r="J245" s="597"/>
      <c r="K245" s="303"/>
    </row>
    <row r="246" spans="1:11" s="280" customFormat="1" ht="30" x14ac:dyDescent="0.25">
      <c r="A246" s="844"/>
      <c r="B246" s="623" t="s">
        <v>2293</v>
      </c>
      <c r="C246" s="590"/>
      <c r="D246" s="307"/>
      <c r="E246" s="595"/>
      <c r="F246" s="597"/>
      <c r="G246" s="595"/>
      <c r="H246" s="597"/>
      <c r="I246" s="595"/>
      <c r="J246" s="597"/>
      <c r="K246" s="303"/>
    </row>
    <row r="247" spans="1:11" s="280" customFormat="1" x14ac:dyDescent="0.25">
      <c r="A247" s="844"/>
      <c r="B247" s="622" t="s">
        <v>627</v>
      </c>
      <c r="C247" s="590"/>
      <c r="D247" s="307"/>
      <c r="E247" s="595"/>
      <c r="F247" s="597"/>
      <c r="G247" s="595"/>
      <c r="H247" s="597"/>
      <c r="I247" s="595"/>
      <c r="J247" s="597"/>
      <c r="K247" s="303"/>
    </row>
    <row r="248" spans="1:11" s="280" customFormat="1" ht="30" x14ac:dyDescent="0.25">
      <c r="A248" s="844"/>
      <c r="B248" s="622" t="s">
        <v>677</v>
      </c>
      <c r="C248" s="590"/>
      <c r="D248" s="307"/>
      <c r="E248" s="595"/>
      <c r="F248" s="597"/>
      <c r="G248" s="595"/>
      <c r="H248" s="597"/>
      <c r="I248" s="595"/>
      <c r="J248" s="597"/>
      <c r="K248" s="303"/>
    </row>
    <row r="249" spans="1:11" s="280" customFormat="1" x14ac:dyDescent="0.25">
      <c r="A249" s="844"/>
      <c r="B249" s="622" t="s">
        <v>614</v>
      </c>
      <c r="C249" s="590"/>
      <c r="D249" s="307"/>
      <c r="E249" s="595"/>
      <c r="F249" s="597"/>
      <c r="G249" s="595"/>
      <c r="H249" s="597"/>
      <c r="I249" s="595"/>
      <c r="J249" s="597"/>
      <c r="K249" s="303"/>
    </row>
    <row r="250" spans="1:11" s="280" customFormat="1" x14ac:dyDescent="0.25">
      <c r="A250" s="844"/>
      <c r="B250" s="622" t="s">
        <v>613</v>
      </c>
      <c r="C250" s="590"/>
      <c r="D250" s="307"/>
      <c r="E250" s="595"/>
      <c r="F250" s="597"/>
      <c r="G250" s="595"/>
      <c r="H250" s="597"/>
      <c r="I250" s="595"/>
      <c r="J250" s="597"/>
      <c r="K250" s="303"/>
    </row>
    <row r="251" spans="1:11" s="280" customFormat="1" x14ac:dyDescent="0.25">
      <c r="A251" s="844"/>
      <c r="B251" s="622" t="s">
        <v>99</v>
      </c>
      <c r="C251" s="590"/>
      <c r="D251" s="307"/>
      <c r="E251" s="595"/>
      <c r="F251" s="597"/>
      <c r="G251" s="595"/>
      <c r="H251" s="597"/>
      <c r="I251" s="595"/>
      <c r="J251" s="597"/>
      <c r="K251" s="303"/>
    </row>
    <row r="252" spans="1:11" s="280" customFormat="1" x14ac:dyDescent="0.25">
      <c r="A252" s="844"/>
      <c r="B252" s="622" t="s">
        <v>100</v>
      </c>
      <c r="C252" s="590"/>
      <c r="D252" s="307"/>
      <c r="E252" s="595"/>
      <c r="F252" s="597"/>
      <c r="G252" s="595"/>
      <c r="H252" s="597"/>
      <c r="I252" s="595"/>
      <c r="J252" s="597"/>
      <c r="K252" s="303"/>
    </row>
    <row r="253" spans="1:11" s="280" customFormat="1" x14ac:dyDescent="0.25">
      <c r="A253" s="844"/>
      <c r="B253" s="622" t="s">
        <v>634</v>
      </c>
      <c r="C253" s="590"/>
      <c r="D253" s="307"/>
      <c r="E253" s="595"/>
      <c r="F253" s="597"/>
      <c r="G253" s="595"/>
      <c r="H253" s="597"/>
      <c r="I253" s="595"/>
      <c r="J253" s="597"/>
      <c r="K253" s="303"/>
    </row>
    <row r="254" spans="1:11" s="280" customFormat="1" x14ac:dyDescent="0.25">
      <c r="A254" s="844"/>
      <c r="B254" s="622" t="s">
        <v>635</v>
      </c>
      <c r="C254" s="590"/>
      <c r="D254" s="307"/>
      <c r="E254" s="595"/>
      <c r="F254" s="597"/>
      <c r="G254" s="595"/>
      <c r="H254" s="597"/>
      <c r="I254" s="595"/>
      <c r="J254" s="597"/>
      <c r="K254" s="303"/>
    </row>
    <row r="255" spans="1:11" s="280" customFormat="1" x14ac:dyDescent="0.25">
      <c r="A255" s="844"/>
      <c r="B255" s="622" t="s">
        <v>636</v>
      </c>
      <c r="C255" s="590"/>
      <c r="D255" s="307"/>
      <c r="E255" s="595"/>
      <c r="F255" s="597"/>
      <c r="G255" s="595"/>
      <c r="H255" s="597"/>
      <c r="I255" s="595"/>
      <c r="J255" s="597"/>
      <c r="K255" s="303"/>
    </row>
    <row r="256" spans="1:11" s="280" customFormat="1" x14ac:dyDescent="0.25">
      <c r="A256" s="844"/>
      <c r="B256" s="622" t="s">
        <v>593</v>
      </c>
      <c r="C256" s="590"/>
      <c r="D256" s="307"/>
      <c r="E256" s="595"/>
      <c r="F256" s="597"/>
      <c r="G256" s="595"/>
      <c r="H256" s="597"/>
      <c r="I256" s="595"/>
      <c r="J256" s="597"/>
      <c r="K256" s="303"/>
    </row>
    <row r="257" spans="1:11" s="280" customFormat="1" x14ac:dyDescent="0.25">
      <c r="A257" s="844"/>
      <c r="B257" s="622" t="s">
        <v>1733</v>
      </c>
      <c r="C257" s="590"/>
      <c r="D257" s="307"/>
      <c r="E257" s="595"/>
      <c r="F257" s="597"/>
      <c r="G257" s="595"/>
      <c r="H257" s="597"/>
      <c r="I257" s="595"/>
      <c r="J257" s="597"/>
      <c r="K257" s="303"/>
    </row>
    <row r="258" spans="1:11" s="280" customFormat="1" ht="30" x14ac:dyDescent="0.25">
      <c r="A258" s="844"/>
      <c r="B258" s="622" t="s">
        <v>2680</v>
      </c>
      <c r="C258" s="590"/>
      <c r="D258" s="307"/>
      <c r="E258" s="595"/>
      <c r="F258" s="597"/>
      <c r="G258" s="595"/>
      <c r="H258" s="597"/>
      <c r="I258" s="595"/>
      <c r="J258" s="597"/>
      <c r="K258" s="303"/>
    </row>
    <row r="259" spans="1:11" s="280" customFormat="1" x14ac:dyDescent="0.25">
      <c r="A259" s="844"/>
      <c r="B259" s="623" t="s">
        <v>2294</v>
      </c>
      <c r="C259" s="590"/>
      <c r="D259" s="307"/>
      <c r="E259" s="595"/>
      <c r="F259" s="597"/>
      <c r="G259" s="595"/>
      <c r="H259" s="597"/>
      <c r="I259" s="595"/>
      <c r="J259" s="597"/>
      <c r="K259" s="303"/>
    </row>
    <row r="260" spans="1:11" s="280" customFormat="1" ht="30" x14ac:dyDescent="0.25">
      <c r="A260" s="844"/>
      <c r="B260" s="622" t="s">
        <v>673</v>
      </c>
      <c r="C260" s="590"/>
      <c r="D260" s="307"/>
      <c r="E260" s="595"/>
      <c r="F260" s="597"/>
      <c r="G260" s="595"/>
      <c r="H260" s="597"/>
      <c r="I260" s="595"/>
      <c r="J260" s="597"/>
      <c r="K260" s="303"/>
    </row>
    <row r="261" spans="1:11" s="280" customFormat="1" x14ac:dyDescent="0.25">
      <c r="A261" s="844"/>
      <c r="B261" s="623" t="s">
        <v>2295</v>
      </c>
      <c r="C261" s="590"/>
      <c r="D261" s="307"/>
      <c r="E261" s="595"/>
      <c r="F261" s="597"/>
      <c r="G261" s="595"/>
      <c r="H261" s="597"/>
      <c r="I261" s="595"/>
      <c r="J261" s="597"/>
      <c r="K261" s="303"/>
    </row>
    <row r="262" spans="1:11" s="280" customFormat="1" x14ac:dyDescent="0.25">
      <c r="A262" s="844"/>
      <c r="B262" s="622" t="s">
        <v>1656</v>
      </c>
      <c r="C262" s="590"/>
      <c r="D262" s="307"/>
      <c r="E262" s="595"/>
      <c r="F262" s="597"/>
      <c r="G262" s="595"/>
      <c r="H262" s="597"/>
      <c r="I262" s="595"/>
      <c r="J262" s="597"/>
      <c r="K262" s="303"/>
    </row>
    <row r="263" spans="1:11" s="280" customFormat="1" x14ac:dyDescent="0.25">
      <c r="A263" s="844"/>
      <c r="B263" s="622" t="s">
        <v>1663</v>
      </c>
      <c r="C263" s="590"/>
      <c r="D263" s="307"/>
      <c r="E263" s="595"/>
      <c r="F263" s="597"/>
      <c r="G263" s="595"/>
      <c r="H263" s="597"/>
      <c r="I263" s="595"/>
      <c r="J263" s="597"/>
      <c r="K263" s="303"/>
    </row>
    <row r="264" spans="1:11" s="280" customFormat="1" ht="30" x14ac:dyDescent="0.25">
      <c r="A264" s="844"/>
      <c r="B264" s="622" t="s">
        <v>1655</v>
      </c>
      <c r="C264" s="590"/>
      <c r="D264" s="307"/>
      <c r="E264" s="595"/>
      <c r="F264" s="597"/>
      <c r="G264" s="595"/>
      <c r="H264" s="597"/>
      <c r="I264" s="595"/>
      <c r="J264" s="597"/>
      <c r="K264" s="303"/>
    </row>
    <row r="265" spans="1:11" s="280" customFormat="1" ht="30" x14ac:dyDescent="0.25">
      <c r="A265" s="844"/>
      <c r="B265" s="622" t="s">
        <v>1660</v>
      </c>
      <c r="C265" s="590"/>
      <c r="D265" s="307"/>
      <c r="E265" s="595"/>
      <c r="F265" s="597"/>
      <c r="G265" s="595"/>
      <c r="H265" s="597"/>
      <c r="I265" s="595"/>
      <c r="J265" s="597"/>
      <c r="K265" s="303"/>
    </row>
    <row r="266" spans="1:11" s="280" customFormat="1" ht="30" x14ac:dyDescent="0.25">
      <c r="A266" s="844"/>
      <c r="B266" s="622" t="s">
        <v>1658</v>
      </c>
      <c r="C266" s="590"/>
      <c r="D266" s="307"/>
      <c r="E266" s="595"/>
      <c r="F266" s="597"/>
      <c r="G266" s="595"/>
      <c r="H266" s="597"/>
      <c r="I266" s="595"/>
      <c r="J266" s="597"/>
      <c r="K266" s="303"/>
    </row>
    <row r="267" spans="1:11" s="280" customFormat="1" ht="30" x14ac:dyDescent="0.25">
      <c r="A267" s="844"/>
      <c r="B267" s="622" t="s">
        <v>1659</v>
      </c>
      <c r="C267" s="590"/>
      <c r="D267" s="307"/>
      <c r="E267" s="595"/>
      <c r="F267" s="597"/>
      <c r="G267" s="595"/>
      <c r="H267" s="597"/>
      <c r="I267" s="595"/>
      <c r="J267" s="597"/>
      <c r="K267" s="303"/>
    </row>
    <row r="268" spans="1:11" s="280" customFormat="1" ht="30" x14ac:dyDescent="0.25">
      <c r="A268" s="844"/>
      <c r="B268" s="622" t="s">
        <v>1657</v>
      </c>
      <c r="C268" s="590"/>
      <c r="D268" s="307"/>
      <c r="E268" s="595"/>
      <c r="F268" s="597"/>
      <c r="G268" s="595"/>
      <c r="H268" s="597"/>
      <c r="I268" s="595"/>
      <c r="J268" s="597"/>
      <c r="K268" s="303"/>
    </row>
    <row r="269" spans="1:11" s="280" customFormat="1" ht="30" x14ac:dyDescent="0.25">
      <c r="A269" s="844"/>
      <c r="B269" s="622" t="s">
        <v>1662</v>
      </c>
      <c r="C269" s="590"/>
      <c r="D269" s="307"/>
      <c r="E269" s="595"/>
      <c r="F269" s="597"/>
      <c r="G269" s="595"/>
      <c r="H269" s="597"/>
      <c r="I269" s="595"/>
      <c r="J269" s="597"/>
      <c r="K269" s="303"/>
    </row>
    <row r="270" spans="1:11" s="280" customFormat="1" ht="30" x14ac:dyDescent="0.25">
      <c r="A270" s="844"/>
      <c r="B270" s="622" t="s">
        <v>1661</v>
      </c>
      <c r="C270" s="590"/>
      <c r="D270" s="307"/>
      <c r="E270" s="595"/>
      <c r="F270" s="597"/>
      <c r="G270" s="595"/>
      <c r="H270" s="597"/>
      <c r="I270" s="595"/>
      <c r="J270" s="597"/>
      <c r="K270" s="303"/>
    </row>
    <row r="271" spans="1:11" s="280" customFormat="1" x14ac:dyDescent="0.25">
      <c r="A271" s="844"/>
      <c r="B271" s="622" t="s">
        <v>1831</v>
      </c>
      <c r="C271" s="590"/>
      <c r="D271" s="307"/>
      <c r="E271" s="595"/>
      <c r="F271" s="597"/>
      <c r="G271" s="595"/>
      <c r="H271" s="597"/>
      <c r="I271" s="595"/>
      <c r="J271" s="597"/>
      <c r="K271" s="303"/>
    </row>
    <row r="272" spans="1:11" s="280" customFormat="1" ht="30" x14ac:dyDescent="0.25">
      <c r="A272" s="844"/>
      <c r="B272" s="622" t="s">
        <v>80</v>
      </c>
      <c r="C272" s="590"/>
      <c r="D272" s="307"/>
      <c r="E272" s="595"/>
      <c r="F272" s="597"/>
      <c r="G272" s="595"/>
      <c r="H272" s="597"/>
      <c r="I272" s="595"/>
      <c r="J272" s="597"/>
      <c r="K272" s="303"/>
    </row>
    <row r="273" spans="1:11" s="280" customFormat="1" x14ac:dyDescent="0.25">
      <c r="A273" s="844"/>
      <c r="B273" s="623" t="s">
        <v>2296</v>
      </c>
      <c r="C273" s="590"/>
      <c r="D273" s="307"/>
      <c r="E273" s="595"/>
      <c r="F273" s="597"/>
      <c r="G273" s="595"/>
      <c r="H273" s="597"/>
      <c r="I273" s="595"/>
      <c r="J273" s="597"/>
      <c r="K273" s="303"/>
    </row>
    <row r="274" spans="1:11" s="280" customFormat="1" ht="30" x14ac:dyDescent="0.25">
      <c r="A274" s="844"/>
      <c r="B274" s="622" t="s">
        <v>674</v>
      </c>
      <c r="C274" s="590"/>
      <c r="D274" s="307"/>
      <c r="E274" s="595"/>
      <c r="F274" s="597"/>
      <c r="G274" s="595"/>
      <c r="H274" s="597"/>
      <c r="I274" s="595"/>
      <c r="J274" s="597"/>
      <c r="K274" s="303"/>
    </row>
    <row r="275" spans="1:11" s="280" customFormat="1" ht="30" x14ac:dyDescent="0.25">
      <c r="A275" s="844"/>
      <c r="B275" s="622" t="s">
        <v>676</v>
      </c>
      <c r="C275" s="590"/>
      <c r="D275" s="307"/>
      <c r="E275" s="595"/>
      <c r="F275" s="597"/>
      <c r="G275" s="595"/>
      <c r="H275" s="597"/>
      <c r="I275" s="595"/>
      <c r="J275" s="597"/>
      <c r="K275" s="303"/>
    </row>
    <row r="276" spans="1:11" s="280" customFormat="1" ht="30" x14ac:dyDescent="0.25">
      <c r="A276" s="844"/>
      <c r="B276" s="622" t="s">
        <v>693</v>
      </c>
      <c r="C276" s="590"/>
      <c r="D276" s="307"/>
      <c r="E276" s="595"/>
      <c r="F276" s="597"/>
      <c r="G276" s="595"/>
      <c r="H276" s="597"/>
      <c r="I276" s="595"/>
      <c r="J276" s="597"/>
      <c r="K276" s="303"/>
    </row>
    <row r="277" spans="1:11" s="280" customFormat="1" ht="30" x14ac:dyDescent="0.25">
      <c r="A277" s="844"/>
      <c r="B277" s="622" t="s">
        <v>694</v>
      </c>
      <c r="C277" s="590"/>
      <c r="D277" s="307"/>
      <c r="E277" s="595"/>
      <c r="F277" s="597"/>
      <c r="G277" s="595"/>
      <c r="H277" s="597"/>
      <c r="I277" s="595"/>
      <c r="J277" s="597"/>
      <c r="K277" s="303"/>
    </row>
    <row r="278" spans="1:11" s="280" customFormat="1" ht="30" x14ac:dyDescent="0.25">
      <c r="A278" s="844"/>
      <c r="B278" s="622" t="s">
        <v>692</v>
      </c>
      <c r="C278" s="590"/>
      <c r="D278" s="307"/>
      <c r="E278" s="595"/>
      <c r="F278" s="597"/>
      <c r="G278" s="595"/>
      <c r="H278" s="597"/>
      <c r="I278" s="595"/>
      <c r="J278" s="597"/>
      <c r="K278" s="303"/>
    </row>
    <row r="279" spans="1:11" s="280" customFormat="1" ht="30" x14ac:dyDescent="0.25">
      <c r="A279" s="844"/>
      <c r="B279" s="622" t="s">
        <v>98</v>
      </c>
      <c r="C279" s="590"/>
      <c r="D279" s="307"/>
      <c r="E279" s="595"/>
      <c r="F279" s="597"/>
      <c r="G279" s="595"/>
      <c r="H279" s="597"/>
      <c r="I279" s="595"/>
      <c r="J279" s="597"/>
      <c r="K279" s="303"/>
    </row>
    <row r="280" spans="1:11" s="280" customFormat="1" ht="30" x14ac:dyDescent="0.25">
      <c r="A280" s="844"/>
      <c r="B280" s="622" t="s">
        <v>1609</v>
      </c>
      <c r="C280" s="590"/>
      <c r="D280" s="307"/>
      <c r="E280" s="595"/>
      <c r="F280" s="597"/>
      <c r="G280" s="595"/>
      <c r="H280" s="597"/>
      <c r="I280" s="595"/>
      <c r="J280" s="597"/>
      <c r="K280" s="303"/>
    </row>
    <row r="281" spans="1:11" s="280" customFormat="1" x14ac:dyDescent="0.25">
      <c r="A281" s="844"/>
      <c r="B281" s="622" t="s">
        <v>1799</v>
      </c>
      <c r="C281" s="590"/>
      <c r="D281" s="307"/>
      <c r="E281" s="595"/>
      <c r="F281" s="597"/>
      <c r="G281" s="595"/>
      <c r="H281" s="597"/>
      <c r="I281" s="595"/>
      <c r="J281" s="597"/>
      <c r="K281" s="303"/>
    </row>
    <row r="282" spans="1:11" s="280" customFormat="1" x14ac:dyDescent="0.25">
      <c r="A282" s="844"/>
      <c r="B282" s="622" t="s">
        <v>1801</v>
      </c>
      <c r="C282" s="590"/>
      <c r="D282" s="307"/>
      <c r="E282" s="595"/>
      <c r="F282" s="597"/>
      <c r="G282" s="595"/>
      <c r="H282" s="597"/>
      <c r="I282" s="595"/>
      <c r="J282" s="597"/>
      <c r="K282" s="303"/>
    </row>
    <row r="283" spans="1:11" s="280" customFormat="1" x14ac:dyDescent="0.25">
      <c r="A283" s="844"/>
      <c r="B283" s="622" t="s">
        <v>1800</v>
      </c>
      <c r="C283" s="590"/>
      <c r="D283" s="307"/>
      <c r="E283" s="595"/>
      <c r="F283" s="597"/>
      <c r="G283" s="595"/>
      <c r="H283" s="597"/>
      <c r="I283" s="595"/>
      <c r="J283" s="597"/>
      <c r="K283" s="303"/>
    </row>
    <row r="284" spans="1:11" s="280" customFormat="1" x14ac:dyDescent="0.25">
      <c r="A284" s="844"/>
      <c r="B284" s="622" t="s">
        <v>76</v>
      </c>
      <c r="C284" s="590"/>
      <c r="D284" s="307"/>
      <c r="E284" s="595"/>
      <c r="F284" s="597"/>
      <c r="G284" s="595"/>
      <c r="H284" s="597"/>
      <c r="I284" s="595"/>
      <c r="J284" s="597"/>
      <c r="K284" s="303"/>
    </row>
    <row r="285" spans="1:11" s="280" customFormat="1" x14ac:dyDescent="0.25">
      <c r="A285" s="844"/>
      <c r="B285" s="622" t="s">
        <v>1463</v>
      </c>
      <c r="C285" s="590"/>
      <c r="D285" s="307"/>
      <c r="E285" s="595"/>
      <c r="F285" s="597"/>
      <c r="G285" s="595"/>
      <c r="H285" s="597"/>
      <c r="I285" s="595"/>
      <c r="J285" s="597"/>
      <c r="K285" s="303"/>
    </row>
    <row r="286" spans="1:11" s="280" customFormat="1" x14ac:dyDescent="0.25">
      <c r="A286" s="844"/>
      <c r="B286" s="622" t="s">
        <v>1463</v>
      </c>
      <c r="C286" s="590"/>
      <c r="D286" s="307"/>
      <c r="E286" s="595"/>
      <c r="F286" s="597"/>
      <c r="G286" s="595"/>
      <c r="H286" s="597"/>
      <c r="I286" s="595"/>
      <c r="J286" s="597"/>
      <c r="K286" s="303"/>
    </row>
    <row r="287" spans="1:11" s="280" customFormat="1" ht="30" x14ac:dyDescent="0.25">
      <c r="A287" s="844"/>
      <c r="B287" s="623" t="s">
        <v>2297</v>
      </c>
      <c r="C287" s="590"/>
      <c r="D287" s="307"/>
      <c r="E287" s="595"/>
      <c r="F287" s="597"/>
      <c r="G287" s="595"/>
      <c r="H287" s="597"/>
      <c r="I287" s="595"/>
      <c r="J287" s="597"/>
      <c r="K287" s="303"/>
    </row>
    <row r="288" spans="1:11" s="280" customFormat="1" x14ac:dyDescent="0.25">
      <c r="A288" s="844"/>
      <c r="B288" s="623" t="s">
        <v>2298</v>
      </c>
      <c r="C288" s="590"/>
      <c r="D288" s="307"/>
      <c r="E288" s="595"/>
      <c r="F288" s="597"/>
      <c r="G288" s="595"/>
      <c r="H288" s="597"/>
      <c r="I288" s="595"/>
      <c r="J288" s="597"/>
      <c r="K288" s="303"/>
    </row>
    <row r="289" spans="1:11" s="280" customFormat="1" ht="30" x14ac:dyDescent="0.25">
      <c r="A289" s="844"/>
      <c r="B289" s="623" t="s">
        <v>2299</v>
      </c>
      <c r="C289" s="590"/>
      <c r="D289" s="307"/>
      <c r="E289" s="595"/>
      <c r="F289" s="597"/>
      <c r="G289" s="595"/>
      <c r="H289" s="597"/>
      <c r="I289" s="595"/>
      <c r="J289" s="597"/>
      <c r="K289" s="303"/>
    </row>
    <row r="290" spans="1:11" s="280" customFormat="1" ht="60" x14ac:dyDescent="0.25">
      <c r="A290" s="844"/>
      <c r="B290" s="623" t="s">
        <v>2300</v>
      </c>
      <c r="C290" s="590"/>
      <c r="D290" s="307"/>
      <c r="E290" s="595"/>
      <c r="F290" s="597"/>
      <c r="G290" s="595"/>
      <c r="H290" s="597"/>
      <c r="I290" s="595"/>
      <c r="J290" s="597"/>
      <c r="K290" s="303"/>
    </row>
    <row r="291" spans="1:11" s="280" customFormat="1" ht="30" x14ac:dyDescent="0.25">
      <c r="A291" s="844"/>
      <c r="B291" s="623" t="s">
        <v>2301</v>
      </c>
      <c r="C291" s="590"/>
      <c r="D291" s="307"/>
      <c r="E291" s="595"/>
      <c r="F291" s="597"/>
      <c r="G291" s="595"/>
      <c r="H291" s="597"/>
      <c r="I291" s="595"/>
      <c r="J291" s="597"/>
      <c r="K291" s="303"/>
    </row>
    <row r="292" spans="1:11" s="280" customFormat="1" ht="45" x14ac:dyDescent="0.25">
      <c r="A292" s="844"/>
      <c r="B292" s="622" t="s">
        <v>1485</v>
      </c>
      <c r="C292" s="590"/>
      <c r="D292" s="307"/>
      <c r="E292" s="595"/>
      <c r="F292" s="597"/>
      <c r="G292" s="595"/>
      <c r="H292" s="597"/>
      <c r="I292" s="595"/>
      <c r="J292" s="597"/>
      <c r="K292" s="303"/>
    </row>
    <row r="293" spans="1:11" s="280" customFormat="1" x14ac:dyDescent="0.25">
      <c r="A293" s="844"/>
      <c r="B293" s="624"/>
      <c r="C293" s="590"/>
      <c r="D293" s="307"/>
      <c r="E293" s="595"/>
      <c r="F293" s="597"/>
      <c r="G293" s="595"/>
      <c r="H293" s="597"/>
      <c r="I293" s="595"/>
      <c r="J293" s="597"/>
      <c r="K293" s="303"/>
    </row>
    <row r="294" spans="1:11" s="280" customFormat="1" x14ac:dyDescent="0.25">
      <c r="A294" s="844"/>
      <c r="B294" s="624"/>
      <c r="C294" s="590"/>
      <c r="D294" s="307"/>
      <c r="E294" s="595"/>
      <c r="F294" s="597"/>
      <c r="G294" s="595"/>
      <c r="H294" s="597"/>
      <c r="I294" s="595"/>
      <c r="J294" s="597"/>
      <c r="K294" s="303"/>
    </row>
    <row r="295" spans="1:11" s="280" customFormat="1" x14ac:dyDescent="0.25">
      <c r="A295" s="844"/>
      <c r="B295" s="624"/>
      <c r="C295" s="590"/>
      <c r="D295" s="307"/>
      <c r="E295" s="595"/>
      <c r="F295" s="597"/>
      <c r="G295" s="595"/>
      <c r="H295" s="597"/>
      <c r="I295" s="595"/>
      <c r="J295" s="597"/>
      <c r="K295" s="303"/>
    </row>
    <row r="296" spans="1:11" s="280" customFormat="1" x14ac:dyDescent="0.25">
      <c r="A296" s="844"/>
      <c r="B296" s="624"/>
      <c r="C296" s="590"/>
      <c r="D296" s="307"/>
      <c r="E296" s="595"/>
      <c r="F296" s="597"/>
      <c r="G296" s="595"/>
      <c r="H296" s="597"/>
      <c r="I296" s="595"/>
      <c r="J296" s="597"/>
      <c r="K296" s="303"/>
    </row>
    <row r="297" spans="1:11" s="280" customFormat="1" x14ac:dyDescent="0.25">
      <c r="A297" s="844"/>
      <c r="B297" s="624"/>
      <c r="C297" s="590"/>
      <c r="D297" s="307"/>
      <c r="E297" s="595"/>
      <c r="F297" s="597"/>
      <c r="G297" s="595"/>
      <c r="H297" s="597"/>
      <c r="I297" s="595"/>
      <c r="J297" s="597"/>
      <c r="K297" s="303"/>
    </row>
    <row r="298" spans="1:11" s="280" customFormat="1" x14ac:dyDescent="0.25">
      <c r="A298" s="844"/>
      <c r="B298" s="624"/>
      <c r="C298" s="590"/>
      <c r="D298" s="307"/>
      <c r="E298" s="595"/>
      <c r="F298" s="597"/>
      <c r="G298" s="595"/>
      <c r="H298" s="597"/>
      <c r="I298" s="595"/>
      <c r="J298" s="597"/>
      <c r="K298" s="303"/>
    </row>
    <row r="299" spans="1:11" s="280" customFormat="1" x14ac:dyDescent="0.25">
      <c r="A299" s="844"/>
      <c r="B299" s="624"/>
      <c r="C299" s="590"/>
      <c r="D299" s="307"/>
      <c r="E299" s="595"/>
      <c r="F299" s="597"/>
      <c r="G299" s="595"/>
      <c r="H299" s="597"/>
      <c r="I299" s="595"/>
      <c r="J299" s="597"/>
      <c r="K299" s="303"/>
    </row>
    <row r="300" spans="1:11" s="280" customFormat="1" x14ac:dyDescent="0.25">
      <c r="A300" s="844"/>
      <c r="B300" s="624"/>
      <c r="C300" s="590"/>
      <c r="D300" s="307"/>
      <c r="E300" s="595"/>
      <c r="F300" s="597"/>
      <c r="G300" s="595"/>
      <c r="H300" s="597"/>
      <c r="I300" s="595"/>
      <c r="J300" s="597"/>
      <c r="K300" s="303"/>
    </row>
    <row r="301" spans="1:11" s="280" customFormat="1" x14ac:dyDescent="0.25">
      <c r="A301" s="844"/>
      <c r="B301" s="624"/>
      <c r="C301" s="590"/>
      <c r="D301" s="307"/>
      <c r="E301" s="595"/>
      <c r="F301" s="597"/>
      <c r="G301" s="595"/>
      <c r="H301" s="597"/>
      <c r="I301" s="595"/>
      <c r="J301" s="597"/>
      <c r="K301" s="303"/>
    </row>
    <row r="302" spans="1:11" s="280" customFormat="1" x14ac:dyDescent="0.25">
      <c r="A302" s="844"/>
      <c r="B302" s="624"/>
      <c r="C302" s="590"/>
      <c r="D302" s="307"/>
      <c r="E302" s="595"/>
      <c r="F302" s="597"/>
      <c r="G302" s="595"/>
      <c r="H302" s="597"/>
      <c r="I302" s="595"/>
      <c r="J302" s="597"/>
      <c r="K302" s="303"/>
    </row>
    <row r="303" spans="1:11" s="280" customFormat="1" x14ac:dyDescent="0.25">
      <c r="A303" s="844"/>
      <c r="B303" s="624"/>
      <c r="C303" s="590"/>
      <c r="D303" s="307"/>
      <c r="E303" s="595"/>
      <c r="F303" s="597"/>
      <c r="G303" s="595"/>
      <c r="H303" s="597"/>
      <c r="I303" s="595"/>
      <c r="J303" s="597"/>
      <c r="K303" s="303"/>
    </row>
    <row r="304" spans="1:11" s="280" customFormat="1" x14ac:dyDescent="0.25">
      <c r="A304" s="844"/>
      <c r="B304" s="624"/>
      <c r="C304" s="590"/>
      <c r="D304" s="307"/>
      <c r="E304" s="595"/>
      <c r="F304" s="597"/>
      <c r="G304" s="595"/>
      <c r="H304" s="597"/>
      <c r="I304" s="595"/>
      <c r="J304" s="597"/>
      <c r="K304" s="303"/>
    </row>
    <row r="305" spans="1:11" ht="30" x14ac:dyDescent="0.25">
      <c r="A305" s="837" t="s">
        <v>1677</v>
      </c>
      <c r="B305" s="622" t="s">
        <v>1505</v>
      </c>
      <c r="C305" s="589"/>
      <c r="D305" s="307"/>
      <c r="E305" s="595"/>
      <c r="F305" s="597"/>
      <c r="G305" s="595"/>
      <c r="H305" s="597"/>
      <c r="I305" s="595"/>
      <c r="J305" s="597"/>
      <c r="K305" s="305"/>
    </row>
    <row r="306" spans="1:11" ht="30" x14ac:dyDescent="0.25">
      <c r="A306" s="837"/>
      <c r="B306" s="622" t="s">
        <v>879</v>
      </c>
      <c r="C306" s="589"/>
      <c r="D306" s="307"/>
      <c r="E306" s="595"/>
      <c r="F306" s="597"/>
      <c r="G306" s="595"/>
      <c r="H306" s="597"/>
      <c r="I306" s="595"/>
      <c r="J306" s="597"/>
      <c r="K306" s="305"/>
    </row>
    <row r="307" spans="1:11" ht="60" x14ac:dyDescent="0.25">
      <c r="A307" s="837"/>
      <c r="B307" s="622" t="s">
        <v>189</v>
      </c>
      <c r="C307" s="589"/>
      <c r="D307" s="307"/>
      <c r="E307" s="595"/>
      <c r="F307" s="597"/>
      <c r="G307" s="595"/>
      <c r="H307" s="597"/>
      <c r="I307" s="595"/>
      <c r="J307" s="597"/>
      <c r="K307" s="305"/>
    </row>
    <row r="308" spans="1:11" x14ac:dyDescent="0.25">
      <c r="A308" s="837"/>
      <c r="B308" s="622" t="s">
        <v>702</v>
      </c>
      <c r="C308" s="589"/>
      <c r="D308" s="307"/>
      <c r="E308" s="595"/>
      <c r="F308" s="597"/>
      <c r="G308" s="595"/>
      <c r="H308" s="597"/>
      <c r="I308" s="595"/>
      <c r="J308" s="597"/>
      <c r="K308" s="305"/>
    </row>
    <row r="309" spans="1:11" x14ac:dyDescent="0.25">
      <c r="A309" s="837"/>
      <c r="B309" s="622" t="s">
        <v>1565</v>
      </c>
      <c r="C309" s="589"/>
      <c r="D309" s="307"/>
      <c r="E309" s="595"/>
      <c r="F309" s="597"/>
      <c r="G309" s="595"/>
      <c r="H309" s="597"/>
      <c r="I309" s="595"/>
      <c r="J309" s="597"/>
      <c r="K309" s="305"/>
    </row>
    <row r="310" spans="1:11" x14ac:dyDescent="0.25">
      <c r="A310" s="837"/>
      <c r="B310" s="622" t="s">
        <v>49</v>
      </c>
      <c r="C310" s="589"/>
      <c r="D310" s="307"/>
      <c r="E310" s="595"/>
      <c r="F310" s="597"/>
      <c r="G310" s="595"/>
      <c r="H310" s="597"/>
      <c r="I310" s="595"/>
      <c r="J310" s="597"/>
      <c r="K310" s="305"/>
    </row>
    <row r="311" spans="1:11" x14ac:dyDescent="0.25">
      <c r="A311" s="837"/>
      <c r="B311" s="622" t="s">
        <v>494</v>
      </c>
      <c r="C311" s="589"/>
      <c r="D311" s="307"/>
      <c r="E311" s="595"/>
      <c r="F311" s="597"/>
      <c r="G311" s="595"/>
      <c r="H311" s="597"/>
      <c r="I311" s="595"/>
      <c r="J311" s="597"/>
      <c r="K311" s="305"/>
    </row>
    <row r="312" spans="1:11" ht="30" x14ac:dyDescent="0.25">
      <c r="A312" s="837"/>
      <c r="B312" s="622" t="s">
        <v>1539</v>
      </c>
      <c r="C312" s="589"/>
      <c r="D312" s="307"/>
      <c r="E312" s="595"/>
      <c r="F312" s="597"/>
      <c r="G312" s="595"/>
      <c r="H312" s="597"/>
      <c r="I312" s="595"/>
      <c r="J312" s="597"/>
      <c r="K312" s="305"/>
    </row>
    <row r="313" spans="1:11" x14ac:dyDescent="0.25">
      <c r="A313" s="837"/>
      <c r="B313" s="623" t="s">
        <v>2307</v>
      </c>
      <c r="C313" s="589"/>
      <c r="D313" s="307"/>
      <c r="E313" s="595"/>
      <c r="F313" s="597"/>
      <c r="G313" s="595"/>
      <c r="H313" s="597"/>
      <c r="I313" s="595"/>
      <c r="J313" s="597"/>
      <c r="K313" s="305"/>
    </row>
    <row r="314" spans="1:11" ht="30" x14ac:dyDescent="0.25">
      <c r="A314" s="837"/>
      <c r="B314" s="622" t="s">
        <v>1547</v>
      </c>
      <c r="C314" s="589"/>
      <c r="D314" s="307"/>
      <c r="E314" s="595"/>
      <c r="F314" s="597"/>
      <c r="G314" s="595"/>
      <c r="H314" s="597"/>
      <c r="I314" s="595"/>
      <c r="J314" s="597"/>
      <c r="K314" s="305"/>
    </row>
    <row r="315" spans="1:11" x14ac:dyDescent="0.25">
      <c r="A315" s="837"/>
      <c r="B315" s="622" t="s">
        <v>1556</v>
      </c>
      <c r="C315" s="589"/>
      <c r="D315" s="307"/>
      <c r="E315" s="595"/>
      <c r="F315" s="597"/>
      <c r="G315" s="595"/>
      <c r="H315" s="597"/>
      <c r="I315" s="595"/>
      <c r="J315" s="597"/>
      <c r="K315" s="305"/>
    </row>
    <row r="316" spans="1:11" x14ac:dyDescent="0.25">
      <c r="A316" s="837"/>
      <c r="B316" s="623" t="s">
        <v>2308</v>
      </c>
      <c r="C316" s="589"/>
      <c r="D316" s="307"/>
      <c r="E316" s="595"/>
      <c r="F316" s="597"/>
      <c r="G316" s="595"/>
      <c r="H316" s="597"/>
      <c r="I316" s="595"/>
      <c r="J316" s="597"/>
      <c r="K316" s="305"/>
    </row>
    <row r="317" spans="1:11" x14ac:dyDescent="0.25">
      <c r="A317" s="837"/>
      <c r="B317" s="623" t="s">
        <v>2309</v>
      </c>
      <c r="C317" s="589"/>
      <c r="D317" s="307"/>
      <c r="E317" s="595"/>
      <c r="F317" s="597"/>
      <c r="G317" s="595"/>
      <c r="H317" s="597"/>
      <c r="I317" s="595"/>
      <c r="J317" s="597"/>
      <c r="K317" s="305"/>
    </row>
    <row r="318" spans="1:11" ht="45" x14ac:dyDescent="0.25">
      <c r="A318" s="837"/>
      <c r="B318" s="622" t="s">
        <v>187</v>
      </c>
      <c r="C318" s="589"/>
      <c r="D318" s="307"/>
      <c r="E318" s="595"/>
      <c r="F318" s="597"/>
      <c r="G318" s="595"/>
      <c r="H318" s="597"/>
      <c r="I318" s="595"/>
      <c r="J318" s="597"/>
      <c r="K318" s="305"/>
    </row>
    <row r="319" spans="1:11" ht="60" x14ac:dyDescent="0.25">
      <c r="A319" s="837"/>
      <c r="B319" s="622" t="s">
        <v>188</v>
      </c>
      <c r="C319" s="589"/>
      <c r="D319" s="307"/>
      <c r="E319" s="595"/>
      <c r="F319" s="597"/>
      <c r="G319" s="595"/>
      <c r="H319" s="597"/>
      <c r="I319" s="595"/>
      <c r="J319" s="597"/>
      <c r="K319" s="305"/>
    </row>
    <row r="320" spans="1:11" x14ac:dyDescent="0.25">
      <c r="A320" s="837"/>
      <c r="B320" s="622" t="s">
        <v>1566</v>
      </c>
      <c r="C320" s="589"/>
      <c r="D320" s="307"/>
      <c r="E320" s="595"/>
      <c r="F320" s="597"/>
      <c r="G320" s="595"/>
      <c r="H320" s="597"/>
      <c r="I320" s="595"/>
      <c r="J320" s="597"/>
      <c r="K320" s="305"/>
    </row>
    <row r="321" spans="1:11" x14ac:dyDescent="0.25">
      <c r="A321" s="837"/>
      <c r="B321" s="623" t="s">
        <v>2310</v>
      </c>
      <c r="C321" s="589"/>
      <c r="D321" s="307"/>
      <c r="E321" s="595"/>
      <c r="F321" s="597"/>
      <c r="G321" s="595"/>
      <c r="H321" s="597"/>
      <c r="I321" s="595"/>
      <c r="J321" s="597"/>
      <c r="K321" s="305"/>
    </row>
    <row r="322" spans="1:11" x14ac:dyDescent="0.25">
      <c r="A322" s="837"/>
      <c r="B322" s="622" t="s">
        <v>1536</v>
      </c>
      <c r="C322" s="589"/>
      <c r="D322" s="307"/>
      <c r="E322" s="595"/>
      <c r="F322" s="597"/>
      <c r="G322" s="595"/>
      <c r="H322" s="597"/>
      <c r="I322" s="595"/>
      <c r="J322" s="597"/>
      <c r="K322" s="305"/>
    </row>
    <row r="323" spans="1:11" x14ac:dyDescent="0.25">
      <c r="A323" s="837"/>
      <c r="B323" s="623" t="s">
        <v>2311</v>
      </c>
      <c r="C323" s="589"/>
      <c r="D323" s="307"/>
      <c r="E323" s="595"/>
      <c r="F323" s="597"/>
      <c r="G323" s="595"/>
      <c r="H323" s="597"/>
      <c r="I323" s="595"/>
      <c r="J323" s="597"/>
      <c r="K323" s="305"/>
    </row>
    <row r="324" spans="1:11" ht="30" x14ac:dyDescent="0.25">
      <c r="A324" s="837"/>
      <c r="B324" s="622" t="s">
        <v>1540</v>
      </c>
      <c r="C324" s="589"/>
      <c r="D324" s="307"/>
      <c r="E324" s="595"/>
      <c r="F324" s="597"/>
      <c r="G324" s="595"/>
      <c r="H324" s="597"/>
      <c r="I324" s="595"/>
      <c r="J324" s="597"/>
      <c r="K324" s="305"/>
    </row>
    <row r="325" spans="1:11" ht="30" x14ac:dyDescent="0.25">
      <c r="A325" s="837"/>
      <c r="B325" s="622" t="s">
        <v>1548</v>
      </c>
      <c r="C325" s="589"/>
      <c r="D325" s="307"/>
      <c r="E325" s="595"/>
      <c r="F325" s="597"/>
      <c r="G325" s="595"/>
      <c r="H325" s="597"/>
      <c r="I325" s="595"/>
      <c r="J325" s="597"/>
      <c r="K325" s="305"/>
    </row>
    <row r="326" spans="1:11" x14ac:dyDescent="0.25">
      <c r="A326" s="837"/>
      <c r="B326" s="623" t="s">
        <v>2312</v>
      </c>
      <c r="C326" s="589"/>
      <c r="D326" s="307"/>
      <c r="E326" s="595"/>
      <c r="F326" s="597"/>
      <c r="G326" s="595"/>
      <c r="H326" s="597"/>
      <c r="I326" s="595"/>
      <c r="J326" s="597"/>
      <c r="K326" s="305"/>
    </row>
    <row r="327" spans="1:11" x14ac:dyDescent="0.25">
      <c r="A327" s="837"/>
      <c r="B327" s="623" t="s">
        <v>2313</v>
      </c>
      <c r="C327" s="589"/>
      <c r="D327" s="307"/>
      <c r="E327" s="595"/>
      <c r="F327" s="597"/>
      <c r="G327" s="595"/>
      <c r="H327" s="597"/>
      <c r="I327" s="595"/>
      <c r="J327" s="597"/>
      <c r="K327" s="305"/>
    </row>
    <row r="328" spans="1:11" ht="30" x14ac:dyDescent="0.25">
      <c r="A328" s="837"/>
      <c r="B328" s="622" t="s">
        <v>1502</v>
      </c>
      <c r="C328" s="589"/>
      <c r="D328" s="307"/>
      <c r="E328" s="595"/>
      <c r="F328" s="597"/>
      <c r="G328" s="595"/>
      <c r="H328" s="597"/>
      <c r="I328" s="595"/>
      <c r="J328" s="597"/>
      <c r="K328" s="305"/>
    </row>
    <row r="329" spans="1:11" x14ac:dyDescent="0.25">
      <c r="A329" s="837"/>
      <c r="B329" s="623" t="s">
        <v>2314</v>
      </c>
      <c r="C329" s="589"/>
      <c r="D329" s="307"/>
      <c r="E329" s="595"/>
      <c r="F329" s="597"/>
      <c r="G329" s="595"/>
      <c r="H329" s="597"/>
      <c r="I329" s="595"/>
      <c r="J329" s="597"/>
      <c r="K329" s="305"/>
    </row>
    <row r="330" spans="1:11" x14ac:dyDescent="0.25">
      <c r="A330" s="837"/>
      <c r="B330" s="622" t="s">
        <v>1456</v>
      </c>
      <c r="C330" s="589"/>
      <c r="D330" s="307"/>
      <c r="E330" s="595"/>
      <c r="F330" s="597"/>
      <c r="G330" s="595"/>
      <c r="H330" s="597"/>
      <c r="I330" s="595"/>
      <c r="J330" s="597"/>
      <c r="K330" s="305"/>
    </row>
    <row r="331" spans="1:11" x14ac:dyDescent="0.25">
      <c r="A331" s="837"/>
      <c r="B331" s="622" t="s">
        <v>20</v>
      </c>
      <c r="C331" s="589"/>
      <c r="D331" s="307"/>
      <c r="E331" s="595"/>
      <c r="F331" s="597"/>
      <c r="G331" s="595"/>
      <c r="H331" s="597"/>
      <c r="I331" s="595"/>
      <c r="J331" s="597"/>
      <c r="K331" s="305"/>
    </row>
    <row r="332" spans="1:11" x14ac:dyDescent="0.25">
      <c r="A332" s="837"/>
      <c r="B332" s="622" t="s">
        <v>67</v>
      </c>
      <c r="C332" s="589"/>
      <c r="D332" s="307"/>
      <c r="E332" s="595"/>
      <c r="F332" s="597"/>
      <c r="G332" s="595"/>
      <c r="H332" s="597"/>
      <c r="I332" s="595"/>
      <c r="J332" s="597"/>
      <c r="K332" s="305"/>
    </row>
    <row r="333" spans="1:11" ht="30" x14ac:dyDescent="0.25">
      <c r="A333" s="837"/>
      <c r="B333" s="622" t="s">
        <v>68</v>
      </c>
      <c r="C333" s="589"/>
      <c r="D333" s="307"/>
      <c r="E333" s="595"/>
      <c r="F333" s="597"/>
      <c r="G333" s="595"/>
      <c r="H333" s="597"/>
      <c r="I333" s="595"/>
      <c r="J333" s="597"/>
      <c r="K333" s="305"/>
    </row>
    <row r="334" spans="1:11" x14ac:dyDescent="0.25">
      <c r="A334" s="837"/>
      <c r="B334" s="622" t="s">
        <v>1555</v>
      </c>
      <c r="C334" s="589"/>
      <c r="D334" s="307"/>
      <c r="E334" s="595"/>
      <c r="F334" s="597"/>
      <c r="G334" s="595"/>
      <c r="H334" s="597"/>
      <c r="I334" s="595"/>
      <c r="J334" s="597"/>
      <c r="K334" s="305"/>
    </row>
    <row r="335" spans="1:11" ht="30" x14ac:dyDescent="0.25">
      <c r="A335" s="837"/>
      <c r="B335" s="622" t="s">
        <v>69</v>
      </c>
      <c r="C335" s="589"/>
      <c r="D335" s="307"/>
      <c r="E335" s="595"/>
      <c r="F335" s="597"/>
      <c r="G335" s="595"/>
      <c r="H335" s="597"/>
      <c r="I335" s="595"/>
      <c r="J335" s="597"/>
      <c r="K335" s="305"/>
    </row>
    <row r="336" spans="1:11" ht="30" x14ac:dyDescent="0.25">
      <c r="A336" s="837"/>
      <c r="B336" s="622" t="s">
        <v>1503</v>
      </c>
      <c r="C336" s="589"/>
      <c r="D336" s="307"/>
      <c r="E336" s="595"/>
      <c r="F336" s="597"/>
      <c r="G336" s="595"/>
      <c r="H336" s="597"/>
      <c r="I336" s="595"/>
      <c r="J336" s="597"/>
      <c r="K336" s="305"/>
    </row>
    <row r="337" spans="1:11" ht="45" x14ac:dyDescent="0.25">
      <c r="A337" s="837"/>
      <c r="B337" s="622" t="s">
        <v>2315</v>
      </c>
      <c r="C337" s="589"/>
      <c r="D337" s="307"/>
      <c r="E337" s="595"/>
      <c r="F337" s="597"/>
      <c r="G337" s="595"/>
      <c r="H337" s="597"/>
      <c r="I337" s="595"/>
      <c r="J337" s="597"/>
      <c r="K337" s="305"/>
    </row>
    <row r="338" spans="1:11" ht="30" x14ac:dyDescent="0.25">
      <c r="A338" s="837"/>
      <c r="B338" s="622" t="s">
        <v>787</v>
      </c>
      <c r="C338" s="589"/>
      <c r="D338" s="307"/>
      <c r="E338" s="595"/>
      <c r="F338" s="597"/>
      <c r="G338" s="595"/>
      <c r="H338" s="597"/>
      <c r="I338" s="595"/>
      <c r="J338" s="597"/>
      <c r="K338" s="305"/>
    </row>
    <row r="339" spans="1:11" ht="30" x14ac:dyDescent="0.25">
      <c r="A339" s="837"/>
      <c r="B339" s="623" t="s">
        <v>2316</v>
      </c>
      <c r="C339" s="589"/>
      <c r="D339" s="307"/>
      <c r="E339" s="595"/>
      <c r="F339" s="597"/>
      <c r="G339" s="595"/>
      <c r="H339" s="597"/>
      <c r="I339" s="595"/>
      <c r="J339" s="597"/>
      <c r="K339" s="305"/>
    </row>
    <row r="340" spans="1:11" ht="30" x14ac:dyDescent="0.25">
      <c r="A340" s="837"/>
      <c r="B340" s="622" t="s">
        <v>823</v>
      </c>
      <c r="C340" s="589"/>
      <c r="D340" s="307"/>
      <c r="E340" s="595"/>
      <c r="F340" s="597"/>
      <c r="G340" s="595"/>
      <c r="H340" s="597"/>
      <c r="I340" s="595"/>
      <c r="J340" s="597"/>
      <c r="K340" s="305"/>
    </row>
    <row r="341" spans="1:11" x14ac:dyDescent="0.25">
      <c r="A341" s="837"/>
      <c r="B341" s="622" t="s">
        <v>818</v>
      </c>
      <c r="C341" s="589"/>
      <c r="D341" s="307"/>
      <c r="E341" s="595"/>
      <c r="F341" s="597"/>
      <c r="G341" s="595"/>
      <c r="H341" s="597"/>
      <c r="I341" s="595"/>
      <c r="J341" s="597"/>
      <c r="K341" s="305"/>
    </row>
    <row r="342" spans="1:11" x14ac:dyDescent="0.25">
      <c r="A342" s="837"/>
      <c r="B342" s="622" t="s">
        <v>1827</v>
      </c>
      <c r="C342" s="589"/>
      <c r="D342" s="307"/>
      <c r="E342" s="595"/>
      <c r="F342" s="597"/>
      <c r="G342" s="595"/>
      <c r="H342" s="597"/>
      <c r="I342" s="595"/>
      <c r="J342" s="597"/>
      <c r="K342" s="305"/>
    </row>
    <row r="343" spans="1:11" ht="30" x14ac:dyDescent="0.25">
      <c r="A343" s="837"/>
      <c r="B343" s="622" t="s">
        <v>1825</v>
      </c>
      <c r="C343" s="589"/>
      <c r="D343" s="307"/>
      <c r="E343" s="595"/>
      <c r="F343" s="597"/>
      <c r="G343" s="595"/>
      <c r="H343" s="597"/>
      <c r="I343" s="595"/>
      <c r="J343" s="597"/>
      <c r="K343" s="305"/>
    </row>
    <row r="344" spans="1:11" x14ac:dyDescent="0.25">
      <c r="A344" s="837"/>
      <c r="B344" s="622" t="s">
        <v>1824</v>
      </c>
      <c r="C344" s="589"/>
      <c r="D344" s="307"/>
      <c r="E344" s="595"/>
      <c r="F344" s="597"/>
      <c r="G344" s="595"/>
      <c r="H344" s="597"/>
      <c r="I344" s="595"/>
      <c r="J344" s="597"/>
      <c r="K344" s="305"/>
    </row>
    <row r="345" spans="1:11" x14ac:dyDescent="0.25">
      <c r="A345" s="837"/>
      <c r="B345" s="622" t="s">
        <v>1826</v>
      </c>
      <c r="C345" s="589"/>
      <c r="D345" s="307"/>
      <c r="E345" s="595"/>
      <c r="F345" s="597"/>
      <c r="G345" s="595"/>
      <c r="H345" s="597"/>
      <c r="I345" s="595"/>
      <c r="J345" s="597"/>
      <c r="K345" s="305"/>
    </row>
    <row r="346" spans="1:11" ht="30" x14ac:dyDescent="0.25">
      <c r="A346" s="837"/>
      <c r="B346" s="622" t="s">
        <v>1552</v>
      </c>
      <c r="C346" s="589"/>
      <c r="D346" s="307"/>
      <c r="E346" s="595"/>
      <c r="F346" s="597"/>
      <c r="G346" s="595"/>
      <c r="H346" s="597"/>
      <c r="I346" s="595"/>
      <c r="J346" s="597"/>
      <c r="K346" s="305"/>
    </row>
    <row r="347" spans="1:11" ht="30" x14ac:dyDescent="0.25">
      <c r="A347" s="837"/>
      <c r="B347" s="622" t="s">
        <v>1533</v>
      </c>
      <c r="C347" s="589"/>
      <c r="D347" s="307"/>
      <c r="E347" s="595"/>
      <c r="F347" s="597"/>
      <c r="G347" s="595"/>
      <c r="H347" s="597"/>
      <c r="I347" s="595"/>
      <c r="J347" s="597"/>
      <c r="K347" s="305"/>
    </row>
    <row r="348" spans="1:11" ht="30" x14ac:dyDescent="0.25">
      <c r="A348" s="837"/>
      <c r="B348" s="622" t="s">
        <v>1534</v>
      </c>
      <c r="C348" s="589"/>
      <c r="D348" s="307"/>
      <c r="E348" s="595"/>
      <c r="F348" s="597"/>
      <c r="G348" s="595"/>
      <c r="H348" s="597"/>
      <c r="I348" s="595"/>
      <c r="J348" s="597"/>
      <c r="K348" s="305"/>
    </row>
    <row r="349" spans="1:11" x14ac:dyDescent="0.25">
      <c r="A349" s="837"/>
      <c r="B349" s="622" t="s">
        <v>62</v>
      </c>
      <c r="C349" s="589"/>
      <c r="D349" s="307"/>
      <c r="E349" s="595"/>
      <c r="F349" s="597"/>
      <c r="G349" s="595"/>
      <c r="H349" s="597"/>
      <c r="I349" s="595"/>
      <c r="J349" s="597"/>
      <c r="K349" s="305"/>
    </row>
    <row r="350" spans="1:11" x14ac:dyDescent="0.25">
      <c r="A350" s="837"/>
      <c r="B350" s="622" t="s">
        <v>1572</v>
      </c>
      <c r="C350" s="589"/>
      <c r="D350" s="307"/>
      <c r="E350" s="595"/>
      <c r="F350" s="597"/>
      <c r="G350" s="595"/>
      <c r="H350" s="597"/>
      <c r="I350" s="595"/>
      <c r="J350" s="597"/>
      <c r="K350" s="305"/>
    </row>
    <row r="351" spans="1:11" x14ac:dyDescent="0.25">
      <c r="A351" s="837"/>
      <c r="B351" s="622" t="s">
        <v>1570</v>
      </c>
      <c r="C351" s="589"/>
      <c r="D351" s="307"/>
      <c r="E351" s="595"/>
      <c r="F351" s="597"/>
      <c r="G351" s="595"/>
      <c r="H351" s="597"/>
      <c r="I351" s="595"/>
      <c r="J351" s="597"/>
      <c r="K351" s="305"/>
    </row>
    <row r="352" spans="1:11" x14ac:dyDescent="0.25">
      <c r="A352" s="837"/>
      <c r="B352" s="622" t="s">
        <v>822</v>
      </c>
      <c r="C352" s="589"/>
      <c r="D352" s="307"/>
      <c r="E352" s="595"/>
      <c r="F352" s="597"/>
      <c r="G352" s="595"/>
      <c r="H352" s="597"/>
      <c r="I352" s="595"/>
      <c r="J352" s="597"/>
      <c r="K352" s="305"/>
    </row>
    <row r="353" spans="1:11" x14ac:dyDescent="0.25">
      <c r="A353" s="837"/>
      <c r="B353" s="623" t="s">
        <v>2317</v>
      </c>
      <c r="C353" s="589"/>
      <c r="D353" s="307"/>
      <c r="E353" s="595"/>
      <c r="F353" s="597"/>
      <c r="G353" s="595"/>
      <c r="H353" s="597"/>
      <c r="I353" s="595"/>
      <c r="J353" s="597"/>
      <c r="K353" s="305"/>
    </row>
    <row r="354" spans="1:11" x14ac:dyDescent="0.25">
      <c r="A354" s="837"/>
      <c r="B354" s="622" t="s">
        <v>50</v>
      </c>
      <c r="C354" s="589"/>
      <c r="D354" s="307"/>
      <c r="E354" s="595"/>
      <c r="F354" s="597"/>
      <c r="G354" s="595"/>
      <c r="H354" s="597"/>
      <c r="I354" s="595"/>
      <c r="J354" s="597"/>
      <c r="K354" s="305"/>
    </row>
    <row r="355" spans="1:11" x14ac:dyDescent="0.25">
      <c r="A355" s="837"/>
      <c r="B355" s="622" t="s">
        <v>802</v>
      </c>
      <c r="C355" s="589"/>
      <c r="D355" s="307"/>
      <c r="E355" s="595"/>
      <c r="F355" s="597"/>
      <c r="G355" s="595"/>
      <c r="H355" s="597"/>
      <c r="I355" s="595"/>
      <c r="J355" s="597"/>
      <c r="K355" s="305"/>
    </row>
    <row r="356" spans="1:11" x14ac:dyDescent="0.25">
      <c r="A356" s="837"/>
      <c r="B356" s="622" t="s">
        <v>1568</v>
      </c>
      <c r="C356" s="589"/>
      <c r="D356" s="307"/>
      <c r="E356" s="595"/>
      <c r="F356" s="597"/>
      <c r="G356" s="595"/>
      <c r="H356" s="597"/>
      <c r="I356" s="595"/>
      <c r="J356" s="597"/>
      <c r="K356" s="305"/>
    </row>
    <row r="357" spans="1:11" x14ac:dyDescent="0.25">
      <c r="A357" s="837"/>
      <c r="B357" s="622" t="s">
        <v>1573</v>
      </c>
      <c r="C357" s="589"/>
      <c r="D357" s="307"/>
      <c r="E357" s="595"/>
      <c r="F357" s="597"/>
      <c r="G357" s="595"/>
      <c r="H357" s="597"/>
      <c r="I357" s="595"/>
      <c r="J357" s="597"/>
      <c r="K357" s="305"/>
    </row>
    <row r="358" spans="1:11" ht="30" x14ac:dyDescent="0.25">
      <c r="A358" s="837"/>
      <c r="B358" s="622" t="s">
        <v>1545</v>
      </c>
      <c r="C358" s="589"/>
      <c r="D358" s="307"/>
      <c r="E358" s="595"/>
      <c r="F358" s="597"/>
      <c r="G358" s="595"/>
      <c r="H358" s="597"/>
      <c r="I358" s="595"/>
      <c r="J358" s="597"/>
      <c r="K358" s="305"/>
    </row>
    <row r="359" spans="1:11" x14ac:dyDescent="0.25">
      <c r="A359" s="837"/>
      <c r="B359" s="623" t="s">
        <v>2318</v>
      </c>
      <c r="C359" s="589"/>
      <c r="D359" s="307"/>
      <c r="E359" s="595"/>
      <c r="F359" s="597"/>
      <c r="G359" s="595"/>
      <c r="H359" s="597"/>
      <c r="I359" s="595"/>
      <c r="J359" s="597"/>
      <c r="K359" s="305"/>
    </row>
    <row r="360" spans="1:11" x14ac:dyDescent="0.25">
      <c r="A360" s="837"/>
      <c r="B360" s="622" t="s">
        <v>1574</v>
      </c>
      <c r="C360" s="589"/>
      <c r="D360" s="307"/>
      <c r="E360" s="595"/>
      <c r="F360" s="597"/>
      <c r="G360" s="595"/>
      <c r="H360" s="597"/>
      <c r="I360" s="595"/>
      <c r="J360" s="597"/>
      <c r="K360" s="305"/>
    </row>
    <row r="361" spans="1:11" x14ac:dyDescent="0.25">
      <c r="A361" s="837"/>
      <c r="B361" s="623" t="s">
        <v>2319</v>
      </c>
      <c r="C361" s="589"/>
      <c r="D361" s="307"/>
      <c r="E361" s="595"/>
      <c r="F361" s="597"/>
      <c r="G361" s="595"/>
      <c r="H361" s="597"/>
      <c r="I361" s="595"/>
      <c r="J361" s="597"/>
      <c r="K361" s="305"/>
    </row>
    <row r="362" spans="1:11" x14ac:dyDescent="0.25">
      <c r="A362" s="837"/>
      <c r="B362" s="622" t="s">
        <v>789</v>
      </c>
      <c r="C362" s="589"/>
      <c r="D362" s="307"/>
      <c r="E362" s="595"/>
      <c r="F362" s="597"/>
      <c r="G362" s="595"/>
      <c r="H362" s="597"/>
      <c r="I362" s="595"/>
      <c r="J362" s="597"/>
      <c r="K362" s="305"/>
    </row>
    <row r="363" spans="1:11" x14ac:dyDescent="0.25">
      <c r="A363" s="837"/>
      <c r="B363" s="622" t="s">
        <v>789</v>
      </c>
      <c r="C363" s="589"/>
      <c r="D363" s="307"/>
      <c r="E363" s="595"/>
      <c r="F363" s="597"/>
      <c r="G363" s="595"/>
      <c r="H363" s="597"/>
      <c r="I363" s="595"/>
      <c r="J363" s="597"/>
      <c r="K363" s="305"/>
    </row>
    <row r="364" spans="1:11" x14ac:dyDescent="0.25">
      <c r="A364" s="837"/>
      <c r="B364" s="622" t="s">
        <v>1571</v>
      </c>
      <c r="C364" s="589"/>
      <c r="D364" s="307"/>
      <c r="E364" s="595"/>
      <c r="F364" s="597"/>
      <c r="G364" s="595"/>
      <c r="H364" s="597"/>
      <c r="I364" s="595"/>
      <c r="J364" s="597"/>
      <c r="K364" s="305"/>
    </row>
    <row r="365" spans="1:11" ht="30" x14ac:dyDescent="0.25">
      <c r="A365" s="837"/>
      <c r="B365" s="622" t="s">
        <v>1563</v>
      </c>
      <c r="C365" s="589"/>
      <c r="D365" s="307"/>
      <c r="E365" s="595"/>
      <c r="F365" s="597"/>
      <c r="G365" s="595"/>
      <c r="H365" s="597"/>
      <c r="I365" s="595"/>
      <c r="J365" s="597"/>
      <c r="K365" s="305"/>
    </row>
    <row r="366" spans="1:11" x14ac:dyDescent="0.25">
      <c r="A366" s="837"/>
      <c r="B366" s="622" t="s">
        <v>1561</v>
      </c>
      <c r="C366" s="589"/>
      <c r="D366" s="307"/>
      <c r="E366" s="595"/>
      <c r="F366" s="597"/>
      <c r="G366" s="595"/>
      <c r="H366" s="597"/>
      <c r="I366" s="595"/>
      <c r="J366" s="597"/>
      <c r="K366" s="305"/>
    </row>
    <row r="367" spans="1:11" ht="30" x14ac:dyDescent="0.25">
      <c r="A367" s="837"/>
      <c r="B367" s="622" t="s">
        <v>1557</v>
      </c>
      <c r="C367" s="589"/>
      <c r="D367" s="307"/>
      <c r="E367" s="595"/>
      <c r="F367" s="597"/>
      <c r="G367" s="595"/>
      <c r="H367" s="597"/>
      <c r="I367" s="595"/>
      <c r="J367" s="597"/>
      <c r="K367" s="305"/>
    </row>
    <row r="368" spans="1:11" ht="30" x14ac:dyDescent="0.25">
      <c r="A368" s="837"/>
      <c r="B368" s="622" t="s">
        <v>1558</v>
      </c>
      <c r="C368" s="589"/>
      <c r="D368" s="307"/>
      <c r="E368" s="595"/>
      <c r="F368" s="597"/>
      <c r="G368" s="595"/>
      <c r="H368" s="597"/>
      <c r="I368" s="595"/>
      <c r="J368" s="597"/>
      <c r="K368" s="305"/>
    </row>
    <row r="369" spans="1:11" ht="30" x14ac:dyDescent="0.25">
      <c r="A369" s="837"/>
      <c r="B369" s="622" t="s">
        <v>1560</v>
      </c>
      <c r="C369" s="589"/>
      <c r="D369" s="307"/>
      <c r="E369" s="595"/>
      <c r="F369" s="597"/>
      <c r="G369" s="595"/>
      <c r="H369" s="597"/>
      <c r="I369" s="595"/>
      <c r="J369" s="597"/>
      <c r="K369" s="305"/>
    </row>
    <row r="370" spans="1:11" ht="30" x14ac:dyDescent="0.25">
      <c r="A370" s="837"/>
      <c r="B370" s="622" t="s">
        <v>1559</v>
      </c>
      <c r="C370" s="589"/>
      <c r="D370" s="307"/>
      <c r="E370" s="595"/>
      <c r="F370" s="597"/>
      <c r="G370" s="595"/>
      <c r="H370" s="597"/>
      <c r="I370" s="595"/>
      <c r="J370" s="597"/>
      <c r="K370" s="305"/>
    </row>
    <row r="371" spans="1:11" x14ac:dyDescent="0.25">
      <c r="A371" s="837"/>
      <c r="B371" s="622" t="s">
        <v>1529</v>
      </c>
      <c r="C371" s="589"/>
      <c r="D371" s="307"/>
      <c r="E371" s="595"/>
      <c r="F371" s="597"/>
      <c r="G371" s="595"/>
      <c r="H371" s="597"/>
      <c r="I371" s="595"/>
      <c r="J371" s="597"/>
      <c r="K371" s="305"/>
    </row>
    <row r="372" spans="1:11" x14ac:dyDescent="0.25">
      <c r="A372" s="837"/>
      <c r="B372" s="622" t="s">
        <v>1531</v>
      </c>
      <c r="C372" s="589"/>
      <c r="D372" s="307"/>
      <c r="E372" s="595"/>
      <c r="F372" s="597"/>
      <c r="G372" s="595"/>
      <c r="H372" s="597"/>
      <c r="I372" s="595"/>
      <c r="J372" s="597"/>
      <c r="K372" s="305"/>
    </row>
    <row r="373" spans="1:11" x14ac:dyDescent="0.25">
      <c r="A373" s="837"/>
      <c r="B373" s="622" t="s">
        <v>1564</v>
      </c>
      <c r="C373" s="589"/>
      <c r="D373" s="307"/>
      <c r="E373" s="595"/>
      <c r="F373" s="597"/>
      <c r="G373" s="595"/>
      <c r="H373" s="597"/>
      <c r="I373" s="595"/>
      <c r="J373" s="597"/>
      <c r="K373" s="305"/>
    </row>
    <row r="374" spans="1:11" x14ac:dyDescent="0.25">
      <c r="A374" s="837"/>
      <c r="B374" s="622" t="s">
        <v>64</v>
      </c>
      <c r="C374" s="589"/>
      <c r="D374" s="307"/>
      <c r="E374" s="595"/>
      <c r="F374" s="597"/>
      <c r="G374" s="595"/>
      <c r="H374" s="597"/>
      <c r="I374" s="595"/>
      <c r="J374" s="597"/>
      <c r="K374" s="305"/>
    </row>
    <row r="375" spans="1:11" x14ac:dyDescent="0.25">
      <c r="A375" s="837"/>
      <c r="B375" s="622" t="s">
        <v>65</v>
      </c>
      <c r="C375" s="589"/>
      <c r="D375" s="307"/>
      <c r="E375" s="595"/>
      <c r="F375" s="597"/>
      <c r="G375" s="595"/>
      <c r="H375" s="597"/>
      <c r="I375" s="595"/>
      <c r="J375" s="597"/>
      <c r="K375" s="305"/>
    </row>
    <row r="376" spans="1:11" x14ac:dyDescent="0.25">
      <c r="A376" s="837"/>
      <c r="B376" s="622" t="s">
        <v>791</v>
      </c>
      <c r="C376" s="589"/>
      <c r="D376" s="307"/>
      <c r="E376" s="595"/>
      <c r="F376" s="597"/>
      <c r="G376" s="595"/>
      <c r="H376" s="597"/>
      <c r="I376" s="595"/>
      <c r="J376" s="597"/>
      <c r="K376" s="305"/>
    </row>
    <row r="377" spans="1:11" x14ac:dyDescent="0.25">
      <c r="A377" s="837"/>
      <c r="B377" s="622" t="s">
        <v>791</v>
      </c>
      <c r="C377" s="589"/>
      <c r="D377" s="307"/>
      <c r="E377" s="595"/>
      <c r="F377" s="597"/>
      <c r="G377" s="595"/>
      <c r="H377" s="597"/>
      <c r="I377" s="595"/>
      <c r="J377" s="597"/>
      <c r="K377" s="305"/>
    </row>
    <row r="378" spans="1:11" x14ac:dyDescent="0.25">
      <c r="A378" s="837"/>
      <c r="B378" s="623" t="s">
        <v>2320</v>
      </c>
      <c r="C378" s="589"/>
      <c r="D378" s="307"/>
      <c r="E378" s="595"/>
      <c r="F378" s="597"/>
      <c r="G378" s="595"/>
      <c r="H378" s="597"/>
      <c r="I378" s="595"/>
      <c r="J378" s="597"/>
      <c r="K378" s="305"/>
    </row>
    <row r="379" spans="1:11" x14ac:dyDescent="0.25">
      <c r="A379" s="837"/>
      <c r="B379" s="622" t="s">
        <v>1551</v>
      </c>
      <c r="C379" s="589"/>
      <c r="D379" s="307"/>
      <c r="E379" s="595"/>
      <c r="F379" s="597"/>
      <c r="G379" s="595"/>
      <c r="H379" s="597"/>
      <c r="I379" s="595"/>
      <c r="J379" s="597"/>
      <c r="K379" s="305"/>
    </row>
    <row r="380" spans="1:11" x14ac:dyDescent="0.25">
      <c r="A380" s="837"/>
      <c r="B380" s="622" t="s">
        <v>87</v>
      </c>
      <c r="C380" s="589"/>
      <c r="D380" s="307"/>
      <c r="E380" s="595"/>
      <c r="F380" s="597"/>
      <c r="G380" s="595"/>
      <c r="H380" s="597"/>
      <c r="I380" s="595"/>
      <c r="J380" s="597"/>
      <c r="K380" s="305"/>
    </row>
    <row r="381" spans="1:11" x14ac:dyDescent="0.25">
      <c r="A381" s="837"/>
      <c r="B381" s="622" t="s">
        <v>820</v>
      </c>
      <c r="C381" s="589"/>
      <c r="D381" s="307"/>
      <c r="E381" s="595"/>
      <c r="F381" s="597"/>
      <c r="G381" s="595"/>
      <c r="H381" s="597"/>
      <c r="I381" s="595"/>
      <c r="J381" s="597"/>
      <c r="K381" s="305"/>
    </row>
    <row r="382" spans="1:11" x14ac:dyDescent="0.25">
      <c r="A382" s="837"/>
      <c r="B382" s="622" t="s">
        <v>1578</v>
      </c>
      <c r="C382" s="589"/>
      <c r="D382" s="307"/>
      <c r="E382" s="595"/>
      <c r="F382" s="597"/>
      <c r="G382" s="595"/>
      <c r="H382" s="597"/>
      <c r="I382" s="595"/>
      <c r="J382" s="597"/>
      <c r="K382" s="305"/>
    </row>
    <row r="383" spans="1:11" ht="30" x14ac:dyDescent="0.25">
      <c r="A383" s="837"/>
      <c r="B383" s="622" t="s">
        <v>1537</v>
      </c>
      <c r="C383" s="589"/>
      <c r="D383" s="307"/>
      <c r="E383" s="595"/>
      <c r="F383" s="597"/>
      <c r="G383" s="595"/>
      <c r="H383" s="597"/>
      <c r="I383" s="595"/>
      <c r="J383" s="597"/>
      <c r="K383" s="305"/>
    </row>
    <row r="384" spans="1:11" ht="30" x14ac:dyDescent="0.25">
      <c r="A384" s="837"/>
      <c r="B384" s="622" t="s">
        <v>1546</v>
      </c>
      <c r="C384" s="589"/>
      <c r="D384" s="307"/>
      <c r="E384" s="595"/>
      <c r="F384" s="597"/>
      <c r="G384" s="595"/>
      <c r="H384" s="597"/>
      <c r="I384" s="595"/>
      <c r="J384" s="597"/>
      <c r="K384" s="305"/>
    </row>
    <row r="385" spans="1:11" x14ac:dyDescent="0.25">
      <c r="A385" s="837"/>
      <c r="B385" s="623" t="s">
        <v>2321</v>
      </c>
      <c r="C385" s="589"/>
      <c r="D385" s="307"/>
      <c r="E385" s="595"/>
      <c r="F385" s="597"/>
      <c r="G385" s="595"/>
      <c r="H385" s="597"/>
      <c r="I385" s="595"/>
      <c r="J385" s="597"/>
      <c r="K385" s="305"/>
    </row>
    <row r="386" spans="1:11" x14ac:dyDescent="0.25">
      <c r="A386" s="837"/>
      <c r="B386" s="622" t="s">
        <v>1526</v>
      </c>
      <c r="C386" s="589"/>
      <c r="D386" s="307"/>
      <c r="E386" s="595"/>
      <c r="F386" s="597"/>
      <c r="G386" s="595"/>
      <c r="H386" s="597"/>
      <c r="I386" s="595"/>
      <c r="J386" s="597"/>
      <c r="K386" s="305"/>
    </row>
    <row r="387" spans="1:11" ht="30" x14ac:dyDescent="0.25">
      <c r="A387" s="837"/>
      <c r="B387" s="622" t="s">
        <v>1453</v>
      </c>
      <c r="C387" s="589"/>
      <c r="D387" s="307"/>
      <c r="E387" s="595"/>
      <c r="F387" s="597"/>
      <c r="G387" s="595"/>
      <c r="H387" s="597"/>
      <c r="I387" s="595"/>
      <c r="J387" s="597"/>
      <c r="K387" s="305"/>
    </row>
    <row r="388" spans="1:11" x14ac:dyDescent="0.25">
      <c r="A388" s="837"/>
      <c r="B388" s="623" t="s">
        <v>2322</v>
      </c>
      <c r="C388" s="589"/>
      <c r="D388" s="307"/>
      <c r="E388" s="595"/>
      <c r="F388" s="597"/>
      <c r="G388" s="595"/>
      <c r="H388" s="597"/>
      <c r="I388" s="595"/>
      <c r="J388" s="597"/>
      <c r="K388" s="305"/>
    </row>
    <row r="389" spans="1:11" ht="30" x14ac:dyDescent="0.25">
      <c r="A389" s="837"/>
      <c r="B389" s="622" t="s">
        <v>1549</v>
      </c>
      <c r="C389" s="589"/>
      <c r="D389" s="307"/>
      <c r="E389" s="595"/>
      <c r="F389" s="597"/>
      <c r="G389" s="595"/>
      <c r="H389" s="597"/>
      <c r="I389" s="595"/>
      <c r="J389" s="597"/>
      <c r="K389" s="305"/>
    </row>
    <row r="390" spans="1:11" x14ac:dyDescent="0.25">
      <c r="A390" s="837"/>
      <c r="B390" s="623" t="s">
        <v>2323</v>
      </c>
      <c r="C390" s="589"/>
      <c r="D390" s="307"/>
      <c r="E390" s="595"/>
      <c r="F390" s="597"/>
      <c r="G390" s="595"/>
      <c r="H390" s="597"/>
      <c r="I390" s="595"/>
      <c r="J390" s="597"/>
      <c r="K390" s="305"/>
    </row>
    <row r="391" spans="1:11" x14ac:dyDescent="0.25">
      <c r="A391" s="837"/>
      <c r="B391" s="623" t="s">
        <v>2324</v>
      </c>
      <c r="C391" s="589"/>
      <c r="D391" s="307"/>
      <c r="E391" s="595"/>
      <c r="F391" s="597"/>
      <c r="G391" s="595"/>
      <c r="H391" s="597"/>
      <c r="I391" s="595"/>
      <c r="J391" s="597"/>
      <c r="K391" s="305"/>
    </row>
    <row r="392" spans="1:11" x14ac:dyDescent="0.25">
      <c r="A392" s="837"/>
      <c r="B392" s="622" t="s">
        <v>1828</v>
      </c>
      <c r="C392" s="589"/>
      <c r="D392" s="307"/>
      <c r="E392" s="595"/>
      <c r="F392" s="597"/>
      <c r="G392" s="595"/>
      <c r="H392" s="597"/>
      <c r="I392" s="595"/>
      <c r="J392" s="597"/>
      <c r="K392" s="305"/>
    </row>
    <row r="393" spans="1:11" x14ac:dyDescent="0.25">
      <c r="A393" s="837"/>
      <c r="B393" s="622" t="s">
        <v>1520</v>
      </c>
      <c r="C393" s="589"/>
      <c r="D393" s="307"/>
      <c r="E393" s="595"/>
      <c r="F393" s="597"/>
      <c r="G393" s="595"/>
      <c r="H393" s="597"/>
      <c r="I393" s="595"/>
      <c r="J393" s="597"/>
      <c r="K393" s="305"/>
    </row>
    <row r="394" spans="1:11" x14ac:dyDescent="0.25">
      <c r="A394" s="837"/>
      <c r="B394" s="622" t="s">
        <v>1515</v>
      </c>
      <c r="C394" s="589"/>
      <c r="D394" s="307"/>
      <c r="E394" s="595"/>
      <c r="F394" s="597"/>
      <c r="G394" s="595"/>
      <c r="H394" s="597"/>
      <c r="I394" s="595"/>
      <c r="J394" s="597"/>
      <c r="K394" s="305"/>
    </row>
    <row r="395" spans="1:11" x14ac:dyDescent="0.25">
      <c r="A395" s="837"/>
      <c r="B395" s="622" t="s">
        <v>1521</v>
      </c>
      <c r="C395" s="589"/>
      <c r="D395" s="307"/>
      <c r="E395" s="595"/>
      <c r="F395" s="597"/>
      <c r="G395" s="595"/>
      <c r="H395" s="597"/>
      <c r="I395" s="595"/>
      <c r="J395" s="597"/>
      <c r="K395" s="305"/>
    </row>
    <row r="396" spans="1:11" ht="30" x14ac:dyDescent="0.25">
      <c r="A396" s="837"/>
      <c r="B396" s="622" t="s">
        <v>874</v>
      </c>
      <c r="C396" s="589"/>
      <c r="D396" s="307"/>
      <c r="E396" s="595"/>
      <c r="F396" s="597"/>
      <c r="G396" s="595"/>
      <c r="H396" s="597"/>
      <c r="I396" s="595"/>
      <c r="J396" s="597"/>
      <c r="K396" s="305"/>
    </row>
    <row r="397" spans="1:11" x14ac:dyDescent="0.25">
      <c r="A397" s="837"/>
      <c r="B397" s="623" t="s">
        <v>2325</v>
      </c>
      <c r="C397" s="589"/>
      <c r="D397" s="307"/>
      <c r="E397" s="595"/>
      <c r="F397" s="597"/>
      <c r="G397" s="595"/>
      <c r="H397" s="597"/>
      <c r="I397" s="595"/>
      <c r="J397" s="597"/>
      <c r="K397" s="305"/>
    </row>
    <row r="398" spans="1:11" ht="30" x14ac:dyDescent="0.25">
      <c r="A398" s="837"/>
      <c r="B398" s="623" t="s">
        <v>2326</v>
      </c>
      <c r="C398" s="589"/>
      <c r="D398" s="307"/>
      <c r="E398" s="595"/>
      <c r="F398" s="597"/>
      <c r="G398" s="595"/>
      <c r="H398" s="597"/>
      <c r="I398" s="595"/>
      <c r="J398" s="597"/>
      <c r="K398" s="305"/>
    </row>
    <row r="399" spans="1:11" ht="30" x14ac:dyDescent="0.25">
      <c r="A399" s="837"/>
      <c r="B399" s="622" t="s">
        <v>1525</v>
      </c>
      <c r="C399" s="589"/>
      <c r="D399" s="307"/>
      <c r="E399" s="595"/>
      <c r="F399" s="597"/>
      <c r="G399" s="595"/>
      <c r="H399" s="597"/>
      <c r="I399" s="595"/>
      <c r="J399" s="597"/>
      <c r="K399" s="305"/>
    </row>
    <row r="400" spans="1:11" x14ac:dyDescent="0.25">
      <c r="A400" s="837"/>
      <c r="B400" s="623" t="s">
        <v>2327</v>
      </c>
      <c r="C400" s="589"/>
      <c r="D400" s="307"/>
      <c r="E400" s="595"/>
      <c r="F400" s="597"/>
      <c r="G400" s="595"/>
      <c r="H400" s="597"/>
      <c r="I400" s="595"/>
      <c r="J400" s="597"/>
      <c r="K400" s="305"/>
    </row>
    <row r="401" spans="1:11" x14ac:dyDescent="0.25">
      <c r="A401" s="837"/>
      <c r="B401" s="622" t="s">
        <v>1528</v>
      </c>
      <c r="C401" s="589"/>
      <c r="D401" s="307"/>
      <c r="E401" s="595"/>
      <c r="F401" s="597"/>
      <c r="G401" s="595"/>
      <c r="H401" s="597"/>
      <c r="I401" s="595"/>
      <c r="J401" s="597"/>
      <c r="K401" s="305"/>
    </row>
    <row r="402" spans="1:11" x14ac:dyDescent="0.25">
      <c r="A402" s="837"/>
      <c r="B402" s="622" t="s">
        <v>1634</v>
      </c>
      <c r="C402" s="589"/>
      <c r="D402" s="307"/>
      <c r="E402" s="595"/>
      <c r="F402" s="597"/>
      <c r="G402" s="595"/>
      <c r="H402" s="597"/>
      <c r="I402" s="595"/>
      <c r="J402" s="597"/>
      <c r="K402" s="305"/>
    </row>
    <row r="403" spans="1:11" x14ac:dyDescent="0.25">
      <c r="A403" s="837"/>
      <c r="B403" s="622" t="s">
        <v>790</v>
      </c>
      <c r="C403" s="589"/>
      <c r="D403" s="307"/>
      <c r="E403" s="595"/>
      <c r="F403" s="597"/>
      <c r="G403" s="595"/>
      <c r="H403" s="597"/>
      <c r="I403" s="595"/>
      <c r="J403" s="597"/>
      <c r="K403" s="305"/>
    </row>
    <row r="404" spans="1:11" x14ac:dyDescent="0.25">
      <c r="A404" s="837"/>
      <c r="B404" s="622" t="s">
        <v>790</v>
      </c>
      <c r="C404" s="589"/>
      <c r="D404" s="307"/>
      <c r="E404" s="595"/>
      <c r="F404" s="597"/>
      <c r="G404" s="595"/>
      <c r="H404" s="597"/>
      <c r="I404" s="595"/>
      <c r="J404" s="597"/>
      <c r="K404" s="305"/>
    </row>
    <row r="405" spans="1:11" x14ac:dyDescent="0.25">
      <c r="A405" s="837"/>
      <c r="B405" s="623" t="s">
        <v>2328</v>
      </c>
      <c r="C405" s="589"/>
      <c r="D405" s="307"/>
      <c r="E405" s="595"/>
      <c r="F405" s="597"/>
      <c r="G405" s="595"/>
      <c r="H405" s="597"/>
      <c r="I405" s="595"/>
      <c r="J405" s="597"/>
      <c r="K405" s="305"/>
    </row>
    <row r="406" spans="1:11" ht="30" x14ac:dyDescent="0.25">
      <c r="A406" s="837"/>
      <c r="B406" s="623" t="s">
        <v>2329</v>
      </c>
      <c r="C406" s="589"/>
      <c r="D406" s="307"/>
      <c r="E406" s="595"/>
      <c r="F406" s="597"/>
      <c r="G406" s="595"/>
      <c r="H406" s="597"/>
      <c r="I406" s="595"/>
      <c r="J406" s="597"/>
      <c r="K406" s="305"/>
    </row>
    <row r="407" spans="1:11" x14ac:dyDescent="0.25">
      <c r="A407" s="837"/>
      <c r="B407" s="622" t="s">
        <v>1518</v>
      </c>
      <c r="C407" s="589"/>
      <c r="D407" s="307"/>
      <c r="E407" s="595"/>
      <c r="F407" s="597"/>
      <c r="G407" s="595"/>
      <c r="H407" s="597"/>
      <c r="I407" s="595"/>
      <c r="J407" s="597"/>
      <c r="K407" s="305"/>
    </row>
    <row r="408" spans="1:11" x14ac:dyDescent="0.25">
      <c r="A408" s="837"/>
      <c r="B408" s="622" t="s">
        <v>1519</v>
      </c>
      <c r="C408" s="589"/>
      <c r="D408" s="307"/>
      <c r="E408" s="595"/>
      <c r="F408" s="597"/>
      <c r="G408" s="595"/>
      <c r="H408" s="597"/>
      <c r="I408" s="595"/>
      <c r="J408" s="597"/>
      <c r="K408" s="305"/>
    </row>
    <row r="409" spans="1:11" x14ac:dyDescent="0.25">
      <c r="A409" s="837"/>
      <c r="B409" s="622" t="s">
        <v>96</v>
      </c>
      <c r="C409" s="589"/>
      <c r="D409" s="307"/>
      <c r="E409" s="595"/>
      <c r="F409" s="597"/>
      <c r="G409" s="595"/>
      <c r="H409" s="597"/>
      <c r="I409" s="595"/>
      <c r="J409" s="597"/>
      <c r="K409" s="305"/>
    </row>
    <row r="410" spans="1:11" ht="30" x14ac:dyDescent="0.25">
      <c r="A410" s="837"/>
      <c r="B410" s="622" t="s">
        <v>1516</v>
      </c>
      <c r="C410" s="589"/>
      <c r="D410" s="307"/>
      <c r="E410" s="595"/>
      <c r="F410" s="597"/>
      <c r="G410" s="595"/>
      <c r="H410" s="597"/>
      <c r="I410" s="595"/>
      <c r="J410" s="597"/>
      <c r="K410" s="305"/>
    </row>
    <row r="411" spans="1:11" ht="45" x14ac:dyDescent="0.25">
      <c r="A411" s="837"/>
      <c r="B411" s="622" t="s">
        <v>1517</v>
      </c>
      <c r="C411" s="589"/>
      <c r="D411" s="307"/>
      <c r="E411" s="595"/>
      <c r="F411" s="597"/>
      <c r="G411" s="595"/>
      <c r="H411" s="597"/>
      <c r="I411" s="595"/>
      <c r="J411" s="597"/>
      <c r="K411" s="305"/>
    </row>
    <row r="412" spans="1:11" x14ac:dyDescent="0.25">
      <c r="A412" s="837"/>
      <c r="B412" s="622" t="s">
        <v>1535</v>
      </c>
      <c r="C412" s="589"/>
      <c r="D412" s="307"/>
      <c r="E412" s="595"/>
      <c r="F412" s="597"/>
      <c r="G412" s="595"/>
      <c r="H412" s="597"/>
      <c r="I412" s="595"/>
      <c r="J412" s="597"/>
      <c r="K412" s="305"/>
    </row>
    <row r="413" spans="1:11" x14ac:dyDescent="0.25">
      <c r="A413" s="837"/>
      <c r="B413" s="622" t="s">
        <v>1562</v>
      </c>
      <c r="C413" s="589"/>
      <c r="D413" s="307"/>
      <c r="E413" s="595"/>
      <c r="F413" s="597"/>
      <c r="G413" s="595"/>
      <c r="H413" s="597"/>
      <c r="I413" s="595"/>
      <c r="J413" s="597"/>
      <c r="K413" s="305"/>
    </row>
    <row r="414" spans="1:11" x14ac:dyDescent="0.25">
      <c r="A414" s="837"/>
      <c r="B414" s="623" t="s">
        <v>2330</v>
      </c>
      <c r="C414" s="589"/>
      <c r="D414" s="307"/>
      <c r="E414" s="595"/>
      <c r="F414" s="597"/>
      <c r="G414" s="595"/>
      <c r="H414" s="597"/>
      <c r="I414" s="595"/>
      <c r="J414" s="597"/>
      <c r="K414" s="305"/>
    </row>
    <row r="415" spans="1:11" ht="30" x14ac:dyDescent="0.25">
      <c r="A415" s="837"/>
      <c r="B415" s="622" t="s">
        <v>1538</v>
      </c>
      <c r="C415" s="589"/>
      <c r="D415" s="307"/>
      <c r="E415" s="595"/>
      <c r="F415" s="597"/>
      <c r="G415" s="595"/>
      <c r="H415" s="597"/>
      <c r="I415" s="595"/>
      <c r="J415" s="597"/>
      <c r="K415" s="305"/>
    </row>
    <row r="416" spans="1:11" ht="30" x14ac:dyDescent="0.25">
      <c r="A416" s="837"/>
      <c r="B416" s="622" t="s">
        <v>1543</v>
      </c>
      <c r="C416" s="589"/>
      <c r="D416" s="307"/>
      <c r="E416" s="595"/>
      <c r="F416" s="597"/>
      <c r="G416" s="595"/>
      <c r="H416" s="597"/>
      <c r="I416" s="595"/>
      <c r="J416" s="597"/>
      <c r="K416" s="305"/>
    </row>
    <row r="417" spans="1:11" ht="60" x14ac:dyDescent="0.25">
      <c r="A417" s="837"/>
      <c r="B417" s="622" t="s">
        <v>1554</v>
      </c>
      <c r="C417" s="589"/>
      <c r="D417" s="307"/>
      <c r="E417" s="595"/>
      <c r="F417" s="597"/>
      <c r="G417" s="595"/>
      <c r="H417" s="597"/>
      <c r="I417" s="595"/>
      <c r="J417" s="597"/>
      <c r="K417" s="305"/>
    </row>
    <row r="418" spans="1:11" x14ac:dyDescent="0.25">
      <c r="A418" s="837"/>
      <c r="B418" s="622" t="s">
        <v>800</v>
      </c>
      <c r="C418" s="589"/>
      <c r="D418" s="307"/>
      <c r="E418" s="595"/>
      <c r="F418" s="597"/>
      <c r="G418" s="595"/>
      <c r="H418" s="597"/>
      <c r="I418" s="595"/>
      <c r="J418" s="597"/>
      <c r="K418" s="305"/>
    </row>
    <row r="419" spans="1:11" x14ac:dyDescent="0.25">
      <c r="A419" s="837"/>
      <c r="B419" s="623" t="s">
        <v>2331</v>
      </c>
      <c r="C419" s="589"/>
      <c r="D419" s="307"/>
      <c r="E419" s="595"/>
      <c r="F419" s="597"/>
      <c r="G419" s="595"/>
      <c r="H419" s="597"/>
      <c r="I419" s="595"/>
      <c r="J419" s="597"/>
      <c r="K419" s="305"/>
    </row>
    <row r="420" spans="1:11" ht="30" x14ac:dyDescent="0.25">
      <c r="A420" s="837"/>
      <c r="B420" s="622" t="s">
        <v>819</v>
      </c>
      <c r="C420" s="589"/>
      <c r="D420" s="307"/>
      <c r="E420" s="595"/>
      <c r="F420" s="597"/>
      <c r="G420" s="595"/>
      <c r="H420" s="597"/>
      <c r="I420" s="595"/>
      <c r="J420" s="597"/>
      <c r="K420" s="305"/>
    </row>
    <row r="421" spans="1:11" x14ac:dyDescent="0.25">
      <c r="A421" s="837"/>
      <c r="B421" s="623" t="s">
        <v>2332</v>
      </c>
      <c r="C421" s="589"/>
      <c r="D421" s="307"/>
      <c r="E421" s="595"/>
      <c r="F421" s="597"/>
      <c r="G421" s="595"/>
      <c r="H421" s="597"/>
      <c r="I421" s="595"/>
      <c r="J421" s="597"/>
      <c r="K421" s="305"/>
    </row>
    <row r="422" spans="1:11" ht="30" x14ac:dyDescent="0.25">
      <c r="A422" s="837"/>
      <c r="B422" s="622" t="s">
        <v>1541</v>
      </c>
      <c r="C422" s="589"/>
      <c r="D422" s="307"/>
      <c r="E422" s="595"/>
      <c r="F422" s="597"/>
      <c r="G422" s="595"/>
      <c r="H422" s="597"/>
      <c r="I422" s="595"/>
      <c r="J422" s="597"/>
      <c r="K422" s="305"/>
    </row>
    <row r="423" spans="1:11" ht="30" x14ac:dyDescent="0.25">
      <c r="A423" s="837"/>
      <c r="B423" s="622" t="s">
        <v>1542</v>
      </c>
      <c r="C423" s="589"/>
      <c r="D423" s="307"/>
      <c r="E423" s="595"/>
      <c r="F423" s="597"/>
      <c r="G423" s="595"/>
      <c r="H423" s="597"/>
      <c r="I423" s="595"/>
      <c r="J423" s="597"/>
      <c r="K423" s="305"/>
    </row>
    <row r="424" spans="1:11" x14ac:dyDescent="0.25">
      <c r="A424" s="837"/>
      <c r="B424" s="622" t="s">
        <v>870</v>
      </c>
      <c r="C424" s="589"/>
      <c r="D424" s="307"/>
      <c r="E424" s="595"/>
      <c r="F424" s="597"/>
      <c r="G424" s="595"/>
      <c r="H424" s="597"/>
      <c r="I424" s="595"/>
      <c r="J424" s="597"/>
      <c r="K424" s="305"/>
    </row>
    <row r="425" spans="1:11" x14ac:dyDescent="0.25">
      <c r="A425" s="837"/>
      <c r="B425" s="623" t="s">
        <v>2333</v>
      </c>
      <c r="C425" s="589"/>
      <c r="D425" s="307"/>
      <c r="E425" s="595"/>
      <c r="F425" s="597"/>
      <c r="G425" s="595"/>
      <c r="H425" s="597"/>
      <c r="I425" s="595"/>
      <c r="J425" s="597"/>
      <c r="K425" s="305"/>
    </row>
    <row r="426" spans="1:11" x14ac:dyDescent="0.25">
      <c r="A426" s="837"/>
      <c r="B426" s="623" t="s">
        <v>2334</v>
      </c>
      <c r="C426" s="589"/>
      <c r="D426" s="307"/>
      <c r="E426" s="595"/>
      <c r="F426" s="597"/>
      <c r="G426" s="595"/>
      <c r="H426" s="597"/>
      <c r="I426" s="595"/>
      <c r="J426" s="597"/>
      <c r="K426" s="305"/>
    </row>
    <row r="427" spans="1:11" ht="30" x14ac:dyDescent="0.25">
      <c r="A427" s="837"/>
      <c r="B427" s="623" t="s">
        <v>2335</v>
      </c>
      <c r="C427" s="589"/>
      <c r="D427" s="307"/>
      <c r="E427" s="595"/>
      <c r="F427" s="597"/>
      <c r="G427" s="595"/>
      <c r="H427" s="597"/>
      <c r="I427" s="595"/>
      <c r="J427" s="597"/>
      <c r="K427" s="305"/>
    </row>
    <row r="428" spans="1:11" ht="30" x14ac:dyDescent="0.25">
      <c r="A428" s="837"/>
      <c r="B428" s="623" t="s">
        <v>2336</v>
      </c>
      <c r="C428" s="589"/>
      <c r="D428" s="307"/>
      <c r="E428" s="595"/>
      <c r="F428" s="597"/>
      <c r="G428" s="595"/>
      <c r="H428" s="597"/>
      <c r="I428" s="595"/>
      <c r="J428" s="597"/>
      <c r="K428" s="305"/>
    </row>
    <row r="429" spans="1:11" x14ac:dyDescent="0.25">
      <c r="A429" s="837"/>
      <c r="B429" s="622" t="s">
        <v>817</v>
      </c>
      <c r="C429" s="589"/>
      <c r="D429" s="307"/>
      <c r="E429" s="595"/>
      <c r="F429" s="597"/>
      <c r="G429" s="595"/>
      <c r="H429" s="597"/>
      <c r="I429" s="595"/>
      <c r="J429" s="597"/>
      <c r="K429" s="305"/>
    </row>
    <row r="430" spans="1:11" x14ac:dyDescent="0.25">
      <c r="A430" s="837"/>
      <c r="B430" s="622" t="s">
        <v>1577</v>
      </c>
      <c r="C430" s="589"/>
      <c r="D430" s="307"/>
      <c r="E430" s="595"/>
      <c r="F430" s="597"/>
      <c r="G430" s="595"/>
      <c r="H430" s="597"/>
      <c r="I430" s="595"/>
      <c r="J430" s="597"/>
      <c r="K430" s="305"/>
    </row>
    <row r="431" spans="1:11" ht="30" x14ac:dyDescent="0.25">
      <c r="A431" s="837"/>
      <c r="B431" s="622" t="s">
        <v>2337</v>
      </c>
      <c r="C431" s="589"/>
      <c r="D431" s="307"/>
      <c r="E431" s="595"/>
      <c r="F431" s="597"/>
      <c r="G431" s="595"/>
      <c r="H431" s="597"/>
      <c r="I431" s="595"/>
      <c r="J431" s="597"/>
      <c r="K431" s="305"/>
    </row>
    <row r="432" spans="1:11" x14ac:dyDescent="0.25">
      <c r="A432" s="837"/>
      <c r="B432" s="622" t="s">
        <v>79</v>
      </c>
      <c r="C432" s="589"/>
      <c r="D432" s="307"/>
      <c r="E432" s="595"/>
      <c r="F432" s="597"/>
      <c r="G432" s="595"/>
      <c r="H432" s="597"/>
      <c r="I432" s="595"/>
      <c r="J432" s="597"/>
      <c r="K432" s="305"/>
    </row>
    <row r="433" spans="1:11" x14ac:dyDescent="0.25">
      <c r="A433" s="837"/>
      <c r="B433" s="622" t="s">
        <v>2338</v>
      </c>
      <c r="C433" s="589"/>
      <c r="D433" s="307"/>
      <c r="E433" s="595"/>
      <c r="F433" s="597"/>
      <c r="G433" s="595"/>
      <c r="H433" s="597"/>
      <c r="I433" s="595"/>
      <c r="J433" s="597"/>
      <c r="K433" s="305"/>
    </row>
    <row r="434" spans="1:11" ht="30" x14ac:dyDescent="0.25">
      <c r="A434" s="837"/>
      <c r="B434" s="622" t="s">
        <v>1524</v>
      </c>
      <c r="C434" s="589"/>
      <c r="D434" s="307"/>
      <c r="E434" s="595"/>
      <c r="F434" s="597"/>
      <c r="G434" s="595"/>
      <c r="H434" s="597"/>
      <c r="I434" s="595"/>
      <c r="J434" s="597"/>
      <c r="K434" s="305"/>
    </row>
    <row r="435" spans="1:11" ht="45" x14ac:dyDescent="0.25">
      <c r="A435" s="837"/>
      <c r="B435" s="623" t="s">
        <v>2339</v>
      </c>
      <c r="C435" s="589"/>
      <c r="D435" s="307"/>
      <c r="E435" s="595"/>
      <c r="F435" s="597"/>
      <c r="G435" s="595"/>
      <c r="H435" s="597"/>
      <c r="I435" s="595"/>
      <c r="J435" s="597"/>
      <c r="K435" s="305"/>
    </row>
    <row r="436" spans="1:11" ht="30" x14ac:dyDescent="0.25">
      <c r="A436" s="837"/>
      <c r="B436" s="623" t="s">
        <v>2340</v>
      </c>
      <c r="C436" s="589"/>
      <c r="D436" s="307"/>
      <c r="E436" s="595"/>
      <c r="F436" s="597"/>
      <c r="G436" s="595"/>
      <c r="H436" s="597"/>
      <c r="I436" s="595"/>
      <c r="J436" s="597"/>
      <c r="K436" s="305"/>
    </row>
    <row r="437" spans="1:11" x14ac:dyDescent="0.25">
      <c r="A437" s="837"/>
      <c r="B437" s="623" t="s">
        <v>2341</v>
      </c>
      <c r="C437" s="589"/>
      <c r="D437" s="307"/>
      <c r="E437" s="595"/>
      <c r="F437" s="597"/>
      <c r="G437" s="595"/>
      <c r="H437" s="597"/>
      <c r="I437" s="595"/>
      <c r="J437" s="597"/>
      <c r="K437" s="305"/>
    </row>
    <row r="438" spans="1:11" ht="30" x14ac:dyDescent="0.25">
      <c r="A438" s="837"/>
      <c r="B438" s="622" t="s">
        <v>1544</v>
      </c>
      <c r="C438" s="589"/>
      <c r="D438" s="307"/>
      <c r="E438" s="595"/>
      <c r="F438" s="597"/>
      <c r="G438" s="595"/>
      <c r="H438" s="597"/>
      <c r="I438" s="595"/>
      <c r="J438" s="597"/>
      <c r="K438" s="305"/>
    </row>
    <row r="439" spans="1:11" ht="30" x14ac:dyDescent="0.25">
      <c r="A439" s="837"/>
      <c r="B439" s="623" t="s">
        <v>2342</v>
      </c>
      <c r="C439" s="589"/>
      <c r="D439" s="307"/>
      <c r="E439" s="595"/>
      <c r="F439" s="597"/>
      <c r="G439" s="595"/>
      <c r="H439" s="597"/>
      <c r="I439" s="595"/>
      <c r="J439" s="597"/>
      <c r="K439" s="305"/>
    </row>
    <row r="440" spans="1:11" x14ac:dyDescent="0.25">
      <c r="A440" s="837"/>
      <c r="B440" s="622" t="s">
        <v>1530</v>
      </c>
      <c r="C440" s="589"/>
      <c r="D440" s="307"/>
      <c r="E440" s="595"/>
      <c r="F440" s="597"/>
      <c r="G440" s="595"/>
      <c r="H440" s="597"/>
      <c r="I440" s="595"/>
      <c r="J440" s="597"/>
      <c r="K440" s="305"/>
    </row>
    <row r="441" spans="1:11" x14ac:dyDescent="0.25">
      <c r="A441" s="837"/>
      <c r="B441" s="622" t="s">
        <v>821</v>
      </c>
      <c r="C441" s="589"/>
      <c r="D441" s="307"/>
      <c r="E441" s="595"/>
      <c r="F441" s="597"/>
      <c r="G441" s="595"/>
      <c r="H441" s="597"/>
      <c r="I441" s="595"/>
      <c r="J441" s="597"/>
      <c r="K441" s="305"/>
    </row>
    <row r="442" spans="1:11" ht="30" x14ac:dyDescent="0.25">
      <c r="A442" s="837"/>
      <c r="B442" s="622" t="s">
        <v>1522</v>
      </c>
      <c r="C442" s="589"/>
      <c r="D442" s="307"/>
      <c r="E442" s="595"/>
      <c r="F442" s="597"/>
      <c r="G442" s="595"/>
      <c r="H442" s="597"/>
      <c r="I442" s="595"/>
      <c r="J442" s="597"/>
      <c r="K442" s="305"/>
    </row>
    <row r="443" spans="1:11" x14ac:dyDescent="0.25">
      <c r="A443" s="837"/>
      <c r="B443" s="623" t="s">
        <v>2343</v>
      </c>
      <c r="C443" s="589"/>
      <c r="D443" s="307"/>
      <c r="E443" s="595"/>
      <c r="F443" s="597"/>
      <c r="G443" s="595"/>
      <c r="H443" s="597"/>
      <c r="I443" s="595"/>
      <c r="J443" s="597"/>
      <c r="K443" s="305"/>
    </row>
    <row r="444" spans="1:11" x14ac:dyDescent="0.25">
      <c r="A444" s="837"/>
      <c r="B444" s="622" t="s">
        <v>1567</v>
      </c>
      <c r="C444" s="589"/>
      <c r="D444" s="307"/>
      <c r="E444" s="595"/>
      <c r="F444" s="597"/>
      <c r="G444" s="595"/>
      <c r="H444" s="597"/>
      <c r="I444" s="595"/>
      <c r="J444" s="597"/>
      <c r="K444" s="305"/>
    </row>
    <row r="445" spans="1:11" x14ac:dyDescent="0.25">
      <c r="A445" s="837"/>
      <c r="B445" s="623" t="s">
        <v>2344</v>
      </c>
      <c r="C445" s="589"/>
      <c r="D445" s="307"/>
      <c r="E445" s="595"/>
      <c r="F445" s="597"/>
      <c r="G445" s="595"/>
      <c r="H445" s="597"/>
      <c r="I445" s="595"/>
      <c r="J445" s="597"/>
      <c r="K445" s="305"/>
    </row>
    <row r="446" spans="1:11" x14ac:dyDescent="0.25">
      <c r="A446" s="837"/>
      <c r="B446" s="623" t="s">
        <v>2345</v>
      </c>
      <c r="C446" s="589"/>
      <c r="D446" s="307"/>
      <c r="E446" s="595"/>
      <c r="F446" s="597"/>
      <c r="G446" s="595"/>
      <c r="H446" s="597"/>
      <c r="I446" s="595"/>
      <c r="J446" s="597"/>
      <c r="K446" s="305"/>
    </row>
    <row r="447" spans="1:11" x14ac:dyDescent="0.25">
      <c r="A447" s="837"/>
      <c r="B447" s="622" t="s">
        <v>78</v>
      </c>
      <c r="C447" s="589"/>
      <c r="D447" s="307"/>
      <c r="E447" s="595"/>
      <c r="F447" s="597"/>
      <c r="G447" s="595"/>
      <c r="H447" s="597"/>
      <c r="I447" s="595"/>
      <c r="J447" s="597"/>
      <c r="K447" s="305"/>
    </row>
    <row r="448" spans="1:11" x14ac:dyDescent="0.25">
      <c r="A448" s="837"/>
      <c r="B448" s="622" t="s">
        <v>2346</v>
      </c>
      <c r="C448" s="589"/>
      <c r="D448" s="307"/>
      <c r="E448" s="595"/>
      <c r="F448" s="597"/>
      <c r="G448" s="595"/>
      <c r="H448" s="597"/>
      <c r="I448" s="595"/>
      <c r="J448" s="597"/>
      <c r="K448" s="305"/>
    </row>
    <row r="449" spans="1:11" x14ac:dyDescent="0.25">
      <c r="A449" s="837"/>
      <c r="B449" s="622" t="s">
        <v>2347</v>
      </c>
      <c r="C449" s="589"/>
      <c r="D449" s="307"/>
      <c r="E449" s="595"/>
      <c r="F449" s="597"/>
      <c r="G449" s="595"/>
      <c r="H449" s="597"/>
      <c r="I449" s="595"/>
      <c r="J449" s="597"/>
      <c r="K449" s="305"/>
    </row>
    <row r="450" spans="1:11" x14ac:dyDescent="0.25">
      <c r="A450" s="837"/>
      <c r="B450" s="622" t="s">
        <v>1532</v>
      </c>
      <c r="C450" s="589"/>
      <c r="D450" s="307"/>
      <c r="E450" s="595"/>
      <c r="F450" s="597"/>
      <c r="G450" s="595"/>
      <c r="H450" s="597"/>
      <c r="I450" s="595"/>
      <c r="J450" s="597"/>
      <c r="K450" s="305"/>
    </row>
    <row r="451" spans="1:11" ht="30" x14ac:dyDescent="0.25">
      <c r="A451" s="837"/>
      <c r="B451" s="622" t="s">
        <v>1523</v>
      </c>
      <c r="C451" s="589"/>
      <c r="D451" s="307"/>
      <c r="E451" s="595"/>
      <c r="F451" s="597"/>
      <c r="G451" s="595"/>
      <c r="H451" s="597"/>
      <c r="I451" s="595"/>
      <c r="J451" s="597"/>
      <c r="K451" s="305"/>
    </row>
    <row r="452" spans="1:11" x14ac:dyDescent="0.25">
      <c r="A452" s="837"/>
      <c r="B452" s="622" t="s">
        <v>1575</v>
      </c>
      <c r="C452" s="589"/>
      <c r="D452" s="307"/>
      <c r="E452" s="595"/>
      <c r="F452" s="597"/>
      <c r="G452" s="595"/>
      <c r="H452" s="597"/>
      <c r="I452" s="595"/>
      <c r="J452" s="597"/>
      <c r="K452" s="305"/>
    </row>
    <row r="453" spans="1:11" x14ac:dyDescent="0.25">
      <c r="A453" s="837"/>
      <c r="B453" s="622" t="s">
        <v>1553</v>
      </c>
      <c r="C453" s="589"/>
      <c r="D453" s="307"/>
      <c r="E453" s="595"/>
      <c r="F453" s="597"/>
      <c r="G453" s="595"/>
      <c r="H453" s="597"/>
      <c r="I453" s="595"/>
      <c r="J453" s="597"/>
      <c r="K453" s="305"/>
    </row>
    <row r="454" spans="1:11" x14ac:dyDescent="0.25">
      <c r="A454" s="837"/>
      <c r="B454" s="622" t="s">
        <v>792</v>
      </c>
      <c r="C454" s="589"/>
      <c r="D454" s="307"/>
      <c r="E454" s="595"/>
      <c r="F454" s="597"/>
      <c r="G454" s="595"/>
      <c r="H454" s="597"/>
      <c r="I454" s="595"/>
      <c r="J454" s="597"/>
      <c r="K454" s="305"/>
    </row>
    <row r="455" spans="1:11" x14ac:dyDescent="0.25">
      <c r="A455" s="837"/>
      <c r="B455" s="622" t="s">
        <v>66</v>
      </c>
      <c r="C455" s="589"/>
      <c r="D455" s="307"/>
      <c r="E455" s="595"/>
      <c r="F455" s="597"/>
      <c r="G455" s="595"/>
      <c r="H455" s="597"/>
      <c r="I455" s="595"/>
      <c r="J455" s="597"/>
      <c r="K455" s="305"/>
    </row>
    <row r="456" spans="1:11" ht="30" x14ac:dyDescent="0.25">
      <c r="A456" s="837"/>
      <c r="B456" s="622" t="s">
        <v>1527</v>
      </c>
      <c r="C456" s="589"/>
      <c r="D456" s="307"/>
      <c r="E456" s="595"/>
      <c r="F456" s="597"/>
      <c r="G456" s="595"/>
      <c r="H456" s="597"/>
      <c r="I456" s="595"/>
      <c r="J456" s="597"/>
      <c r="K456" s="305"/>
    </row>
    <row r="457" spans="1:11" x14ac:dyDescent="0.25">
      <c r="A457" s="837"/>
      <c r="B457" s="622" t="s">
        <v>1569</v>
      </c>
      <c r="C457" s="589"/>
      <c r="D457" s="307"/>
      <c r="E457" s="595"/>
      <c r="F457" s="597"/>
      <c r="G457" s="595"/>
      <c r="H457" s="597"/>
      <c r="I457" s="595"/>
      <c r="J457" s="597"/>
      <c r="K457" s="305"/>
    </row>
    <row r="458" spans="1:11" x14ac:dyDescent="0.25">
      <c r="A458" s="837"/>
      <c r="B458" s="622" t="s">
        <v>2348</v>
      </c>
      <c r="C458" s="589"/>
      <c r="D458" s="307"/>
      <c r="E458" s="595"/>
      <c r="F458" s="597"/>
      <c r="G458" s="595"/>
      <c r="H458" s="597"/>
      <c r="I458" s="595"/>
      <c r="J458" s="597"/>
      <c r="K458" s="305"/>
    </row>
    <row r="459" spans="1:11" x14ac:dyDescent="0.25">
      <c r="A459" s="837"/>
      <c r="B459" s="622" t="s">
        <v>1504</v>
      </c>
      <c r="C459" s="589"/>
      <c r="D459" s="307"/>
      <c r="E459" s="595"/>
      <c r="F459" s="597"/>
      <c r="G459" s="595"/>
      <c r="H459" s="597"/>
      <c r="I459" s="595"/>
      <c r="J459" s="597"/>
      <c r="K459" s="305"/>
    </row>
    <row r="460" spans="1:11" ht="30" x14ac:dyDescent="0.25">
      <c r="A460" s="837"/>
      <c r="B460" s="622" t="s">
        <v>801</v>
      </c>
      <c r="C460" s="589"/>
      <c r="D460" s="307"/>
      <c r="E460" s="595"/>
      <c r="F460" s="597"/>
      <c r="G460" s="595"/>
      <c r="H460" s="597"/>
      <c r="I460" s="595"/>
      <c r="J460" s="597"/>
      <c r="K460" s="305"/>
    </row>
    <row r="461" spans="1:11" x14ac:dyDescent="0.25">
      <c r="A461" s="837"/>
      <c r="B461" s="622" t="s">
        <v>1550</v>
      </c>
      <c r="C461" s="589"/>
      <c r="D461" s="307"/>
      <c r="E461" s="595"/>
      <c r="F461" s="597"/>
      <c r="G461" s="595"/>
      <c r="H461" s="597"/>
      <c r="I461" s="595"/>
      <c r="J461" s="597"/>
      <c r="K461" s="305"/>
    </row>
    <row r="462" spans="1:11" x14ac:dyDescent="0.25">
      <c r="A462" s="837"/>
      <c r="B462" s="622" t="s">
        <v>793</v>
      </c>
      <c r="C462" s="589"/>
      <c r="D462" s="307"/>
      <c r="E462" s="595"/>
      <c r="F462" s="597"/>
      <c r="G462" s="595"/>
      <c r="H462" s="597"/>
      <c r="I462" s="595"/>
      <c r="J462" s="597"/>
      <c r="K462" s="305"/>
    </row>
    <row r="463" spans="1:11" x14ac:dyDescent="0.25">
      <c r="A463" s="837"/>
      <c r="B463" s="622" t="s">
        <v>1484</v>
      </c>
      <c r="C463" s="589"/>
      <c r="D463" s="307"/>
      <c r="E463" s="595"/>
      <c r="F463" s="597"/>
      <c r="G463" s="595"/>
      <c r="H463" s="597"/>
      <c r="I463" s="595"/>
      <c r="J463" s="597"/>
      <c r="K463" s="305"/>
    </row>
    <row r="464" spans="1:11" ht="30" x14ac:dyDescent="0.25">
      <c r="A464" s="837"/>
      <c r="B464" s="622" t="s">
        <v>1452</v>
      </c>
      <c r="C464" s="589"/>
      <c r="D464" s="307"/>
      <c r="E464" s="595"/>
      <c r="F464" s="597"/>
      <c r="G464" s="595"/>
      <c r="H464" s="597"/>
      <c r="I464" s="595"/>
      <c r="J464" s="597"/>
      <c r="K464" s="305"/>
    </row>
    <row r="465" spans="1:11" ht="45" x14ac:dyDescent="0.25">
      <c r="A465" s="837"/>
      <c r="B465" s="622" t="s">
        <v>186</v>
      </c>
      <c r="C465" s="589"/>
      <c r="D465" s="307"/>
      <c r="E465" s="595"/>
      <c r="F465" s="597"/>
      <c r="G465" s="595"/>
      <c r="H465" s="597"/>
      <c r="I465" s="595"/>
      <c r="J465" s="597"/>
      <c r="K465" s="305"/>
    </row>
    <row r="466" spans="1:11" x14ac:dyDescent="0.25">
      <c r="A466" s="837"/>
      <c r="B466" s="623" t="s">
        <v>2349</v>
      </c>
      <c r="C466" s="589"/>
      <c r="D466" s="307"/>
      <c r="E466" s="595"/>
      <c r="F466" s="597"/>
      <c r="G466" s="595"/>
      <c r="H466" s="597"/>
      <c r="I466" s="595"/>
      <c r="J466" s="597"/>
      <c r="K466" s="305"/>
    </row>
    <row r="467" spans="1:11" x14ac:dyDescent="0.25">
      <c r="A467" s="837"/>
      <c r="B467" s="625"/>
      <c r="C467" s="589"/>
      <c r="D467" s="307"/>
      <c r="E467" s="595"/>
      <c r="F467" s="597"/>
      <c r="G467" s="595"/>
      <c r="H467" s="597"/>
      <c r="I467" s="595"/>
      <c r="J467" s="597"/>
      <c r="K467" s="305"/>
    </row>
    <row r="468" spans="1:11" x14ac:dyDescent="0.25">
      <c r="A468" s="837"/>
      <c r="B468" s="625"/>
      <c r="C468" s="589"/>
      <c r="D468" s="307"/>
      <c r="E468" s="595"/>
      <c r="F468" s="597"/>
      <c r="G468" s="595"/>
      <c r="H468" s="597"/>
      <c r="I468" s="595"/>
      <c r="J468" s="597"/>
      <c r="K468" s="305"/>
    </row>
    <row r="469" spans="1:11" x14ac:dyDescent="0.25">
      <c r="A469" s="837"/>
      <c r="B469" s="625"/>
      <c r="C469" s="589"/>
      <c r="D469" s="307"/>
      <c r="E469" s="595"/>
      <c r="F469" s="597"/>
      <c r="G469" s="595"/>
      <c r="H469" s="597"/>
      <c r="I469" s="595"/>
      <c r="J469" s="597"/>
      <c r="K469" s="305"/>
    </row>
    <row r="470" spans="1:11" x14ac:dyDescent="0.25">
      <c r="A470" s="837"/>
      <c r="B470" s="625"/>
      <c r="C470" s="589"/>
      <c r="D470" s="307"/>
      <c r="E470" s="595"/>
      <c r="F470" s="597"/>
      <c r="G470" s="595"/>
      <c r="H470" s="597"/>
      <c r="I470" s="595"/>
      <c r="J470" s="597"/>
      <c r="K470" s="305"/>
    </row>
    <row r="471" spans="1:11" x14ac:dyDescent="0.25">
      <c r="A471" s="837"/>
      <c r="B471" s="625"/>
      <c r="C471" s="589"/>
      <c r="D471" s="307"/>
      <c r="E471" s="595"/>
      <c r="F471" s="597"/>
      <c r="G471" s="595"/>
      <c r="H471" s="597"/>
      <c r="I471" s="595"/>
      <c r="J471" s="597"/>
      <c r="K471" s="305"/>
    </row>
    <row r="472" spans="1:11" x14ac:dyDescent="0.25">
      <c r="A472" s="837"/>
      <c r="B472" s="625"/>
      <c r="C472" s="589"/>
      <c r="D472" s="307"/>
      <c r="E472" s="595"/>
      <c r="F472" s="597"/>
      <c r="G472" s="595"/>
      <c r="H472" s="597"/>
      <c r="I472" s="595"/>
      <c r="J472" s="597"/>
      <c r="K472" s="305"/>
    </row>
    <row r="473" spans="1:11" x14ac:dyDescent="0.25">
      <c r="A473" s="837"/>
      <c r="B473" s="624"/>
      <c r="C473" s="589"/>
      <c r="D473" s="307"/>
      <c r="E473" s="595"/>
      <c r="F473" s="597"/>
      <c r="G473" s="595"/>
      <c r="H473" s="597"/>
      <c r="I473" s="595"/>
      <c r="J473" s="597"/>
      <c r="K473" s="305"/>
    </row>
    <row r="474" spans="1:11" x14ac:dyDescent="0.25">
      <c r="A474" s="837"/>
      <c r="B474" s="624"/>
      <c r="C474" s="589"/>
      <c r="D474" s="307"/>
      <c r="E474" s="595"/>
      <c r="F474" s="597"/>
      <c r="G474" s="595"/>
      <c r="H474" s="597"/>
      <c r="I474" s="595"/>
      <c r="J474" s="597"/>
      <c r="K474" s="305"/>
    </row>
    <row r="475" spans="1:11" x14ac:dyDescent="0.25">
      <c r="A475" s="837"/>
      <c r="B475" s="624"/>
      <c r="C475" s="589"/>
      <c r="D475" s="307"/>
      <c r="E475" s="595"/>
      <c r="F475" s="597"/>
      <c r="G475" s="595"/>
      <c r="H475" s="597"/>
      <c r="I475" s="595"/>
      <c r="J475" s="597"/>
      <c r="K475" s="305"/>
    </row>
    <row r="476" spans="1:11" x14ac:dyDescent="0.25">
      <c r="A476" s="837"/>
      <c r="B476" s="624"/>
      <c r="C476" s="589"/>
      <c r="D476" s="307"/>
      <c r="E476" s="595"/>
      <c r="F476" s="597"/>
      <c r="G476" s="595"/>
      <c r="H476" s="597"/>
      <c r="I476" s="595"/>
      <c r="J476" s="597"/>
      <c r="K476" s="305"/>
    </row>
    <row r="477" spans="1:11" x14ac:dyDescent="0.25">
      <c r="A477" s="837"/>
      <c r="B477" s="624"/>
      <c r="C477" s="589"/>
      <c r="D477" s="307"/>
      <c r="E477" s="595"/>
      <c r="F477" s="597"/>
      <c r="G477" s="595"/>
      <c r="H477" s="597"/>
      <c r="I477" s="595"/>
      <c r="J477" s="597"/>
      <c r="K477" s="305"/>
    </row>
    <row r="478" spans="1:11" x14ac:dyDescent="0.25">
      <c r="A478" s="837"/>
      <c r="B478" s="624"/>
      <c r="C478" s="589"/>
      <c r="D478" s="307"/>
      <c r="E478" s="595"/>
      <c r="F478" s="597"/>
      <c r="G478" s="595"/>
      <c r="H478" s="597"/>
      <c r="I478" s="595"/>
      <c r="J478" s="597"/>
      <c r="K478" s="305"/>
    </row>
    <row r="479" spans="1:11" x14ac:dyDescent="0.25">
      <c r="A479" s="837"/>
      <c r="B479" s="624"/>
      <c r="C479" s="589"/>
      <c r="D479" s="307"/>
      <c r="E479" s="595"/>
      <c r="F479" s="597"/>
      <c r="G479" s="595"/>
      <c r="H479" s="597"/>
      <c r="I479" s="595"/>
      <c r="J479" s="597"/>
      <c r="K479" s="305"/>
    </row>
    <row r="480" spans="1:11" x14ac:dyDescent="0.25">
      <c r="A480" s="837"/>
      <c r="B480" s="624"/>
      <c r="C480" s="589"/>
      <c r="D480" s="307"/>
      <c r="E480" s="595"/>
      <c r="F480" s="597"/>
      <c r="G480" s="595"/>
      <c r="H480" s="597"/>
      <c r="I480" s="595"/>
      <c r="J480" s="597"/>
      <c r="K480" s="305"/>
    </row>
    <row r="481" spans="1:11" x14ac:dyDescent="0.25">
      <c r="A481" s="834" t="s">
        <v>1678</v>
      </c>
      <c r="B481" s="622" t="s">
        <v>1807</v>
      </c>
      <c r="C481" s="589"/>
      <c r="D481" s="307"/>
      <c r="E481" s="595"/>
      <c r="F481" s="597"/>
      <c r="G481" s="595"/>
      <c r="H481" s="597"/>
      <c r="I481" s="595"/>
      <c r="J481" s="597"/>
      <c r="K481" s="305"/>
    </row>
    <row r="482" spans="1:11" ht="30" x14ac:dyDescent="0.25">
      <c r="A482" s="835"/>
      <c r="B482" s="622" t="s">
        <v>1798</v>
      </c>
      <c r="C482" s="589"/>
      <c r="D482" s="307"/>
      <c r="E482" s="595"/>
      <c r="F482" s="597"/>
      <c r="G482" s="595"/>
      <c r="H482" s="597"/>
      <c r="I482" s="595"/>
      <c r="J482" s="597"/>
      <c r="K482" s="305"/>
    </row>
    <row r="483" spans="1:11" x14ac:dyDescent="0.25">
      <c r="A483" s="835"/>
      <c r="B483" s="622" t="s">
        <v>1810</v>
      </c>
      <c r="C483" s="589"/>
      <c r="D483" s="307"/>
      <c r="E483" s="595"/>
      <c r="F483" s="597"/>
      <c r="G483" s="595"/>
      <c r="H483" s="597"/>
      <c r="I483" s="595"/>
      <c r="J483" s="597"/>
      <c r="K483" s="305"/>
    </row>
    <row r="484" spans="1:11" x14ac:dyDescent="0.25">
      <c r="A484" s="835"/>
      <c r="B484" s="622" t="s">
        <v>1741</v>
      </c>
      <c r="C484" s="589"/>
      <c r="D484" s="307"/>
      <c r="E484" s="595"/>
      <c r="F484" s="597"/>
      <c r="G484" s="595"/>
      <c r="H484" s="597"/>
      <c r="I484" s="595"/>
      <c r="J484" s="597"/>
      <c r="K484" s="305"/>
    </row>
    <row r="485" spans="1:11" x14ac:dyDescent="0.25">
      <c r="A485" s="835"/>
      <c r="B485" s="622" t="s">
        <v>579</v>
      </c>
      <c r="C485" s="589"/>
      <c r="D485" s="307"/>
      <c r="E485" s="595"/>
      <c r="F485" s="597"/>
      <c r="G485" s="595"/>
      <c r="H485" s="597"/>
      <c r="I485" s="595"/>
      <c r="J485" s="597"/>
      <c r="K485" s="305"/>
    </row>
    <row r="486" spans="1:11" x14ac:dyDescent="0.25">
      <c r="A486" s="835"/>
      <c r="B486" s="622" t="s">
        <v>1512</v>
      </c>
      <c r="C486" s="589"/>
      <c r="D486" s="307"/>
      <c r="E486" s="595"/>
      <c r="F486" s="597"/>
      <c r="G486" s="595"/>
      <c r="H486" s="597"/>
      <c r="I486" s="595"/>
      <c r="J486" s="597"/>
      <c r="K486" s="305"/>
    </row>
    <row r="487" spans="1:11" x14ac:dyDescent="0.25">
      <c r="A487" s="835"/>
      <c r="B487" s="622" t="s">
        <v>1679</v>
      </c>
      <c r="C487" s="589"/>
      <c r="D487" s="307"/>
      <c r="E487" s="595"/>
      <c r="F487" s="597"/>
      <c r="G487" s="595"/>
      <c r="H487" s="597"/>
      <c r="I487" s="595"/>
      <c r="J487" s="597"/>
      <c r="K487" s="305"/>
    </row>
    <row r="488" spans="1:11" x14ac:dyDescent="0.25">
      <c r="A488" s="835"/>
      <c r="B488" s="622" t="s">
        <v>1796</v>
      </c>
      <c r="C488" s="589"/>
      <c r="D488" s="307"/>
      <c r="E488" s="595"/>
      <c r="F488" s="597"/>
      <c r="G488" s="595"/>
      <c r="H488" s="597"/>
      <c r="I488" s="595"/>
      <c r="J488" s="597"/>
      <c r="K488" s="305"/>
    </row>
    <row r="489" spans="1:11" ht="30" x14ac:dyDescent="0.25">
      <c r="A489" s="835"/>
      <c r="B489" s="622" t="s">
        <v>1797</v>
      </c>
      <c r="C489" s="589"/>
      <c r="D489" s="307"/>
      <c r="E489" s="595"/>
      <c r="F489" s="597"/>
      <c r="G489" s="595"/>
      <c r="H489" s="597"/>
      <c r="I489" s="595"/>
      <c r="J489" s="597"/>
      <c r="K489" s="305"/>
    </row>
    <row r="490" spans="1:11" x14ac:dyDescent="0.25">
      <c r="A490" s="835"/>
      <c r="B490" s="622" t="s">
        <v>615</v>
      </c>
      <c r="C490" s="589"/>
      <c r="D490" s="307"/>
      <c r="E490" s="595"/>
      <c r="F490" s="597"/>
      <c r="G490" s="595"/>
      <c r="H490" s="597"/>
      <c r="I490" s="595"/>
      <c r="J490" s="597"/>
      <c r="K490" s="305"/>
    </row>
    <row r="491" spans="1:11" x14ac:dyDescent="0.25">
      <c r="A491" s="835"/>
      <c r="B491" s="622" t="s">
        <v>1830</v>
      </c>
      <c r="C491" s="589"/>
      <c r="D491" s="307"/>
      <c r="E491" s="595"/>
      <c r="F491" s="597"/>
      <c r="G491" s="595"/>
      <c r="H491" s="597"/>
      <c r="I491" s="595"/>
      <c r="J491" s="597"/>
      <c r="K491" s="305"/>
    </row>
    <row r="492" spans="1:11" x14ac:dyDescent="0.25">
      <c r="A492" s="835"/>
      <c r="B492" s="622" t="s">
        <v>59</v>
      </c>
      <c r="C492" s="589"/>
      <c r="D492" s="307"/>
      <c r="E492" s="595"/>
      <c r="F492" s="597"/>
      <c r="G492" s="595"/>
      <c r="H492" s="597"/>
      <c r="I492" s="595"/>
      <c r="J492" s="597"/>
      <c r="K492" s="305"/>
    </row>
    <row r="493" spans="1:11" x14ac:dyDescent="0.25">
      <c r="A493" s="835"/>
      <c r="B493" s="622" t="s">
        <v>1814</v>
      </c>
      <c r="C493" s="589"/>
      <c r="D493" s="307"/>
      <c r="E493" s="595"/>
      <c r="F493" s="597"/>
      <c r="G493" s="595"/>
      <c r="H493" s="597"/>
      <c r="I493" s="595"/>
      <c r="J493" s="597"/>
      <c r="K493" s="305"/>
    </row>
    <row r="494" spans="1:11" x14ac:dyDescent="0.25">
      <c r="A494" s="835"/>
      <c r="B494" s="622" t="s">
        <v>1829</v>
      </c>
      <c r="C494" s="589"/>
      <c r="D494" s="307"/>
      <c r="E494" s="595"/>
      <c r="F494" s="597"/>
      <c r="G494" s="595"/>
      <c r="H494" s="597"/>
      <c r="I494" s="595"/>
      <c r="J494" s="597"/>
      <c r="K494" s="305"/>
    </row>
    <row r="495" spans="1:11" x14ac:dyDescent="0.25">
      <c r="A495" s="835"/>
      <c r="B495" s="622" t="s">
        <v>583</v>
      </c>
      <c r="C495" s="589"/>
      <c r="D495" s="307"/>
      <c r="E495" s="595"/>
      <c r="F495" s="597"/>
      <c r="G495" s="595"/>
      <c r="H495" s="597"/>
      <c r="I495" s="595"/>
      <c r="J495" s="597"/>
      <c r="K495" s="305"/>
    </row>
    <row r="496" spans="1:11" x14ac:dyDescent="0.25">
      <c r="A496" s="835"/>
      <c r="B496" s="622" t="s">
        <v>1827</v>
      </c>
      <c r="C496" s="589"/>
      <c r="D496" s="307"/>
      <c r="E496" s="595"/>
      <c r="F496" s="597"/>
      <c r="G496" s="595"/>
      <c r="H496" s="597"/>
      <c r="I496" s="595"/>
      <c r="J496" s="597"/>
      <c r="K496" s="305"/>
    </row>
    <row r="497" spans="1:11" ht="30" x14ac:dyDescent="0.25">
      <c r="A497" s="835"/>
      <c r="B497" s="622" t="s">
        <v>1825</v>
      </c>
      <c r="C497" s="589"/>
      <c r="D497" s="307"/>
      <c r="E497" s="595"/>
      <c r="F497" s="597"/>
      <c r="G497" s="595"/>
      <c r="H497" s="597"/>
      <c r="I497" s="595"/>
      <c r="J497" s="597"/>
      <c r="K497" s="305"/>
    </row>
    <row r="498" spans="1:11" x14ac:dyDescent="0.25">
      <c r="A498" s="835"/>
      <c r="B498" s="622" t="s">
        <v>1824</v>
      </c>
      <c r="C498" s="589"/>
      <c r="D498" s="307"/>
      <c r="E498" s="595"/>
      <c r="F498" s="597"/>
      <c r="G498" s="595"/>
      <c r="H498" s="597"/>
      <c r="I498" s="595"/>
      <c r="J498" s="597"/>
      <c r="K498" s="305"/>
    </row>
    <row r="499" spans="1:11" x14ac:dyDescent="0.25">
      <c r="A499" s="835"/>
      <c r="B499" s="622" t="s">
        <v>1826</v>
      </c>
      <c r="C499" s="589"/>
      <c r="D499" s="307"/>
      <c r="E499" s="595"/>
      <c r="F499" s="597"/>
      <c r="G499" s="595"/>
      <c r="H499" s="597"/>
      <c r="I499" s="595"/>
      <c r="J499" s="597"/>
      <c r="K499" s="305"/>
    </row>
    <row r="500" spans="1:11" x14ac:dyDescent="0.25">
      <c r="A500" s="835"/>
      <c r="B500" s="622" t="s">
        <v>580</v>
      </c>
      <c r="C500" s="589"/>
      <c r="D500" s="307"/>
      <c r="E500" s="595"/>
      <c r="F500" s="597"/>
      <c r="G500" s="595"/>
      <c r="H500" s="597"/>
      <c r="I500" s="595"/>
      <c r="J500" s="597"/>
      <c r="K500" s="305"/>
    </row>
    <row r="501" spans="1:11" x14ac:dyDescent="0.25">
      <c r="A501" s="835"/>
      <c r="B501" s="622" t="s">
        <v>64</v>
      </c>
      <c r="C501" s="589"/>
      <c r="D501" s="307"/>
      <c r="E501" s="595"/>
      <c r="F501" s="597"/>
      <c r="G501" s="595"/>
      <c r="H501" s="597"/>
      <c r="I501" s="595"/>
      <c r="J501" s="597"/>
      <c r="K501" s="305"/>
    </row>
    <row r="502" spans="1:11" x14ac:dyDescent="0.25">
      <c r="A502" s="835"/>
      <c r="B502" s="622" t="s">
        <v>65</v>
      </c>
      <c r="C502" s="589"/>
      <c r="D502" s="307"/>
      <c r="E502" s="595"/>
      <c r="F502" s="597"/>
      <c r="G502" s="595"/>
      <c r="H502" s="597"/>
      <c r="I502" s="595"/>
      <c r="J502" s="597"/>
      <c r="K502" s="305"/>
    </row>
    <row r="503" spans="1:11" x14ac:dyDescent="0.25">
      <c r="A503" s="835"/>
      <c r="B503" s="622" t="s">
        <v>1828</v>
      </c>
      <c r="C503" s="589"/>
      <c r="D503" s="307"/>
      <c r="E503" s="595"/>
      <c r="F503" s="597"/>
      <c r="G503" s="595"/>
      <c r="H503" s="597"/>
      <c r="I503" s="595"/>
      <c r="J503" s="597"/>
      <c r="K503" s="305"/>
    </row>
    <row r="504" spans="1:11" x14ac:dyDescent="0.25">
      <c r="A504" s="835"/>
      <c r="B504" s="622" t="s">
        <v>581</v>
      </c>
      <c r="C504" s="589"/>
      <c r="D504" s="307"/>
      <c r="E504" s="595"/>
      <c r="F504" s="597"/>
      <c r="G504" s="595"/>
      <c r="H504" s="597"/>
      <c r="I504" s="595"/>
      <c r="J504" s="597"/>
      <c r="K504" s="305"/>
    </row>
    <row r="505" spans="1:11" x14ac:dyDescent="0.25">
      <c r="A505" s="835"/>
      <c r="B505" s="622" t="s">
        <v>582</v>
      </c>
      <c r="C505" s="589"/>
      <c r="D505" s="307"/>
      <c r="E505" s="595"/>
      <c r="F505" s="597"/>
      <c r="G505" s="595"/>
      <c r="H505" s="597"/>
      <c r="I505" s="595"/>
      <c r="J505" s="597"/>
      <c r="K505" s="305"/>
    </row>
    <row r="506" spans="1:11" x14ac:dyDescent="0.25">
      <c r="A506" s="835"/>
      <c r="B506" s="622" t="s">
        <v>1444</v>
      </c>
      <c r="C506" s="589"/>
      <c r="D506" s="307"/>
      <c r="E506" s="595"/>
      <c r="F506" s="597"/>
      <c r="G506" s="595"/>
      <c r="H506" s="597"/>
      <c r="I506" s="595"/>
      <c r="J506" s="597"/>
      <c r="K506" s="305"/>
    </row>
    <row r="507" spans="1:11" x14ac:dyDescent="0.25">
      <c r="A507" s="835"/>
      <c r="B507" s="622" t="s">
        <v>1813</v>
      </c>
      <c r="C507" s="589"/>
      <c r="D507" s="307"/>
      <c r="E507" s="595"/>
      <c r="F507" s="597"/>
      <c r="G507" s="595"/>
      <c r="H507" s="597"/>
      <c r="I507" s="595"/>
      <c r="J507" s="597"/>
      <c r="K507" s="305"/>
    </row>
    <row r="508" spans="1:11" x14ac:dyDescent="0.25">
      <c r="A508" s="835"/>
      <c r="B508" s="622" t="s">
        <v>1811</v>
      </c>
      <c r="C508" s="589"/>
      <c r="D508" s="307"/>
      <c r="E508" s="595"/>
      <c r="F508" s="597"/>
      <c r="G508" s="595"/>
      <c r="H508" s="597"/>
      <c r="I508" s="595"/>
      <c r="J508" s="597"/>
      <c r="K508" s="305"/>
    </row>
    <row r="509" spans="1:11" x14ac:dyDescent="0.25">
      <c r="A509" s="835"/>
      <c r="B509" s="622" t="s">
        <v>1816</v>
      </c>
      <c r="C509" s="589"/>
      <c r="D509" s="307"/>
      <c r="E509" s="595"/>
      <c r="F509" s="597"/>
      <c r="G509" s="595"/>
      <c r="H509" s="597"/>
      <c r="I509" s="595"/>
      <c r="J509" s="597"/>
      <c r="K509" s="305"/>
    </row>
    <row r="510" spans="1:11" x14ac:dyDescent="0.25">
      <c r="A510" s="835"/>
      <c r="B510" s="622" t="s">
        <v>1817</v>
      </c>
      <c r="C510" s="589"/>
      <c r="D510" s="307"/>
      <c r="E510" s="595"/>
      <c r="F510" s="597"/>
      <c r="G510" s="595"/>
      <c r="H510" s="597"/>
      <c r="I510" s="595"/>
      <c r="J510" s="597"/>
      <c r="K510" s="305"/>
    </row>
    <row r="511" spans="1:11" x14ac:dyDescent="0.25">
      <c r="A511" s="835"/>
      <c r="B511" s="622" t="s">
        <v>875</v>
      </c>
      <c r="C511" s="589"/>
      <c r="D511" s="307"/>
      <c r="E511" s="595"/>
      <c r="F511" s="597"/>
      <c r="G511" s="595"/>
      <c r="H511" s="597"/>
      <c r="I511" s="595"/>
      <c r="J511" s="597"/>
      <c r="K511" s="305"/>
    </row>
    <row r="512" spans="1:11" x14ac:dyDescent="0.25">
      <c r="A512" s="835"/>
      <c r="B512" s="622" t="s">
        <v>66</v>
      </c>
      <c r="C512" s="589"/>
      <c r="D512" s="307"/>
      <c r="E512" s="595"/>
      <c r="F512" s="597"/>
      <c r="G512" s="595"/>
      <c r="H512" s="597"/>
      <c r="I512" s="595"/>
      <c r="J512" s="597"/>
      <c r="K512" s="305"/>
    </row>
    <row r="513" spans="1:11" x14ac:dyDescent="0.25">
      <c r="A513" s="835"/>
      <c r="B513" s="622" t="s">
        <v>609</v>
      </c>
      <c r="C513" s="589"/>
      <c r="D513" s="307"/>
      <c r="E513" s="595"/>
      <c r="F513" s="597"/>
      <c r="G513" s="595"/>
      <c r="H513" s="597"/>
      <c r="I513" s="595"/>
      <c r="J513" s="597"/>
      <c r="K513" s="305"/>
    </row>
    <row r="514" spans="1:11" x14ac:dyDescent="0.25">
      <c r="A514" s="835"/>
      <c r="B514" s="622" t="s">
        <v>1808</v>
      </c>
      <c r="C514" s="589"/>
      <c r="D514" s="307"/>
      <c r="E514" s="595"/>
      <c r="F514" s="597"/>
      <c r="G514" s="595"/>
      <c r="H514" s="597"/>
      <c r="I514" s="595"/>
      <c r="J514" s="597"/>
      <c r="K514" s="305"/>
    </row>
    <row r="515" spans="1:11" x14ac:dyDescent="0.25">
      <c r="A515" s="835"/>
      <c r="B515" s="622" t="s">
        <v>1815</v>
      </c>
      <c r="C515" s="589"/>
      <c r="D515" s="307"/>
      <c r="E515" s="595"/>
      <c r="F515" s="597"/>
      <c r="G515" s="595"/>
      <c r="H515" s="597"/>
      <c r="I515" s="595"/>
      <c r="J515" s="597"/>
      <c r="K515" s="305"/>
    </row>
    <row r="516" spans="1:11" x14ac:dyDescent="0.25">
      <c r="A516" s="835"/>
      <c r="B516" s="622" t="s">
        <v>585</v>
      </c>
      <c r="C516" s="589"/>
      <c r="D516" s="307"/>
      <c r="E516" s="595"/>
      <c r="F516" s="597"/>
      <c r="G516" s="595"/>
      <c r="H516" s="597"/>
      <c r="I516" s="595"/>
      <c r="J516" s="597"/>
      <c r="K516" s="305"/>
    </row>
    <row r="517" spans="1:11" x14ac:dyDescent="0.25">
      <c r="A517" s="835"/>
      <c r="B517" s="622" t="s">
        <v>584</v>
      </c>
      <c r="C517" s="589"/>
      <c r="D517" s="307"/>
      <c r="E517" s="595"/>
      <c r="F517" s="597"/>
      <c r="G517" s="595"/>
      <c r="H517" s="597"/>
      <c r="I517" s="595"/>
      <c r="J517" s="597"/>
      <c r="K517" s="305"/>
    </row>
    <row r="518" spans="1:11" x14ac:dyDescent="0.25">
      <c r="A518" s="835"/>
      <c r="B518" s="624"/>
      <c r="C518" s="589"/>
      <c r="D518" s="307"/>
      <c r="E518" s="595"/>
      <c r="F518" s="597"/>
      <c r="G518" s="595"/>
      <c r="H518" s="597"/>
      <c r="I518" s="595"/>
      <c r="J518" s="597"/>
      <c r="K518" s="305"/>
    </row>
    <row r="519" spans="1:11" x14ac:dyDescent="0.25">
      <c r="A519" s="835"/>
      <c r="B519" s="624"/>
      <c r="C519" s="589"/>
      <c r="D519" s="307"/>
      <c r="E519" s="595"/>
      <c r="F519" s="597"/>
      <c r="G519" s="595"/>
      <c r="H519" s="597"/>
      <c r="I519" s="595"/>
      <c r="J519" s="597"/>
      <c r="K519" s="305"/>
    </row>
    <row r="520" spans="1:11" x14ac:dyDescent="0.25">
      <c r="A520" s="835"/>
      <c r="B520" s="624"/>
      <c r="C520" s="589"/>
      <c r="D520" s="307"/>
      <c r="E520" s="595"/>
      <c r="F520" s="597"/>
      <c r="G520" s="595"/>
      <c r="H520" s="597"/>
      <c r="I520" s="595"/>
      <c r="J520" s="597"/>
      <c r="K520" s="305"/>
    </row>
    <row r="521" spans="1:11" x14ac:dyDescent="0.25">
      <c r="A521" s="835"/>
      <c r="B521" s="624"/>
      <c r="C521" s="589"/>
      <c r="D521" s="307"/>
      <c r="E521" s="595"/>
      <c r="F521" s="597"/>
      <c r="G521" s="595"/>
      <c r="H521" s="597"/>
      <c r="I521" s="595"/>
      <c r="J521" s="597"/>
      <c r="K521" s="305"/>
    </row>
    <row r="522" spans="1:11" x14ac:dyDescent="0.25">
      <c r="A522" s="835"/>
      <c r="B522" s="624"/>
      <c r="C522" s="589"/>
      <c r="D522" s="307"/>
      <c r="E522" s="595"/>
      <c r="F522" s="597"/>
      <c r="G522" s="595"/>
      <c r="H522" s="597"/>
      <c r="I522" s="595"/>
      <c r="J522" s="597"/>
      <c r="K522" s="305"/>
    </row>
    <row r="523" spans="1:11" x14ac:dyDescent="0.25">
      <c r="A523" s="835"/>
      <c r="B523" s="624"/>
      <c r="C523" s="589"/>
      <c r="D523" s="307"/>
      <c r="E523" s="595"/>
      <c r="F523" s="597"/>
      <c r="G523" s="595"/>
      <c r="H523" s="597"/>
      <c r="I523" s="595"/>
      <c r="J523" s="597"/>
      <c r="K523" s="305"/>
    </row>
    <row r="524" spans="1:11" x14ac:dyDescent="0.25">
      <c r="A524" s="835"/>
      <c r="B524" s="624"/>
      <c r="C524" s="589"/>
      <c r="D524" s="307"/>
      <c r="E524" s="595"/>
      <c r="F524" s="597"/>
      <c r="G524" s="595"/>
      <c r="H524" s="597"/>
      <c r="I524" s="595"/>
      <c r="J524" s="597"/>
      <c r="K524" s="305"/>
    </row>
    <row r="525" spans="1:11" x14ac:dyDescent="0.25">
      <c r="A525" s="835"/>
      <c r="B525" s="624"/>
      <c r="C525" s="589"/>
      <c r="D525" s="307"/>
      <c r="E525" s="595"/>
      <c r="F525" s="597"/>
      <c r="G525" s="595"/>
      <c r="H525" s="597"/>
      <c r="I525" s="595"/>
      <c r="J525" s="597"/>
      <c r="K525" s="305"/>
    </row>
    <row r="526" spans="1:11" x14ac:dyDescent="0.25">
      <c r="A526" s="835"/>
      <c r="B526" s="624"/>
      <c r="C526" s="589"/>
      <c r="D526" s="307"/>
      <c r="E526" s="595"/>
      <c r="F526" s="597"/>
      <c r="G526" s="595"/>
      <c r="H526" s="597"/>
      <c r="I526" s="595"/>
      <c r="J526" s="597"/>
      <c r="K526" s="305"/>
    </row>
    <row r="527" spans="1:11" x14ac:dyDescent="0.25">
      <c r="A527" s="835"/>
      <c r="B527" s="624"/>
      <c r="C527" s="589"/>
      <c r="D527" s="307"/>
      <c r="E527" s="595"/>
      <c r="F527" s="597"/>
      <c r="G527" s="595"/>
      <c r="H527" s="597"/>
      <c r="I527" s="595"/>
      <c r="J527" s="597"/>
      <c r="K527" s="305"/>
    </row>
    <row r="528" spans="1:11" x14ac:dyDescent="0.25">
      <c r="A528" s="835"/>
      <c r="B528" s="624"/>
      <c r="C528" s="589"/>
      <c r="D528" s="307"/>
      <c r="E528" s="595"/>
      <c r="F528" s="597"/>
      <c r="G528" s="595"/>
      <c r="H528" s="597"/>
      <c r="I528" s="595"/>
      <c r="J528" s="597"/>
      <c r="K528" s="305"/>
    </row>
    <row r="529" spans="1:11" x14ac:dyDescent="0.25">
      <c r="A529" s="835"/>
      <c r="B529" s="624"/>
      <c r="C529" s="589"/>
      <c r="D529" s="307"/>
      <c r="E529" s="595"/>
      <c r="F529" s="597"/>
      <c r="G529" s="595"/>
      <c r="H529" s="597"/>
      <c r="I529" s="595"/>
      <c r="J529" s="597"/>
      <c r="K529" s="305"/>
    </row>
    <row r="530" spans="1:11" x14ac:dyDescent="0.25">
      <c r="A530" s="835"/>
      <c r="B530" s="624"/>
      <c r="C530" s="589"/>
      <c r="D530" s="307"/>
      <c r="E530" s="595"/>
      <c r="F530" s="597"/>
      <c r="G530" s="595"/>
      <c r="H530" s="597"/>
      <c r="I530" s="595"/>
      <c r="J530" s="597"/>
      <c r="K530" s="305"/>
    </row>
    <row r="531" spans="1:11" x14ac:dyDescent="0.25">
      <c r="A531" s="835"/>
      <c r="B531" s="624"/>
      <c r="C531" s="589"/>
      <c r="D531" s="307"/>
      <c r="E531" s="595"/>
      <c r="F531" s="597"/>
      <c r="G531" s="595"/>
      <c r="H531" s="597"/>
      <c r="I531" s="595"/>
      <c r="J531" s="597"/>
      <c r="K531" s="305"/>
    </row>
    <row r="532" spans="1:11" x14ac:dyDescent="0.25">
      <c r="A532" s="835"/>
      <c r="B532" s="624"/>
      <c r="C532" s="589"/>
      <c r="D532" s="307"/>
      <c r="E532" s="595"/>
      <c r="F532" s="597"/>
      <c r="G532" s="595"/>
      <c r="H532" s="597"/>
      <c r="I532" s="595"/>
      <c r="J532" s="597"/>
      <c r="K532" s="305"/>
    </row>
    <row r="533" spans="1:11" x14ac:dyDescent="0.25">
      <c r="A533" s="835"/>
      <c r="B533" s="624"/>
      <c r="C533" s="589"/>
      <c r="D533" s="307"/>
      <c r="E533" s="595"/>
      <c r="F533" s="597"/>
      <c r="G533" s="595"/>
      <c r="H533" s="597"/>
      <c r="I533" s="595"/>
      <c r="J533" s="597"/>
      <c r="K533" s="305"/>
    </row>
    <row r="534" spans="1:11" x14ac:dyDescent="0.25">
      <c r="A534" s="835"/>
      <c r="B534" s="624"/>
      <c r="C534" s="589"/>
      <c r="D534" s="307"/>
      <c r="E534" s="595"/>
      <c r="F534" s="597"/>
      <c r="G534" s="595"/>
      <c r="H534" s="597"/>
      <c r="I534" s="595"/>
      <c r="J534" s="597"/>
      <c r="K534" s="305"/>
    </row>
    <row r="535" spans="1:11" x14ac:dyDescent="0.25">
      <c r="A535" s="836"/>
      <c r="B535" s="624"/>
      <c r="C535" s="589"/>
      <c r="D535" s="307"/>
      <c r="E535" s="595"/>
      <c r="F535" s="597"/>
      <c r="G535" s="595"/>
      <c r="H535" s="597"/>
      <c r="I535" s="595"/>
      <c r="J535" s="597"/>
      <c r="K535" s="305"/>
    </row>
    <row r="536" spans="1:11" s="280" customFormat="1" x14ac:dyDescent="0.25">
      <c r="A536" s="834" t="s">
        <v>1676</v>
      </c>
      <c r="B536" s="622" t="s">
        <v>597</v>
      </c>
      <c r="C536" s="590"/>
      <c r="D536" s="307"/>
      <c r="E536" s="595"/>
      <c r="F536" s="597"/>
      <c r="G536" s="595"/>
      <c r="H536" s="597"/>
      <c r="I536" s="595"/>
      <c r="J536" s="597"/>
      <c r="K536" s="303"/>
    </row>
    <row r="537" spans="1:11" s="280" customFormat="1" x14ac:dyDescent="0.25">
      <c r="A537" s="835"/>
      <c r="B537" s="622" t="s">
        <v>598</v>
      </c>
      <c r="C537" s="590"/>
      <c r="D537" s="307"/>
      <c r="E537" s="595"/>
      <c r="F537" s="597"/>
      <c r="G537" s="595"/>
      <c r="H537" s="597"/>
      <c r="I537" s="595"/>
      <c r="J537" s="597"/>
      <c r="K537" s="303"/>
    </row>
    <row r="538" spans="1:11" s="280" customFormat="1" x14ac:dyDescent="0.25">
      <c r="A538" s="835"/>
      <c r="B538" s="623" t="s">
        <v>2302</v>
      </c>
      <c r="C538" s="590"/>
      <c r="D538" s="307"/>
      <c r="E538" s="595"/>
      <c r="F538" s="597"/>
      <c r="G538" s="595"/>
      <c r="H538" s="597"/>
      <c r="I538" s="595"/>
      <c r="J538" s="597"/>
      <c r="K538" s="303"/>
    </row>
    <row r="539" spans="1:11" s="280" customFormat="1" ht="30" x14ac:dyDescent="0.25">
      <c r="A539" s="835"/>
      <c r="B539" s="622" t="s">
        <v>16</v>
      </c>
      <c r="C539" s="590"/>
      <c r="D539" s="307"/>
      <c r="E539" s="595"/>
      <c r="F539" s="597"/>
      <c r="G539" s="595"/>
      <c r="H539" s="597"/>
      <c r="I539" s="595"/>
      <c r="J539" s="597"/>
      <c r="K539" s="303"/>
    </row>
    <row r="540" spans="1:11" s="280" customFormat="1" ht="45" x14ac:dyDescent="0.25">
      <c r="A540" s="835"/>
      <c r="B540" s="622" t="s">
        <v>71</v>
      </c>
      <c r="C540" s="590"/>
      <c r="D540" s="307"/>
      <c r="E540" s="595"/>
      <c r="F540" s="597"/>
      <c r="G540" s="595"/>
      <c r="H540" s="597"/>
      <c r="I540" s="595"/>
      <c r="J540" s="597"/>
      <c r="K540" s="303"/>
    </row>
    <row r="541" spans="1:11" s="280" customFormat="1" x14ac:dyDescent="0.25">
      <c r="A541" s="835"/>
      <c r="B541" s="623" t="s">
        <v>2303</v>
      </c>
      <c r="C541" s="590"/>
      <c r="D541" s="307"/>
      <c r="E541" s="595"/>
      <c r="F541" s="597"/>
      <c r="G541" s="595"/>
      <c r="H541" s="597"/>
      <c r="I541" s="595"/>
      <c r="J541" s="597"/>
      <c r="K541" s="303"/>
    </row>
    <row r="542" spans="1:11" s="280" customFormat="1" x14ac:dyDescent="0.25">
      <c r="A542" s="835"/>
      <c r="B542" s="622" t="s">
        <v>606</v>
      </c>
      <c r="C542" s="590"/>
      <c r="D542" s="307"/>
      <c r="E542" s="595"/>
      <c r="F542" s="597"/>
      <c r="G542" s="595"/>
      <c r="H542" s="597"/>
      <c r="I542" s="595"/>
      <c r="J542" s="597"/>
      <c r="K542" s="303"/>
    </row>
    <row r="543" spans="1:11" s="280" customFormat="1" x14ac:dyDescent="0.25">
      <c r="A543" s="835"/>
      <c r="B543" s="622" t="s">
        <v>599</v>
      </c>
      <c r="C543" s="590"/>
      <c r="D543" s="307"/>
      <c r="E543" s="595"/>
      <c r="F543" s="597"/>
      <c r="G543" s="595"/>
      <c r="H543" s="597"/>
      <c r="I543" s="595"/>
      <c r="J543" s="597"/>
      <c r="K543" s="303"/>
    </row>
    <row r="544" spans="1:11" s="280" customFormat="1" x14ac:dyDescent="0.25">
      <c r="A544" s="835"/>
      <c r="B544" s="622" t="s">
        <v>601</v>
      </c>
      <c r="C544" s="590"/>
      <c r="D544" s="307"/>
      <c r="E544" s="595"/>
      <c r="F544" s="597"/>
      <c r="G544" s="595"/>
      <c r="H544" s="597"/>
      <c r="I544" s="595"/>
      <c r="J544" s="597"/>
      <c r="K544" s="303"/>
    </row>
    <row r="545" spans="1:11" s="280" customFormat="1" x14ac:dyDescent="0.25">
      <c r="A545" s="835"/>
      <c r="B545" s="622" t="s">
        <v>600</v>
      </c>
      <c r="C545" s="590"/>
      <c r="D545" s="307"/>
      <c r="E545" s="595"/>
      <c r="F545" s="597"/>
      <c r="G545" s="595"/>
      <c r="H545" s="597"/>
      <c r="I545" s="595"/>
      <c r="J545" s="597"/>
      <c r="K545" s="303"/>
    </row>
    <row r="546" spans="1:11" s="280" customFormat="1" x14ac:dyDescent="0.25">
      <c r="A546" s="835"/>
      <c r="B546" s="622" t="s">
        <v>1822</v>
      </c>
      <c r="C546" s="590"/>
      <c r="D546" s="307"/>
      <c r="E546" s="595"/>
      <c r="F546" s="597"/>
      <c r="G546" s="595"/>
      <c r="H546" s="597"/>
      <c r="I546" s="595"/>
      <c r="J546" s="597"/>
      <c r="K546" s="303"/>
    </row>
    <row r="547" spans="1:11" s="280" customFormat="1" x14ac:dyDescent="0.25">
      <c r="A547" s="835"/>
      <c r="B547" s="622" t="s">
        <v>630</v>
      </c>
      <c r="C547" s="590"/>
      <c r="D547" s="307"/>
      <c r="E547" s="595"/>
      <c r="F547" s="597"/>
      <c r="G547" s="595"/>
      <c r="H547" s="597"/>
      <c r="I547" s="595"/>
      <c r="J547" s="597"/>
      <c r="K547" s="303"/>
    </row>
    <row r="548" spans="1:11" s="280" customFormat="1" x14ac:dyDescent="0.25">
      <c r="A548" s="835"/>
      <c r="B548" s="622" t="s">
        <v>631</v>
      </c>
      <c r="C548" s="590"/>
      <c r="D548" s="307"/>
      <c r="E548" s="595"/>
      <c r="F548" s="597"/>
      <c r="G548" s="595"/>
      <c r="H548" s="597"/>
      <c r="I548" s="595"/>
      <c r="J548" s="597"/>
      <c r="K548" s="303"/>
    </row>
    <row r="549" spans="1:11" s="280" customFormat="1" x14ac:dyDescent="0.25">
      <c r="A549" s="835"/>
      <c r="B549" s="622" t="s">
        <v>72</v>
      </c>
      <c r="C549" s="590"/>
      <c r="D549" s="307"/>
      <c r="E549" s="595"/>
      <c r="F549" s="597"/>
      <c r="G549" s="595"/>
      <c r="H549" s="597"/>
      <c r="I549" s="595"/>
      <c r="J549" s="597"/>
      <c r="K549" s="303"/>
    </row>
    <row r="550" spans="1:11" s="280" customFormat="1" x14ac:dyDescent="0.25">
      <c r="A550" s="835"/>
      <c r="B550" s="622" t="s">
        <v>805</v>
      </c>
      <c r="C550" s="590"/>
      <c r="D550" s="307"/>
      <c r="E550" s="595"/>
      <c r="F550" s="597"/>
      <c r="G550" s="595"/>
      <c r="H550" s="597"/>
      <c r="I550" s="595"/>
      <c r="J550" s="597"/>
      <c r="K550" s="303"/>
    </row>
    <row r="551" spans="1:11" s="280" customFormat="1" x14ac:dyDescent="0.25">
      <c r="A551" s="835"/>
      <c r="B551" s="622" t="s">
        <v>61</v>
      </c>
      <c r="C551" s="590"/>
      <c r="D551" s="307"/>
      <c r="E551" s="595"/>
      <c r="F551" s="597"/>
      <c r="G551" s="595"/>
      <c r="H551" s="597"/>
      <c r="I551" s="595"/>
      <c r="J551" s="597"/>
      <c r="K551" s="303"/>
    </row>
    <row r="552" spans="1:11" s="280" customFormat="1" ht="30" x14ac:dyDescent="0.25">
      <c r="A552" s="835"/>
      <c r="B552" s="622" t="s">
        <v>804</v>
      </c>
      <c r="C552" s="590"/>
      <c r="D552" s="307"/>
      <c r="E552" s="595"/>
      <c r="F552" s="597"/>
      <c r="G552" s="595"/>
      <c r="H552" s="597"/>
      <c r="I552" s="595"/>
      <c r="J552" s="597"/>
      <c r="K552" s="303"/>
    </row>
    <row r="553" spans="1:11" s="280" customFormat="1" x14ac:dyDescent="0.25">
      <c r="A553" s="835"/>
      <c r="B553" s="622" t="s">
        <v>70</v>
      </c>
      <c r="C553" s="590"/>
      <c r="D553" s="307"/>
      <c r="E553" s="595"/>
      <c r="F553" s="597"/>
      <c r="G553" s="595"/>
      <c r="H553" s="597"/>
      <c r="I553" s="595"/>
      <c r="J553" s="597"/>
      <c r="K553" s="303"/>
    </row>
    <row r="554" spans="1:11" s="280" customFormat="1" ht="30" x14ac:dyDescent="0.25">
      <c r="A554" s="835"/>
      <c r="B554" s="622" t="s">
        <v>803</v>
      </c>
      <c r="C554" s="590"/>
      <c r="D554" s="307"/>
      <c r="E554" s="595"/>
      <c r="F554" s="597"/>
      <c r="G554" s="595"/>
      <c r="H554" s="597"/>
      <c r="I554" s="595"/>
      <c r="J554" s="597"/>
      <c r="K554" s="303"/>
    </row>
    <row r="555" spans="1:11" s="280" customFormat="1" x14ac:dyDescent="0.25">
      <c r="A555" s="835"/>
      <c r="B555" s="622" t="s">
        <v>605</v>
      </c>
      <c r="C555" s="590"/>
      <c r="D555" s="307"/>
      <c r="E555" s="595"/>
      <c r="F555" s="597"/>
      <c r="G555" s="595"/>
      <c r="H555" s="597"/>
      <c r="I555" s="595"/>
      <c r="J555" s="597"/>
      <c r="K555" s="303"/>
    </row>
    <row r="556" spans="1:11" s="280" customFormat="1" ht="30" x14ac:dyDescent="0.25">
      <c r="A556" s="835"/>
      <c r="B556" s="623" t="s">
        <v>2304</v>
      </c>
      <c r="C556" s="590"/>
      <c r="D556" s="307"/>
      <c r="E556" s="595"/>
      <c r="F556" s="597"/>
      <c r="G556" s="595"/>
      <c r="H556" s="597"/>
      <c r="I556" s="595"/>
      <c r="J556" s="597"/>
      <c r="K556" s="303"/>
    </row>
    <row r="557" spans="1:11" s="280" customFormat="1" ht="30" x14ac:dyDescent="0.25">
      <c r="A557" s="835"/>
      <c r="B557" s="623" t="s">
        <v>2305</v>
      </c>
      <c r="C557" s="590"/>
      <c r="D557" s="307"/>
      <c r="E557" s="595"/>
      <c r="F557" s="597"/>
      <c r="G557" s="595"/>
      <c r="H557" s="597"/>
      <c r="I557" s="595"/>
      <c r="J557" s="597"/>
      <c r="K557" s="303"/>
    </row>
    <row r="558" spans="1:11" s="280" customFormat="1" x14ac:dyDescent="0.25">
      <c r="A558" s="835"/>
      <c r="B558" s="622" t="s">
        <v>629</v>
      </c>
      <c r="C558" s="590"/>
      <c r="D558" s="307"/>
      <c r="E558" s="595"/>
      <c r="F558" s="597"/>
      <c r="G558" s="595"/>
      <c r="H558" s="597"/>
      <c r="I558" s="595"/>
      <c r="J558" s="597"/>
      <c r="K558" s="303"/>
    </row>
    <row r="559" spans="1:11" s="280" customFormat="1" x14ac:dyDescent="0.25">
      <c r="A559" s="835"/>
      <c r="B559" s="622" t="s">
        <v>628</v>
      </c>
      <c r="C559" s="590"/>
      <c r="D559" s="307"/>
      <c r="E559" s="595"/>
      <c r="F559" s="597"/>
      <c r="G559" s="595"/>
      <c r="H559" s="597"/>
      <c r="I559" s="595"/>
      <c r="J559" s="597"/>
      <c r="K559" s="303"/>
    </row>
    <row r="560" spans="1:11" s="280" customFormat="1" x14ac:dyDescent="0.25">
      <c r="A560" s="835"/>
      <c r="B560" s="622" t="s">
        <v>56</v>
      </c>
      <c r="C560" s="590"/>
      <c r="D560" s="307"/>
      <c r="E560" s="595"/>
      <c r="F560" s="597"/>
      <c r="G560" s="595"/>
      <c r="H560" s="597"/>
      <c r="I560" s="595"/>
      <c r="J560" s="597"/>
      <c r="K560" s="303"/>
    </row>
    <row r="561" spans="1:11" s="280" customFormat="1" x14ac:dyDescent="0.25">
      <c r="A561" s="835"/>
      <c r="B561" s="622" t="s">
        <v>602</v>
      </c>
      <c r="C561" s="590"/>
      <c r="D561" s="307"/>
      <c r="E561" s="595"/>
      <c r="F561" s="597"/>
      <c r="G561" s="595"/>
      <c r="H561" s="597"/>
      <c r="I561" s="595"/>
      <c r="J561" s="597"/>
      <c r="K561" s="303"/>
    </row>
    <row r="562" spans="1:11" s="280" customFormat="1" x14ac:dyDescent="0.25">
      <c r="A562" s="835"/>
      <c r="B562" s="622" t="s">
        <v>603</v>
      </c>
      <c r="C562" s="590"/>
      <c r="D562" s="307"/>
      <c r="E562" s="595"/>
      <c r="F562" s="597"/>
      <c r="G562" s="595"/>
      <c r="H562" s="597"/>
      <c r="I562" s="595"/>
      <c r="J562" s="597"/>
      <c r="K562" s="303"/>
    </row>
    <row r="563" spans="1:11" s="280" customFormat="1" x14ac:dyDescent="0.25">
      <c r="A563" s="835"/>
      <c r="B563" s="622" t="s">
        <v>604</v>
      </c>
      <c r="C563" s="590"/>
      <c r="D563" s="307"/>
      <c r="E563" s="595"/>
      <c r="F563" s="597"/>
      <c r="G563" s="595"/>
      <c r="H563" s="597"/>
      <c r="I563" s="595"/>
      <c r="J563" s="597"/>
      <c r="K563" s="303"/>
    </row>
    <row r="564" spans="1:11" s="280" customFormat="1" x14ac:dyDescent="0.25">
      <c r="A564" s="835"/>
      <c r="B564" s="622" t="s">
        <v>83</v>
      </c>
      <c r="C564" s="590"/>
      <c r="D564" s="307"/>
      <c r="E564" s="595"/>
      <c r="F564" s="597"/>
      <c r="G564" s="595"/>
      <c r="H564" s="597"/>
      <c r="I564" s="595"/>
      <c r="J564" s="597"/>
      <c r="K564" s="303"/>
    </row>
    <row r="565" spans="1:11" s="280" customFormat="1" x14ac:dyDescent="0.25">
      <c r="A565" s="835"/>
      <c r="B565" s="622" t="s">
        <v>58</v>
      </c>
      <c r="C565" s="590"/>
      <c r="D565" s="307"/>
      <c r="E565" s="595"/>
      <c r="F565" s="597"/>
      <c r="G565" s="595"/>
      <c r="H565" s="597"/>
      <c r="I565" s="595"/>
      <c r="J565" s="597"/>
      <c r="K565" s="303"/>
    </row>
    <row r="566" spans="1:11" s="280" customFormat="1" x14ac:dyDescent="0.25">
      <c r="A566" s="835"/>
      <c r="B566" s="623" t="s">
        <v>2306</v>
      </c>
      <c r="C566" s="590"/>
      <c r="D566" s="307"/>
      <c r="E566" s="595"/>
      <c r="F566" s="597"/>
      <c r="G566" s="595"/>
      <c r="H566" s="597"/>
      <c r="I566" s="595"/>
      <c r="J566" s="597"/>
      <c r="K566" s="303"/>
    </row>
    <row r="567" spans="1:11" s="280" customFormat="1" x14ac:dyDescent="0.25">
      <c r="A567" s="835"/>
      <c r="B567" s="622" t="s">
        <v>75</v>
      </c>
      <c r="C567" s="590"/>
      <c r="D567" s="307"/>
      <c r="E567" s="595"/>
      <c r="F567" s="597"/>
      <c r="G567" s="595"/>
      <c r="H567" s="597"/>
      <c r="I567" s="595"/>
      <c r="J567" s="597"/>
      <c r="K567" s="303"/>
    </row>
    <row r="568" spans="1:11" s="280" customFormat="1" x14ac:dyDescent="0.25">
      <c r="A568" s="835"/>
      <c r="B568" s="622" t="s">
        <v>610</v>
      </c>
      <c r="C568" s="590"/>
      <c r="D568" s="307"/>
      <c r="E568" s="595"/>
      <c r="F568" s="597"/>
      <c r="G568" s="595"/>
      <c r="H568" s="597"/>
      <c r="I568" s="595"/>
      <c r="J568" s="597"/>
      <c r="K568" s="303"/>
    </row>
    <row r="569" spans="1:11" s="280" customFormat="1" x14ac:dyDescent="0.25">
      <c r="A569" s="835"/>
      <c r="B569" s="622" t="s">
        <v>608</v>
      </c>
      <c r="C569" s="590"/>
      <c r="D569" s="307"/>
      <c r="E569" s="595"/>
      <c r="F569" s="597"/>
      <c r="G569" s="595"/>
      <c r="H569" s="597"/>
      <c r="I569" s="595"/>
      <c r="J569" s="597"/>
      <c r="K569" s="303"/>
    </row>
    <row r="570" spans="1:11" s="280" customFormat="1" x14ac:dyDescent="0.25">
      <c r="A570" s="835"/>
      <c r="B570" s="622" t="s">
        <v>607</v>
      </c>
      <c r="C570" s="590"/>
      <c r="D570" s="307"/>
      <c r="E570" s="595"/>
      <c r="F570" s="597"/>
      <c r="G570" s="595"/>
      <c r="H570" s="597"/>
      <c r="I570" s="595"/>
      <c r="J570" s="597"/>
      <c r="K570" s="303"/>
    </row>
    <row r="571" spans="1:11" s="280" customFormat="1" x14ac:dyDescent="0.25">
      <c r="A571" s="835"/>
      <c r="B571" s="622" t="s">
        <v>612</v>
      </c>
      <c r="C571" s="590"/>
      <c r="D571" s="307"/>
      <c r="E571" s="595"/>
      <c r="F571" s="597"/>
      <c r="G571" s="595"/>
      <c r="H571" s="597"/>
      <c r="I571" s="595"/>
      <c r="J571" s="597"/>
      <c r="K571" s="303"/>
    </row>
    <row r="572" spans="1:11" s="280" customFormat="1" x14ac:dyDescent="0.25">
      <c r="A572" s="835"/>
      <c r="B572" s="622" t="s">
        <v>594</v>
      </c>
      <c r="C572" s="590"/>
      <c r="D572" s="307"/>
      <c r="E572" s="595"/>
      <c r="F572" s="597"/>
      <c r="G572" s="595"/>
      <c r="H572" s="597"/>
      <c r="I572" s="595"/>
      <c r="J572" s="597"/>
      <c r="K572" s="303"/>
    </row>
    <row r="573" spans="1:11" s="280" customFormat="1" x14ac:dyDescent="0.25">
      <c r="A573" s="835"/>
      <c r="B573" s="622" t="s">
        <v>17</v>
      </c>
      <c r="C573" s="590"/>
      <c r="D573" s="307"/>
      <c r="E573" s="595"/>
      <c r="F573" s="597"/>
      <c r="G573" s="595"/>
      <c r="H573" s="597"/>
      <c r="I573" s="595"/>
      <c r="J573" s="597"/>
      <c r="K573" s="303"/>
    </row>
    <row r="574" spans="1:11" s="280" customFormat="1" x14ac:dyDescent="0.25">
      <c r="A574" s="835"/>
      <c r="B574" s="622" t="s">
        <v>595</v>
      </c>
      <c r="C574" s="590"/>
      <c r="D574" s="307"/>
      <c r="E574" s="595"/>
      <c r="F574" s="597"/>
      <c r="G574" s="595"/>
      <c r="H574" s="597"/>
      <c r="I574" s="595"/>
      <c r="J574" s="597"/>
      <c r="K574" s="303"/>
    </row>
    <row r="575" spans="1:11" s="280" customFormat="1" x14ac:dyDescent="0.25">
      <c r="A575" s="835"/>
      <c r="B575" s="622" t="s">
        <v>596</v>
      </c>
      <c r="C575" s="590"/>
      <c r="D575" s="307"/>
      <c r="E575" s="595"/>
      <c r="F575" s="597"/>
      <c r="G575" s="595"/>
      <c r="H575" s="597"/>
      <c r="I575" s="595"/>
      <c r="J575" s="597"/>
      <c r="K575" s="303"/>
    </row>
    <row r="576" spans="1:11" s="280" customFormat="1" x14ac:dyDescent="0.25">
      <c r="A576" s="835"/>
      <c r="B576" s="624"/>
      <c r="C576" s="590"/>
      <c r="D576" s="307"/>
      <c r="E576" s="595"/>
      <c r="F576" s="597"/>
      <c r="G576" s="595"/>
      <c r="H576" s="597"/>
      <c r="I576" s="595"/>
      <c r="J576" s="597"/>
      <c r="K576" s="303"/>
    </row>
    <row r="577" spans="1:11" s="280" customFormat="1" x14ac:dyDescent="0.25">
      <c r="A577" s="835"/>
      <c r="B577" s="624"/>
      <c r="C577" s="590"/>
      <c r="D577" s="307"/>
      <c r="E577" s="595"/>
      <c r="F577" s="597"/>
      <c r="G577" s="595"/>
      <c r="H577" s="597"/>
      <c r="I577" s="595"/>
      <c r="J577" s="597"/>
      <c r="K577" s="303"/>
    </row>
    <row r="578" spans="1:11" s="280" customFormat="1" x14ac:dyDescent="0.25">
      <c r="A578" s="835"/>
      <c r="B578" s="624"/>
      <c r="C578" s="590"/>
      <c r="D578" s="307"/>
      <c r="E578" s="595"/>
      <c r="F578" s="597"/>
      <c r="G578" s="595"/>
      <c r="H578" s="597"/>
      <c r="I578" s="595"/>
      <c r="J578" s="597"/>
      <c r="K578" s="303"/>
    </row>
    <row r="579" spans="1:11" s="280" customFormat="1" x14ac:dyDescent="0.25">
      <c r="A579" s="835"/>
      <c r="B579" s="624"/>
      <c r="C579" s="590"/>
      <c r="D579" s="307"/>
      <c r="E579" s="595"/>
      <c r="F579" s="597"/>
      <c r="G579" s="595"/>
      <c r="H579" s="597"/>
      <c r="I579" s="595"/>
      <c r="J579" s="597"/>
      <c r="K579" s="303"/>
    </row>
    <row r="580" spans="1:11" s="280" customFormat="1" x14ac:dyDescent="0.25">
      <c r="A580" s="835"/>
      <c r="B580" s="624"/>
      <c r="C580" s="590"/>
      <c r="D580" s="307"/>
      <c r="E580" s="595"/>
      <c r="F580" s="597"/>
      <c r="G580" s="595"/>
      <c r="H580" s="597"/>
      <c r="I580" s="595"/>
      <c r="J580" s="597"/>
      <c r="K580" s="303"/>
    </row>
    <row r="581" spans="1:11" s="280" customFormat="1" x14ac:dyDescent="0.25">
      <c r="A581" s="835"/>
      <c r="B581" s="624"/>
      <c r="C581" s="590"/>
      <c r="D581" s="307"/>
      <c r="E581" s="595"/>
      <c r="F581" s="597"/>
      <c r="G581" s="595"/>
      <c r="H581" s="597"/>
      <c r="I581" s="595"/>
      <c r="J581" s="597"/>
      <c r="K581" s="303"/>
    </row>
    <row r="582" spans="1:11" s="280" customFormat="1" x14ac:dyDescent="0.25">
      <c r="A582" s="835"/>
      <c r="B582" s="624"/>
      <c r="C582" s="590"/>
      <c r="D582" s="307"/>
      <c r="E582" s="595"/>
      <c r="F582" s="597"/>
      <c r="G582" s="595"/>
      <c r="H582" s="597"/>
      <c r="I582" s="595"/>
      <c r="J582" s="597"/>
      <c r="K582" s="303"/>
    </row>
    <row r="583" spans="1:11" x14ac:dyDescent="0.25">
      <c r="A583" s="835"/>
      <c r="B583" s="624"/>
      <c r="C583" s="589"/>
      <c r="D583" s="307"/>
      <c r="E583" s="595"/>
      <c r="F583" s="597"/>
      <c r="G583" s="595"/>
      <c r="H583" s="597"/>
      <c r="I583" s="595"/>
      <c r="J583" s="597"/>
      <c r="K583" s="305"/>
    </row>
    <row r="584" spans="1:11" x14ac:dyDescent="0.25">
      <c r="A584" s="835"/>
      <c r="B584" s="624"/>
      <c r="C584" s="589"/>
      <c r="D584" s="307"/>
      <c r="E584" s="595"/>
      <c r="F584" s="597"/>
      <c r="G584" s="595"/>
      <c r="H584" s="597"/>
      <c r="I584" s="595"/>
      <c r="J584" s="597"/>
      <c r="K584" s="305"/>
    </row>
    <row r="585" spans="1:11" x14ac:dyDescent="0.25">
      <c r="A585" s="835"/>
      <c r="B585" s="624"/>
      <c r="C585" s="589"/>
      <c r="D585" s="307"/>
      <c r="E585" s="595"/>
      <c r="F585" s="597"/>
      <c r="G585" s="595"/>
      <c r="H585" s="597"/>
      <c r="I585" s="595"/>
      <c r="J585" s="597"/>
      <c r="K585" s="305"/>
    </row>
    <row r="586" spans="1:11" x14ac:dyDescent="0.25">
      <c r="A586" s="835"/>
      <c r="B586" s="624"/>
      <c r="C586" s="589"/>
      <c r="D586" s="307"/>
      <c r="E586" s="595"/>
      <c r="F586" s="597"/>
      <c r="G586" s="595"/>
      <c r="H586" s="597"/>
      <c r="I586" s="595"/>
      <c r="J586" s="597"/>
      <c r="K586" s="305"/>
    </row>
    <row r="587" spans="1:11" x14ac:dyDescent="0.25">
      <c r="A587" s="835"/>
      <c r="B587" s="624"/>
      <c r="C587" s="589"/>
      <c r="D587" s="307"/>
      <c r="E587" s="595"/>
      <c r="F587" s="597"/>
      <c r="G587" s="595"/>
      <c r="H587" s="597"/>
      <c r="I587" s="595"/>
      <c r="J587" s="597"/>
      <c r="K587" s="305"/>
    </row>
    <row r="588" spans="1:11" x14ac:dyDescent="0.25">
      <c r="A588" s="835"/>
      <c r="B588" s="624"/>
      <c r="C588" s="589"/>
      <c r="D588" s="307"/>
      <c r="E588" s="595"/>
      <c r="F588" s="597"/>
      <c r="G588" s="595"/>
      <c r="H588" s="597"/>
      <c r="I588" s="595"/>
      <c r="J588" s="597"/>
      <c r="K588" s="305"/>
    </row>
    <row r="589" spans="1:11" x14ac:dyDescent="0.25">
      <c r="A589" s="835"/>
      <c r="B589" s="624"/>
      <c r="C589" s="589"/>
      <c r="D589" s="307"/>
      <c r="E589" s="595"/>
      <c r="F589" s="597"/>
      <c r="G589" s="595"/>
      <c r="H589" s="597"/>
      <c r="I589" s="595"/>
      <c r="J589" s="597"/>
      <c r="K589" s="305"/>
    </row>
    <row r="590" spans="1:11" x14ac:dyDescent="0.25">
      <c r="A590" s="835"/>
      <c r="B590" s="624"/>
      <c r="C590" s="589"/>
      <c r="D590" s="307"/>
      <c r="E590" s="595"/>
      <c r="F590" s="597"/>
      <c r="G590" s="595"/>
      <c r="H590" s="597"/>
      <c r="I590" s="595"/>
      <c r="J590" s="597"/>
      <c r="K590" s="305"/>
    </row>
    <row r="591" spans="1:11" x14ac:dyDescent="0.25">
      <c r="A591" s="835"/>
      <c r="B591" s="624"/>
      <c r="C591" s="589"/>
      <c r="D591" s="307"/>
      <c r="E591" s="595"/>
      <c r="F591" s="597"/>
      <c r="G591" s="595"/>
      <c r="H591" s="597"/>
      <c r="I591" s="595"/>
      <c r="J591" s="597"/>
      <c r="K591" s="305"/>
    </row>
    <row r="592" spans="1:11" x14ac:dyDescent="0.25">
      <c r="A592" s="835"/>
      <c r="B592" s="624"/>
      <c r="C592" s="589"/>
      <c r="D592" s="307"/>
      <c r="E592" s="595"/>
      <c r="F592" s="597"/>
      <c r="G592" s="595"/>
      <c r="H592" s="597"/>
      <c r="I592" s="595"/>
      <c r="J592" s="597"/>
      <c r="K592" s="305"/>
    </row>
    <row r="593" spans="1:11" x14ac:dyDescent="0.25">
      <c r="A593" s="835"/>
      <c r="B593" s="624"/>
      <c r="C593" s="589"/>
      <c r="D593" s="307"/>
      <c r="E593" s="595"/>
      <c r="F593" s="597"/>
      <c r="G593" s="595"/>
      <c r="H593" s="597"/>
      <c r="I593" s="595"/>
      <c r="J593" s="597"/>
      <c r="K593" s="305"/>
    </row>
    <row r="594" spans="1:11" x14ac:dyDescent="0.25">
      <c r="A594" s="835"/>
      <c r="B594" s="624"/>
      <c r="C594" s="589"/>
      <c r="D594" s="307"/>
      <c r="E594" s="595"/>
      <c r="F594" s="597"/>
      <c r="G594" s="595"/>
      <c r="H594" s="597"/>
      <c r="I594" s="595"/>
      <c r="J594" s="597"/>
      <c r="K594" s="305"/>
    </row>
    <row r="595" spans="1:11" x14ac:dyDescent="0.25">
      <c r="A595" s="835"/>
      <c r="B595" s="624"/>
      <c r="C595" s="589"/>
      <c r="D595" s="307"/>
      <c r="E595" s="595"/>
      <c r="F595" s="597"/>
      <c r="G595" s="595"/>
      <c r="H595" s="597"/>
      <c r="I595" s="595"/>
      <c r="J595" s="597"/>
      <c r="K595" s="305"/>
    </row>
    <row r="596" spans="1:11" x14ac:dyDescent="0.25">
      <c r="A596" s="835"/>
      <c r="B596" s="624"/>
      <c r="C596" s="589"/>
      <c r="D596" s="307"/>
      <c r="E596" s="595"/>
      <c r="F596" s="597"/>
      <c r="G596" s="595"/>
      <c r="H596" s="597"/>
      <c r="I596" s="595"/>
      <c r="J596" s="597"/>
      <c r="K596" s="305"/>
    </row>
    <row r="597" spans="1:11" x14ac:dyDescent="0.25">
      <c r="A597" s="835"/>
      <c r="B597" s="624"/>
      <c r="C597" s="589"/>
      <c r="D597" s="307"/>
      <c r="E597" s="595"/>
      <c r="F597" s="597"/>
      <c r="G597" s="595"/>
      <c r="H597" s="597"/>
      <c r="I597" s="595"/>
      <c r="J597" s="597"/>
      <c r="K597" s="305"/>
    </row>
    <row r="598" spans="1:11" x14ac:dyDescent="0.25">
      <c r="A598" s="835"/>
      <c r="B598" s="624"/>
      <c r="C598" s="589"/>
      <c r="D598" s="307"/>
      <c r="E598" s="595"/>
      <c r="F598" s="597"/>
      <c r="G598" s="595"/>
      <c r="H598" s="597"/>
      <c r="I598" s="595"/>
      <c r="J598" s="597"/>
      <c r="K598" s="305"/>
    </row>
    <row r="599" spans="1:11" x14ac:dyDescent="0.25">
      <c r="A599" s="835"/>
      <c r="B599" s="624"/>
      <c r="C599" s="589"/>
      <c r="D599" s="307"/>
      <c r="E599" s="595"/>
      <c r="F599" s="597"/>
      <c r="G599" s="595"/>
      <c r="H599" s="597"/>
      <c r="I599" s="595"/>
      <c r="J599" s="597"/>
      <c r="K599" s="305"/>
    </row>
    <row r="600" spans="1:11" x14ac:dyDescent="0.25">
      <c r="A600" s="835"/>
      <c r="B600" s="624"/>
      <c r="C600" s="589"/>
      <c r="D600" s="307"/>
      <c r="E600" s="595"/>
      <c r="F600" s="597"/>
      <c r="G600" s="595"/>
      <c r="H600" s="597"/>
      <c r="I600" s="595"/>
      <c r="J600" s="597"/>
      <c r="K600" s="305"/>
    </row>
    <row r="601" spans="1:11" ht="15" customHeight="1" x14ac:dyDescent="0.25">
      <c r="A601" s="836"/>
      <c r="B601" s="624"/>
      <c r="C601" s="589"/>
      <c r="D601" s="307"/>
      <c r="E601" s="595"/>
      <c r="F601" s="597"/>
      <c r="G601" s="595"/>
      <c r="H601" s="597"/>
      <c r="I601" s="595"/>
      <c r="J601" s="597"/>
      <c r="K601" s="305"/>
    </row>
    <row r="602" spans="1:11" x14ac:dyDescent="0.25">
      <c r="C602" s="591"/>
      <c r="D602" s="592"/>
      <c r="E602" s="181"/>
      <c r="F602" s="598"/>
      <c r="G602" s="181"/>
      <c r="H602" s="598"/>
      <c r="I602" s="181"/>
      <c r="J602" s="598"/>
      <c r="K602" s="3"/>
    </row>
    <row r="603" spans="1:11" x14ac:dyDescent="0.25">
      <c r="C603" s="591"/>
      <c r="D603" s="592"/>
      <c r="E603" s="181"/>
      <c r="F603" s="598"/>
      <c r="G603" s="181"/>
      <c r="H603" s="598"/>
      <c r="I603" s="181"/>
      <c r="J603" s="598"/>
      <c r="K603" s="3"/>
    </row>
    <row r="604" spans="1:11" x14ac:dyDescent="0.25">
      <c r="C604" s="591"/>
      <c r="D604" s="592"/>
      <c r="E604" s="181"/>
      <c r="F604" s="598"/>
      <c r="G604" s="181"/>
      <c r="H604" s="598"/>
      <c r="I604" s="181"/>
      <c r="J604" s="598"/>
      <c r="K604" s="3"/>
    </row>
    <row r="605" spans="1:11" x14ac:dyDescent="0.25">
      <c r="C605" s="591"/>
      <c r="D605" s="592"/>
      <c r="E605" s="181"/>
      <c r="F605" s="598"/>
      <c r="G605" s="181"/>
      <c r="H605" s="598"/>
      <c r="I605" s="181"/>
      <c r="J605" s="598"/>
      <c r="K605" s="3"/>
    </row>
    <row r="606" spans="1:11" x14ac:dyDescent="0.25">
      <c r="C606" s="591"/>
      <c r="D606" s="592"/>
      <c r="E606" s="181"/>
      <c r="F606" s="598"/>
      <c r="G606" s="181"/>
      <c r="H606" s="598"/>
      <c r="I606" s="181"/>
      <c r="J606" s="598"/>
      <c r="K606" s="3"/>
    </row>
    <row r="607" spans="1:11" x14ac:dyDescent="0.25">
      <c r="C607" s="591"/>
      <c r="D607" s="592"/>
      <c r="E607" s="181"/>
      <c r="F607" s="598"/>
      <c r="G607" s="181"/>
      <c r="H607" s="598"/>
      <c r="I607" s="181"/>
      <c r="J607" s="598"/>
      <c r="K607" s="3"/>
    </row>
    <row r="608" spans="1:11" x14ac:dyDescent="0.25">
      <c r="C608" s="591"/>
      <c r="D608" s="592"/>
      <c r="E608" s="181"/>
      <c r="F608" s="598"/>
      <c r="G608" s="181"/>
      <c r="H608" s="598"/>
      <c r="I608" s="181"/>
      <c r="J608" s="598"/>
      <c r="K608" s="3"/>
    </row>
    <row r="609" spans="3:11" x14ac:dyDescent="0.25">
      <c r="C609" s="591"/>
      <c r="D609" s="592"/>
      <c r="E609" s="181"/>
      <c r="F609" s="598"/>
      <c r="G609" s="181"/>
      <c r="H609" s="598"/>
      <c r="I609" s="181"/>
      <c r="J609" s="598"/>
      <c r="K609" s="3"/>
    </row>
    <row r="610" spans="3:11" x14ac:dyDescent="0.25">
      <c r="C610" s="591"/>
      <c r="D610" s="592"/>
      <c r="E610" s="181"/>
      <c r="F610" s="598"/>
      <c r="G610" s="181"/>
      <c r="H610" s="598"/>
      <c r="I610" s="181"/>
      <c r="J610" s="598"/>
      <c r="K610" s="3"/>
    </row>
    <row r="611" spans="3:11" x14ac:dyDescent="0.25">
      <c r="C611" s="591"/>
      <c r="D611" s="592"/>
      <c r="E611" s="181"/>
      <c r="F611" s="598"/>
      <c r="G611" s="181"/>
      <c r="H611" s="598"/>
      <c r="I611" s="181"/>
      <c r="J611" s="598"/>
      <c r="K611" s="3"/>
    </row>
    <row r="612" spans="3:11" x14ac:dyDescent="0.25">
      <c r="E612" s="181"/>
      <c r="F612" s="598"/>
      <c r="G612" s="181"/>
      <c r="H612" s="598"/>
      <c r="I612" s="181"/>
      <c r="J612" s="598"/>
      <c r="K612" s="3"/>
    </row>
    <row r="613" spans="3:11" x14ac:dyDescent="0.25">
      <c r="E613" s="181"/>
      <c r="F613" s="598"/>
      <c r="G613" s="181"/>
      <c r="H613" s="598"/>
      <c r="I613" s="181"/>
      <c r="J613" s="598"/>
      <c r="K613" s="3"/>
    </row>
    <row r="614" spans="3:11" x14ac:dyDescent="0.25">
      <c r="E614" s="181"/>
      <c r="F614" s="598"/>
      <c r="G614" s="181"/>
      <c r="H614" s="598"/>
      <c r="I614" s="181"/>
      <c r="J614" s="598"/>
      <c r="K614" s="3"/>
    </row>
    <row r="615" spans="3:11" x14ac:dyDescent="0.25">
      <c r="E615" s="181"/>
      <c r="F615" s="598"/>
      <c r="G615" s="181"/>
      <c r="H615" s="598"/>
      <c r="I615" s="181"/>
      <c r="J615" s="598"/>
      <c r="K615" s="3"/>
    </row>
    <row r="616" spans="3:11" x14ac:dyDescent="0.25">
      <c r="E616" s="181"/>
      <c r="F616" s="598"/>
      <c r="G616" s="181"/>
      <c r="H616" s="598"/>
      <c r="I616" s="181"/>
      <c r="J616" s="598"/>
      <c r="K616" s="3"/>
    </row>
    <row r="617" spans="3:11" x14ac:dyDescent="0.25">
      <c r="E617" s="181"/>
      <c r="F617" s="598"/>
      <c r="G617" s="181"/>
      <c r="H617" s="598"/>
      <c r="I617" s="181"/>
      <c r="J617" s="598"/>
      <c r="K617" s="3"/>
    </row>
    <row r="618" spans="3:11" x14ac:dyDescent="0.25">
      <c r="E618" s="181"/>
      <c r="F618" s="598"/>
      <c r="G618" s="181"/>
      <c r="H618" s="598"/>
      <c r="I618" s="181"/>
      <c r="J618" s="598"/>
      <c r="K618" s="3"/>
    </row>
    <row r="619" spans="3:11" x14ac:dyDescent="0.25">
      <c r="E619" s="181"/>
      <c r="F619" s="598"/>
      <c r="G619" s="181"/>
      <c r="H619" s="598"/>
      <c r="I619" s="181"/>
      <c r="J619" s="598"/>
      <c r="K619" s="3"/>
    </row>
    <row r="620" spans="3:11" x14ac:dyDescent="0.25">
      <c r="E620" s="181"/>
      <c r="F620" s="598"/>
      <c r="G620" s="181"/>
      <c r="H620" s="598"/>
      <c r="I620" s="181"/>
      <c r="J620" s="598"/>
      <c r="K620" s="3"/>
    </row>
    <row r="621" spans="3:11" x14ac:dyDescent="0.25">
      <c r="E621" s="181"/>
      <c r="F621" s="598"/>
      <c r="G621" s="181"/>
      <c r="H621" s="598"/>
      <c r="I621" s="181"/>
      <c r="J621" s="598"/>
      <c r="K621" s="3"/>
    </row>
    <row r="622" spans="3:11" x14ac:dyDescent="0.25">
      <c r="E622" s="181"/>
      <c r="F622" s="598"/>
      <c r="G622" s="181"/>
      <c r="H622" s="598"/>
      <c r="I622" s="181"/>
      <c r="J622" s="598"/>
      <c r="K622" s="3"/>
    </row>
    <row r="623" spans="3:11" x14ac:dyDescent="0.25">
      <c r="E623" s="181"/>
      <c r="F623" s="598"/>
      <c r="G623" s="181"/>
      <c r="H623" s="598"/>
      <c r="I623" s="181"/>
      <c r="J623" s="598"/>
      <c r="K623" s="3"/>
    </row>
    <row r="624" spans="3:11" x14ac:dyDescent="0.25">
      <c r="E624" s="181"/>
      <c r="F624" s="598"/>
      <c r="G624" s="181"/>
      <c r="H624" s="598"/>
      <c r="I624" s="181"/>
      <c r="J624" s="598"/>
      <c r="K624" s="3"/>
    </row>
    <row r="625" spans="5:11" x14ac:dyDescent="0.25">
      <c r="E625" s="181"/>
      <c r="F625" s="598"/>
      <c r="G625" s="181"/>
      <c r="H625" s="598"/>
      <c r="I625" s="181"/>
      <c r="J625" s="598"/>
      <c r="K625" s="3"/>
    </row>
    <row r="626" spans="5:11" x14ac:dyDescent="0.25">
      <c r="E626" s="181"/>
      <c r="F626" s="598"/>
      <c r="G626" s="181"/>
      <c r="H626" s="598"/>
      <c r="I626" s="181"/>
      <c r="J626" s="598"/>
      <c r="K626" s="3"/>
    </row>
    <row r="627" spans="5:11" x14ac:dyDescent="0.25">
      <c r="E627" s="181"/>
      <c r="F627" s="598"/>
      <c r="G627" s="181"/>
      <c r="H627" s="598"/>
      <c r="I627" s="181"/>
      <c r="J627" s="598"/>
      <c r="K627" s="3"/>
    </row>
    <row r="628" spans="5:11" x14ac:dyDescent="0.25">
      <c r="E628" s="181"/>
      <c r="F628" s="598"/>
      <c r="G628" s="181"/>
      <c r="H628" s="598"/>
      <c r="I628" s="181"/>
      <c r="J628" s="598"/>
      <c r="K628" s="3"/>
    </row>
    <row r="629" spans="5:11" x14ac:dyDescent="0.25">
      <c r="E629" s="181"/>
      <c r="F629" s="598"/>
      <c r="G629" s="181"/>
      <c r="H629" s="598"/>
      <c r="I629" s="181"/>
      <c r="J629" s="598"/>
      <c r="K629" s="3"/>
    </row>
    <row r="630" spans="5:11" x14ac:dyDescent="0.25">
      <c r="E630" s="181"/>
      <c r="F630" s="598"/>
      <c r="G630" s="181"/>
      <c r="H630" s="598"/>
      <c r="I630" s="181"/>
      <c r="J630" s="598"/>
      <c r="K630" s="3"/>
    </row>
    <row r="631" spans="5:11" x14ac:dyDescent="0.25">
      <c r="E631" s="181"/>
      <c r="F631" s="598"/>
      <c r="G631" s="181"/>
      <c r="H631" s="598"/>
      <c r="I631" s="181"/>
      <c r="J631" s="598"/>
      <c r="K631" s="3"/>
    </row>
    <row r="632" spans="5:11" x14ac:dyDescent="0.25">
      <c r="E632" s="181"/>
      <c r="F632" s="598"/>
      <c r="G632" s="181"/>
      <c r="H632" s="598"/>
      <c r="I632" s="181"/>
      <c r="J632" s="598"/>
      <c r="K632" s="3"/>
    </row>
    <row r="633" spans="5:11" x14ac:dyDescent="0.25">
      <c r="E633" s="181"/>
      <c r="F633" s="598"/>
      <c r="G633" s="181"/>
      <c r="H633" s="598"/>
      <c r="I633" s="181"/>
      <c r="J633" s="598"/>
      <c r="K633" s="3"/>
    </row>
    <row r="634" spans="5:11" x14ac:dyDescent="0.25">
      <c r="E634" s="181"/>
      <c r="F634" s="598"/>
      <c r="G634" s="181"/>
      <c r="H634" s="598"/>
      <c r="I634" s="181"/>
      <c r="J634" s="598"/>
      <c r="K634" s="3"/>
    </row>
    <row r="635" spans="5:11" x14ac:dyDescent="0.25">
      <c r="E635" s="181"/>
      <c r="F635" s="598"/>
      <c r="G635" s="181"/>
      <c r="H635" s="598"/>
      <c r="I635" s="181"/>
      <c r="J635" s="598"/>
      <c r="K635" s="3"/>
    </row>
    <row r="636" spans="5:11" x14ac:dyDescent="0.25">
      <c r="E636" s="181"/>
      <c r="F636" s="598"/>
      <c r="G636" s="181"/>
      <c r="H636" s="598"/>
      <c r="I636" s="181"/>
      <c r="J636" s="598"/>
      <c r="K636" s="3"/>
    </row>
    <row r="637" spans="5:11" x14ac:dyDescent="0.25">
      <c r="E637" s="181"/>
      <c r="F637" s="598"/>
      <c r="G637" s="181"/>
      <c r="H637" s="598"/>
      <c r="I637" s="181"/>
      <c r="J637" s="598"/>
      <c r="K637" s="3"/>
    </row>
    <row r="638" spans="5:11" x14ac:dyDescent="0.25">
      <c r="E638" s="181"/>
      <c r="F638" s="598"/>
      <c r="G638" s="181"/>
      <c r="H638" s="598"/>
      <c r="I638" s="181"/>
      <c r="J638" s="598"/>
      <c r="K638" s="3"/>
    </row>
    <row r="639" spans="5:11" x14ac:dyDescent="0.25">
      <c r="E639" s="181"/>
      <c r="F639" s="598"/>
      <c r="G639" s="181"/>
      <c r="H639" s="598"/>
      <c r="I639" s="181"/>
      <c r="J639" s="598"/>
      <c r="K639" s="3"/>
    </row>
    <row r="640" spans="5:11" x14ac:dyDescent="0.25">
      <c r="E640" s="181"/>
      <c r="F640" s="598"/>
      <c r="G640" s="181"/>
      <c r="H640" s="598"/>
      <c r="I640" s="181"/>
      <c r="J640" s="598"/>
      <c r="K640" s="3"/>
    </row>
    <row r="641" spans="5:11" x14ac:dyDescent="0.25">
      <c r="E641" s="181"/>
      <c r="F641" s="598"/>
      <c r="G641" s="181"/>
      <c r="H641" s="598"/>
      <c r="I641" s="181"/>
      <c r="J641" s="598"/>
      <c r="K641" s="3"/>
    </row>
    <row r="642" spans="5:11" x14ac:dyDescent="0.25">
      <c r="E642" s="181"/>
      <c r="F642" s="598"/>
      <c r="G642" s="181"/>
      <c r="H642" s="598"/>
      <c r="I642" s="181"/>
      <c r="J642" s="598"/>
      <c r="K642" s="3"/>
    </row>
    <row r="643" spans="5:11" x14ac:dyDescent="0.25">
      <c r="E643" s="181"/>
      <c r="F643" s="598"/>
      <c r="G643" s="181"/>
      <c r="H643" s="598"/>
      <c r="I643" s="181"/>
      <c r="J643" s="598"/>
      <c r="K643" s="3"/>
    </row>
    <row r="644" spans="5:11" x14ac:dyDescent="0.25">
      <c r="E644" s="181"/>
      <c r="F644" s="598"/>
      <c r="G644" s="181"/>
      <c r="H644" s="598"/>
      <c r="I644" s="181"/>
      <c r="J644" s="598"/>
      <c r="K644" s="3"/>
    </row>
    <row r="645" spans="5:11" x14ac:dyDescent="0.25">
      <c r="E645" s="181"/>
      <c r="F645" s="598"/>
      <c r="G645" s="181"/>
      <c r="H645" s="598"/>
      <c r="I645" s="181"/>
      <c r="J645" s="598"/>
      <c r="K645" s="3"/>
    </row>
    <row r="646" spans="5:11" x14ac:dyDescent="0.25">
      <c r="E646" s="181"/>
      <c r="F646" s="598"/>
      <c r="G646" s="181"/>
      <c r="H646" s="598"/>
      <c r="I646" s="181"/>
      <c r="J646" s="598"/>
      <c r="K646" s="3"/>
    </row>
    <row r="647" spans="5:11" x14ac:dyDescent="0.25">
      <c r="E647" s="181"/>
      <c r="F647" s="598"/>
      <c r="G647" s="181"/>
      <c r="H647" s="598"/>
      <c r="I647" s="181"/>
      <c r="J647" s="598"/>
      <c r="K647" s="3"/>
    </row>
    <row r="648" spans="5:11" x14ac:dyDescent="0.25">
      <c r="E648" s="181"/>
      <c r="F648" s="598"/>
      <c r="G648" s="181"/>
      <c r="H648" s="598"/>
      <c r="I648" s="181"/>
      <c r="J648" s="598"/>
      <c r="K648" s="3"/>
    </row>
    <row r="649" spans="5:11" x14ac:dyDescent="0.25">
      <c r="E649" s="181"/>
      <c r="F649" s="598"/>
      <c r="G649" s="181"/>
      <c r="H649" s="598"/>
      <c r="I649" s="181"/>
      <c r="J649" s="598"/>
      <c r="K649" s="3"/>
    </row>
    <row r="650" spans="5:11" x14ac:dyDescent="0.25">
      <c r="E650" s="181"/>
      <c r="F650" s="598"/>
      <c r="G650" s="181"/>
      <c r="H650" s="598"/>
      <c r="I650" s="181"/>
      <c r="J650" s="598"/>
      <c r="K650" s="3"/>
    </row>
    <row r="651" spans="5:11" x14ac:dyDescent="0.25">
      <c r="E651" s="181"/>
      <c r="F651" s="598"/>
      <c r="G651" s="181"/>
      <c r="H651" s="598"/>
      <c r="I651" s="181"/>
      <c r="J651" s="598"/>
      <c r="K651" s="3"/>
    </row>
    <row r="652" spans="5:11" x14ac:dyDescent="0.25">
      <c r="E652" s="181"/>
      <c r="F652" s="598"/>
      <c r="G652" s="181"/>
      <c r="H652" s="598"/>
      <c r="I652" s="181"/>
      <c r="J652" s="598"/>
      <c r="K652" s="3"/>
    </row>
    <row r="653" spans="5:11" x14ac:dyDescent="0.25">
      <c r="E653" s="181"/>
      <c r="F653" s="598"/>
      <c r="G653" s="181"/>
      <c r="H653" s="598"/>
      <c r="I653" s="181"/>
      <c r="J653" s="598"/>
      <c r="K653" s="3"/>
    </row>
    <row r="654" spans="5:11" x14ac:dyDescent="0.25">
      <c r="E654" s="181"/>
      <c r="F654" s="598"/>
      <c r="G654" s="181"/>
      <c r="H654" s="598"/>
      <c r="I654" s="181"/>
      <c r="J654" s="598"/>
      <c r="K654" s="3"/>
    </row>
    <row r="655" spans="5:11" x14ac:dyDescent="0.25">
      <c r="E655" s="181"/>
      <c r="F655" s="598"/>
      <c r="G655" s="181"/>
      <c r="H655" s="598"/>
      <c r="I655" s="181"/>
      <c r="J655" s="598"/>
      <c r="K655" s="3"/>
    </row>
    <row r="656" spans="5:11" x14ac:dyDescent="0.25">
      <c r="E656" s="181"/>
      <c r="F656" s="598"/>
      <c r="G656" s="181"/>
      <c r="H656" s="598"/>
      <c r="I656" s="181"/>
      <c r="J656" s="598"/>
      <c r="K656" s="3"/>
    </row>
    <row r="657" spans="5:11" x14ac:dyDescent="0.25">
      <c r="E657" s="181"/>
      <c r="F657" s="598"/>
      <c r="G657" s="181"/>
      <c r="H657" s="598"/>
      <c r="I657" s="181"/>
      <c r="J657" s="598"/>
      <c r="K657" s="3"/>
    </row>
    <row r="658" spans="5:11" x14ac:dyDescent="0.25">
      <c r="E658" s="181"/>
      <c r="F658" s="598"/>
      <c r="G658" s="181"/>
      <c r="H658" s="598"/>
      <c r="I658" s="181"/>
      <c r="J658" s="598"/>
      <c r="K658" s="3"/>
    </row>
    <row r="659" spans="5:11" x14ac:dyDescent="0.25">
      <c r="E659" s="181"/>
      <c r="F659" s="598"/>
      <c r="G659" s="181"/>
      <c r="H659" s="598"/>
      <c r="I659" s="181"/>
      <c r="J659" s="598"/>
      <c r="K659" s="3"/>
    </row>
    <row r="660" spans="5:11" x14ac:dyDescent="0.25">
      <c r="E660" s="181"/>
      <c r="F660" s="598"/>
      <c r="G660" s="181"/>
      <c r="H660" s="598"/>
      <c r="I660" s="181"/>
      <c r="J660" s="598"/>
      <c r="K660" s="3"/>
    </row>
    <row r="661" spans="5:11" x14ac:dyDescent="0.25">
      <c r="E661" s="181"/>
      <c r="F661" s="598"/>
      <c r="G661" s="181"/>
      <c r="H661" s="598"/>
      <c r="I661" s="181"/>
      <c r="J661" s="598"/>
      <c r="K661" s="3"/>
    </row>
    <row r="662" spans="5:11" x14ac:dyDescent="0.25">
      <c r="E662" s="181"/>
      <c r="F662" s="598"/>
      <c r="G662" s="181"/>
      <c r="H662" s="598"/>
      <c r="I662" s="181"/>
      <c r="J662" s="598"/>
      <c r="K662" s="3"/>
    </row>
    <row r="663" spans="5:11" x14ac:dyDescent="0.25">
      <c r="E663" s="181"/>
      <c r="F663" s="598"/>
      <c r="G663" s="181"/>
      <c r="H663" s="598"/>
      <c r="I663" s="181"/>
      <c r="J663" s="598"/>
      <c r="K663" s="3"/>
    </row>
    <row r="664" spans="5:11" x14ac:dyDescent="0.25">
      <c r="E664" s="181"/>
      <c r="F664" s="598"/>
      <c r="G664" s="181"/>
      <c r="H664" s="598"/>
      <c r="I664" s="181"/>
      <c r="J664" s="598"/>
      <c r="K664" s="3"/>
    </row>
    <row r="665" spans="5:11" x14ac:dyDescent="0.25">
      <c r="E665" s="181"/>
      <c r="F665" s="598"/>
      <c r="G665" s="181"/>
      <c r="H665" s="598"/>
      <c r="I665" s="181"/>
      <c r="J665" s="598"/>
      <c r="K665" s="3"/>
    </row>
    <row r="666" spans="5:11" x14ac:dyDescent="0.25">
      <c r="E666" s="181"/>
      <c r="F666" s="598"/>
      <c r="G666" s="181"/>
      <c r="H666" s="598"/>
      <c r="I666" s="181"/>
      <c r="J666" s="598"/>
      <c r="K666" s="3"/>
    </row>
    <row r="667" spans="5:11" x14ac:dyDescent="0.25">
      <c r="E667" s="181"/>
      <c r="F667" s="598"/>
      <c r="G667" s="181"/>
      <c r="H667" s="598"/>
      <c r="I667" s="181"/>
      <c r="J667" s="598"/>
      <c r="K667" s="3"/>
    </row>
    <row r="668" spans="5:11" x14ac:dyDescent="0.25">
      <c r="E668" s="181"/>
      <c r="F668" s="598"/>
      <c r="G668" s="181"/>
      <c r="H668" s="598"/>
      <c r="I668" s="181"/>
      <c r="J668" s="598"/>
      <c r="K668" s="3"/>
    </row>
    <row r="669" spans="5:11" x14ac:dyDescent="0.25">
      <c r="E669" s="181"/>
      <c r="F669" s="598"/>
      <c r="G669" s="181"/>
      <c r="H669" s="598"/>
      <c r="I669" s="181"/>
      <c r="J669" s="598"/>
      <c r="K669" s="3"/>
    </row>
    <row r="670" spans="5:11" x14ac:dyDescent="0.25">
      <c r="E670" s="181"/>
      <c r="F670" s="598"/>
      <c r="G670" s="181"/>
      <c r="H670" s="598"/>
      <c r="I670" s="181"/>
      <c r="J670" s="598"/>
      <c r="K670" s="3"/>
    </row>
    <row r="671" spans="5:11" x14ac:dyDescent="0.25">
      <c r="E671" s="181"/>
      <c r="F671" s="598"/>
      <c r="G671" s="181"/>
      <c r="H671" s="598"/>
      <c r="I671" s="181"/>
      <c r="J671" s="598"/>
      <c r="K671" s="3"/>
    </row>
    <row r="672" spans="5:11" x14ac:dyDescent="0.25">
      <c r="E672" s="181"/>
      <c r="F672" s="598"/>
      <c r="G672" s="181"/>
      <c r="H672" s="598"/>
      <c r="I672" s="181"/>
      <c r="J672" s="598"/>
      <c r="K672" s="3"/>
    </row>
    <row r="673" spans="5:11" x14ac:dyDescent="0.25">
      <c r="E673" s="181"/>
      <c r="F673" s="598"/>
      <c r="G673" s="181"/>
      <c r="H673" s="598"/>
      <c r="I673" s="181"/>
      <c r="J673" s="598"/>
      <c r="K673" s="3"/>
    </row>
    <row r="674" spans="5:11" x14ac:dyDescent="0.25">
      <c r="E674" s="181"/>
      <c r="F674" s="598"/>
      <c r="G674" s="181"/>
      <c r="H674" s="598"/>
      <c r="I674" s="181"/>
      <c r="J674" s="598"/>
      <c r="K674" s="3"/>
    </row>
    <row r="675" spans="5:11" x14ac:dyDescent="0.25">
      <c r="E675" s="181"/>
      <c r="F675" s="598"/>
      <c r="G675" s="181"/>
      <c r="H675" s="598"/>
      <c r="I675" s="181"/>
      <c r="J675" s="598"/>
      <c r="K675" s="3"/>
    </row>
    <row r="676" spans="5:11" x14ac:dyDescent="0.25">
      <c r="E676" s="181"/>
      <c r="F676" s="598"/>
      <c r="G676" s="181"/>
      <c r="H676" s="598"/>
      <c r="I676" s="181"/>
      <c r="J676" s="598"/>
      <c r="K676" s="3"/>
    </row>
    <row r="677" spans="5:11" x14ac:dyDescent="0.25">
      <c r="E677" s="181"/>
      <c r="F677" s="598"/>
      <c r="G677" s="181"/>
      <c r="H677" s="598"/>
      <c r="I677" s="181"/>
      <c r="J677" s="598"/>
      <c r="K677" s="3"/>
    </row>
    <row r="678" spans="5:11" x14ac:dyDescent="0.25">
      <c r="E678" s="181"/>
      <c r="F678" s="598"/>
      <c r="G678" s="181"/>
      <c r="H678" s="598"/>
      <c r="I678" s="181"/>
      <c r="J678" s="598"/>
      <c r="K678" s="3"/>
    </row>
    <row r="679" spans="5:11" x14ac:dyDescent="0.25">
      <c r="E679" s="181"/>
      <c r="F679" s="598"/>
      <c r="G679" s="181"/>
      <c r="H679" s="598"/>
      <c r="I679" s="181"/>
      <c r="J679" s="598"/>
      <c r="K679" s="3"/>
    </row>
    <row r="680" spans="5:11" x14ac:dyDescent="0.25">
      <c r="E680" s="181"/>
      <c r="F680" s="598"/>
      <c r="G680" s="181"/>
      <c r="H680" s="598"/>
      <c r="I680" s="181"/>
      <c r="J680" s="598"/>
      <c r="K680" s="3"/>
    </row>
    <row r="681" spans="5:11" x14ac:dyDescent="0.25">
      <c r="E681" s="181"/>
      <c r="F681" s="598"/>
      <c r="G681" s="181"/>
      <c r="H681" s="598"/>
      <c r="I681" s="181"/>
      <c r="J681" s="598"/>
      <c r="K681" s="3"/>
    </row>
    <row r="682" spans="5:11" x14ac:dyDescent="0.25">
      <c r="E682" s="181"/>
      <c r="F682" s="598"/>
      <c r="G682" s="181"/>
      <c r="H682" s="598"/>
      <c r="I682" s="181"/>
      <c r="J682" s="598"/>
      <c r="K682" s="3"/>
    </row>
    <row r="683" spans="5:11" x14ac:dyDescent="0.25">
      <c r="E683" s="181"/>
      <c r="F683" s="598"/>
      <c r="G683" s="181"/>
      <c r="H683" s="598"/>
      <c r="I683" s="181"/>
      <c r="J683" s="598"/>
      <c r="K683" s="3"/>
    </row>
    <row r="684" spans="5:11" x14ac:dyDescent="0.25">
      <c r="E684" s="181"/>
      <c r="F684" s="598"/>
      <c r="G684" s="181"/>
      <c r="H684" s="598"/>
      <c r="I684" s="181"/>
      <c r="J684" s="598"/>
      <c r="K684" s="3"/>
    </row>
    <row r="685" spans="5:11" x14ac:dyDescent="0.25">
      <c r="E685" s="181"/>
      <c r="F685" s="598"/>
      <c r="G685" s="181"/>
      <c r="H685" s="598"/>
      <c r="I685" s="181"/>
      <c r="J685" s="598"/>
      <c r="K685" s="3"/>
    </row>
    <row r="686" spans="5:11" x14ac:dyDescent="0.25">
      <c r="E686" s="181"/>
      <c r="F686" s="598"/>
      <c r="G686" s="181"/>
      <c r="H686" s="598"/>
      <c r="I686" s="181"/>
      <c r="J686" s="598"/>
      <c r="K686" s="3"/>
    </row>
    <row r="687" spans="5:11" x14ac:dyDescent="0.25">
      <c r="E687" s="181"/>
      <c r="F687" s="598"/>
      <c r="G687" s="181"/>
      <c r="H687" s="598"/>
      <c r="I687" s="181"/>
      <c r="J687" s="598"/>
      <c r="K687" s="3"/>
    </row>
    <row r="688" spans="5:11" x14ac:dyDescent="0.25">
      <c r="E688" s="181"/>
      <c r="F688" s="598"/>
      <c r="G688" s="181"/>
      <c r="H688" s="598"/>
      <c r="I688" s="181"/>
      <c r="J688" s="598"/>
      <c r="K688" s="3"/>
    </row>
    <row r="689" spans="5:11" x14ac:dyDescent="0.25">
      <c r="E689" s="181"/>
      <c r="F689" s="598"/>
      <c r="G689" s="181"/>
      <c r="H689" s="598"/>
      <c r="I689" s="181"/>
      <c r="J689" s="598"/>
      <c r="K689" s="3"/>
    </row>
    <row r="690" spans="5:11" x14ac:dyDescent="0.25">
      <c r="E690" s="181"/>
      <c r="F690" s="598"/>
      <c r="G690" s="181"/>
      <c r="H690" s="598"/>
      <c r="I690" s="181"/>
      <c r="J690" s="598"/>
      <c r="K690" s="3"/>
    </row>
    <row r="691" spans="5:11" x14ac:dyDescent="0.25">
      <c r="E691" s="181"/>
      <c r="F691" s="598"/>
      <c r="G691" s="181"/>
      <c r="H691" s="598"/>
      <c r="I691" s="181"/>
      <c r="J691" s="598"/>
      <c r="K691" s="3"/>
    </row>
    <row r="692" spans="5:11" x14ac:dyDescent="0.25">
      <c r="E692" s="181"/>
      <c r="F692" s="598"/>
      <c r="G692" s="181"/>
      <c r="H692" s="598"/>
      <c r="I692" s="181"/>
      <c r="J692" s="598"/>
      <c r="K692" s="3"/>
    </row>
    <row r="693" spans="5:11" x14ac:dyDescent="0.25">
      <c r="E693" s="181"/>
      <c r="F693" s="598"/>
      <c r="G693" s="181"/>
      <c r="H693" s="598"/>
      <c r="I693" s="181"/>
      <c r="J693" s="598"/>
      <c r="K693" s="3"/>
    </row>
    <row r="694" spans="5:11" x14ac:dyDescent="0.25">
      <c r="E694" s="181"/>
      <c r="F694" s="598"/>
      <c r="G694" s="181"/>
      <c r="H694" s="598"/>
      <c r="I694" s="181"/>
      <c r="J694" s="598"/>
      <c r="K694" s="3"/>
    </row>
    <row r="695" spans="5:11" x14ac:dyDescent="0.25">
      <c r="E695" s="181"/>
      <c r="F695" s="598"/>
      <c r="G695" s="181"/>
      <c r="H695" s="598"/>
      <c r="I695" s="181"/>
      <c r="J695" s="598"/>
      <c r="K695" s="3"/>
    </row>
    <row r="696" spans="5:11" x14ac:dyDescent="0.25">
      <c r="E696" s="181"/>
      <c r="F696" s="598"/>
      <c r="G696" s="181"/>
      <c r="H696" s="598"/>
      <c r="I696" s="181"/>
      <c r="J696" s="598"/>
      <c r="K696" s="3"/>
    </row>
    <row r="697" spans="5:11" x14ac:dyDescent="0.25">
      <c r="E697" s="181"/>
      <c r="F697" s="598"/>
      <c r="G697" s="181"/>
      <c r="H697" s="598"/>
      <c r="I697" s="181"/>
      <c r="J697" s="598"/>
      <c r="K697" s="3"/>
    </row>
    <row r="698" spans="5:11" x14ac:dyDescent="0.25">
      <c r="E698" s="181"/>
      <c r="G698" s="181"/>
      <c r="H698" s="598"/>
      <c r="I698" s="181"/>
      <c r="J698" s="598"/>
      <c r="K698" s="3"/>
    </row>
    <row r="699" spans="5:11" x14ac:dyDescent="0.25">
      <c r="E699" s="181"/>
      <c r="G699" s="181"/>
      <c r="H699" s="598"/>
      <c r="I699" s="181"/>
      <c r="J699" s="598"/>
      <c r="K699" s="3"/>
    </row>
    <row r="700" spans="5:11" x14ac:dyDescent="0.25">
      <c r="E700" s="181"/>
      <c r="G700" s="181"/>
      <c r="H700" s="598"/>
      <c r="I700" s="181"/>
      <c r="J700" s="598"/>
      <c r="K700" s="3"/>
    </row>
    <row r="701" spans="5:11" x14ac:dyDescent="0.25">
      <c r="E701" s="181"/>
      <c r="G701" s="181"/>
      <c r="H701" s="598"/>
      <c r="I701" s="181"/>
      <c r="J701" s="598"/>
      <c r="K701" s="3"/>
    </row>
    <row r="702" spans="5:11" x14ac:dyDescent="0.25">
      <c r="E702" s="181"/>
      <c r="G702" s="181"/>
      <c r="I702" s="181"/>
      <c r="K702" s="3"/>
    </row>
    <row r="703" spans="5:11" x14ac:dyDescent="0.25">
      <c r="E703" s="181"/>
      <c r="G703" s="181"/>
      <c r="I703" s="181"/>
      <c r="K703" s="3"/>
    </row>
    <row r="704" spans="5:11" x14ac:dyDescent="0.25">
      <c r="E704" s="181"/>
      <c r="G704" s="181"/>
    </row>
    <row r="705" spans="5:7" x14ac:dyDescent="0.25">
      <c r="E705" s="181"/>
      <c r="G705" s="181"/>
    </row>
  </sheetData>
  <mergeCells count="8">
    <mergeCell ref="A536:A601"/>
    <mergeCell ref="A305:A480"/>
    <mergeCell ref="E4:J4"/>
    <mergeCell ref="A481:A535"/>
    <mergeCell ref="A1:K1"/>
    <mergeCell ref="A2:K2"/>
    <mergeCell ref="A3:K3"/>
    <mergeCell ref="A6:A304"/>
  </mergeCells>
  <dataValidations count="1">
    <dataValidation type="list" allowBlank="1" showInputMessage="1" showErrorMessage="1" sqref="I677:I679" xr:uid="{00000000-0002-0000-1000-000000000000}">
      <formula1>$G$4:$G$75</formula1>
    </dataValidation>
  </dataValidations>
  <printOptions horizontalCentered="1"/>
  <pageMargins left="0.37187500000000001" right="0.23622047244094491" top="0.6489583333333333" bottom="0.34270833333333334" header="0.31496062992125984" footer="0.13854166666666667"/>
  <pageSetup paperSize="9" scale="75" fitToHeight="0" orientation="landscape" r:id="rId1"/>
  <headerFooter>
    <oddHeader>&amp;L&amp;"-,Bold"&amp;14&amp;K000000Value TB - Estimating unit costs of TB services&amp;R&amp;A</oddHeader>
    <oddFooter>&amp;L&amp;D&amp;RPage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Lists!$G$4:$G$75</xm:f>
          </x14:formula1>
          <xm:sqref>G6:G601 G602:G676 I6:I601 I602:I676 E6:E601 E602:E676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A4261C"/>
  </sheetPr>
  <dimension ref="A1:DR815"/>
  <sheetViews>
    <sheetView zoomScale="60" zoomScaleNormal="60" zoomScaleSheetLayoutView="80" workbookViewId="0">
      <pane xSplit="1" ySplit="2" topLeftCell="B3" activePane="bottomRight" state="frozen"/>
      <selection pane="topRight" activeCell="B1" sqref="B1"/>
      <selection pane="bottomLeft" activeCell="A3" sqref="A3"/>
      <selection pane="bottomRight" activeCell="D18" sqref="D18"/>
    </sheetView>
  </sheetViews>
  <sheetFormatPr defaultColWidth="8.7109375" defaultRowHeight="15" x14ac:dyDescent="0.25"/>
  <cols>
    <col min="1" max="1" width="2.42578125" style="3" customWidth="1"/>
    <col min="2" max="2" width="19" style="3" customWidth="1"/>
    <col min="3" max="3" width="20.7109375" style="3" customWidth="1"/>
    <col min="4" max="4" width="17" style="3" customWidth="1"/>
    <col min="5" max="5" width="10.28515625" style="3" customWidth="1"/>
    <col min="6" max="6" width="11" style="3" customWidth="1"/>
    <col min="7" max="7" width="10.7109375" style="3" customWidth="1"/>
    <col min="8" max="8" width="19.85546875" style="3" customWidth="1"/>
    <col min="9" max="9" width="26.140625" style="3" customWidth="1"/>
    <col min="10" max="10" width="17" style="3" customWidth="1"/>
    <col min="11" max="11" width="20" style="3" customWidth="1"/>
    <col min="12" max="12" width="11.140625" style="3" customWidth="1"/>
    <col min="13" max="13" width="28.28515625" style="3" customWidth="1"/>
    <col min="14" max="20" width="10.7109375" style="3" customWidth="1"/>
    <col min="21" max="21" width="12" style="3" customWidth="1"/>
    <col min="22" max="22" width="16" style="3" customWidth="1"/>
    <col min="23" max="23" width="46.5703125" style="3" customWidth="1"/>
    <col min="24" max="24" width="12.5703125" style="3" customWidth="1"/>
    <col min="25" max="16384" width="8.7109375" style="3"/>
  </cols>
  <sheetData>
    <row r="1" spans="1:122" ht="33.75" x14ac:dyDescent="0.25">
      <c r="A1" s="849" t="s">
        <v>318</v>
      </c>
      <c r="B1" s="698"/>
      <c r="C1" s="698"/>
      <c r="D1" s="698"/>
      <c r="E1" s="698"/>
      <c r="F1" s="698"/>
      <c r="G1" s="698"/>
      <c r="H1" s="698"/>
      <c r="I1" s="698"/>
      <c r="J1" s="698"/>
      <c r="K1" s="698"/>
      <c r="L1" s="698"/>
      <c r="M1" s="698"/>
      <c r="N1"/>
      <c r="O1"/>
      <c r="P1"/>
      <c r="Q1"/>
      <c r="R1"/>
      <c r="S1"/>
      <c r="T1"/>
    </row>
    <row r="2" spans="1:122" ht="76.5" customHeight="1" x14ac:dyDescent="0.25">
      <c r="A2" s="850" t="s">
        <v>2681</v>
      </c>
      <c r="B2" s="756"/>
      <c r="C2" s="756"/>
      <c r="D2" s="756"/>
      <c r="E2" s="756"/>
      <c r="F2" s="756"/>
      <c r="G2" s="756"/>
      <c r="H2" s="756"/>
      <c r="I2" s="756"/>
      <c r="J2" s="756"/>
      <c r="K2" s="756"/>
      <c r="L2" s="756"/>
      <c r="M2" s="756"/>
      <c r="N2"/>
      <c r="O2"/>
      <c r="P2"/>
      <c r="Q2"/>
      <c r="R2"/>
      <c r="S2"/>
      <c r="T2"/>
    </row>
    <row r="3" spans="1:122" ht="15.75" thickBot="1" x14ac:dyDescent="0.3"/>
    <row r="4" spans="1:122" ht="16.5" thickTop="1" thickBot="1" x14ac:dyDescent="0.3">
      <c r="A4" s="172" t="s">
        <v>325</v>
      </c>
      <c r="B4" s="172"/>
      <c r="C4" s="67"/>
      <c r="D4" s="635" t="s">
        <v>324</v>
      </c>
    </row>
    <row r="5" spans="1:122" ht="21" customHeight="1" thickTop="1" x14ac:dyDescent="0.25">
      <c r="A5" s="172" t="s">
        <v>292</v>
      </c>
      <c r="B5" s="172"/>
      <c r="C5" s="34"/>
      <c r="D5" s="846" t="s">
        <v>327</v>
      </c>
      <c r="E5" s="846"/>
      <c r="F5" s="846"/>
      <c r="H5" s="9"/>
    </row>
    <row r="6" spans="1:122" ht="21" customHeight="1" x14ac:dyDescent="0.25">
      <c r="A6" s="172" t="s">
        <v>291</v>
      </c>
      <c r="B6" s="172"/>
      <c r="C6" s="34"/>
      <c r="D6" s="847" t="s">
        <v>327</v>
      </c>
      <c r="E6" s="847"/>
      <c r="F6" s="847"/>
      <c r="H6" s="9"/>
    </row>
    <row r="7" spans="1:122" ht="20.25" customHeight="1" thickBot="1" x14ac:dyDescent="0.3">
      <c r="A7" s="172" t="s">
        <v>298</v>
      </c>
      <c r="B7" s="49"/>
      <c r="C7" s="174"/>
      <c r="D7" s="848"/>
      <c r="E7" s="847"/>
      <c r="F7" s="847"/>
      <c r="G7" s="24"/>
      <c r="H7" s="24"/>
      <c r="I7" s="97"/>
      <c r="K7" s="97"/>
      <c r="L7" s="97"/>
      <c r="M7" s="97"/>
      <c r="N7" s="97"/>
    </row>
    <row r="8" spans="1:122" ht="16.5" thickTop="1" thickBot="1" x14ac:dyDescent="0.3">
      <c r="A8" s="172" t="s">
        <v>299</v>
      </c>
      <c r="B8" s="172"/>
      <c r="C8" s="174"/>
      <c r="D8" s="636" t="s">
        <v>323</v>
      </c>
    </row>
    <row r="9" spans="1:122" ht="16.5" thickTop="1" thickBot="1" x14ac:dyDescent="0.3">
      <c r="A9" s="172" t="s">
        <v>300</v>
      </c>
      <c r="B9" s="172"/>
      <c r="C9" s="174"/>
      <c r="D9" s="636" t="s">
        <v>323</v>
      </c>
    </row>
    <row r="10" spans="1:122" s="18" customFormat="1" ht="15.75" thickTop="1" x14ac:dyDescent="0.25">
      <c r="A10" s="173" t="s">
        <v>2614</v>
      </c>
      <c r="B10" s="173"/>
      <c r="C10" s="78"/>
      <c r="D10" s="79"/>
      <c r="E10" s="76"/>
      <c r="F10" s="76"/>
      <c r="G10" s="76"/>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ht="15.75" thickBot="1" x14ac:dyDescent="0.3">
      <c r="A11" s="28"/>
      <c r="B11" s="28"/>
      <c r="C11" s="28"/>
      <c r="D11" s="28"/>
      <c r="E11" s="28"/>
      <c r="F11" s="28"/>
      <c r="G11" s="28"/>
      <c r="H11" s="28"/>
      <c r="I11" s="28"/>
      <c r="J11" s="28"/>
      <c r="K11" s="28"/>
      <c r="L11" s="28"/>
      <c r="M11" s="28"/>
    </row>
    <row r="13" spans="1:122" x14ac:dyDescent="0.25">
      <c r="B13" s="35" t="s">
        <v>314</v>
      </c>
    </row>
    <row r="14" spans="1:122" x14ac:dyDescent="0.25">
      <c r="B14" s="851" t="s">
        <v>319</v>
      </c>
      <c r="C14" s="851"/>
      <c r="D14" s="845" t="s">
        <v>315</v>
      </c>
      <c r="E14" s="845"/>
      <c r="F14" s="845"/>
      <c r="G14" s="845"/>
      <c r="H14" s="845"/>
      <c r="I14" s="845"/>
      <c r="J14" s="845"/>
      <c r="K14" s="845"/>
      <c r="L14" s="845"/>
      <c r="M14" s="845"/>
    </row>
    <row r="15" spans="1:122" x14ac:dyDescent="0.25">
      <c r="B15" s="35" t="s">
        <v>896</v>
      </c>
    </row>
    <row r="16" spans="1:122" s="10" customFormat="1" ht="53.1" customHeight="1" x14ac:dyDescent="0.25">
      <c r="B16" s="36" t="s">
        <v>2615</v>
      </c>
      <c r="C16" s="37" t="s">
        <v>303</v>
      </c>
      <c r="D16" s="37" t="s">
        <v>301</v>
      </c>
      <c r="E16" s="37" t="s">
        <v>384</v>
      </c>
      <c r="F16" s="37" t="s">
        <v>385</v>
      </c>
      <c r="G16" s="37" t="s">
        <v>383</v>
      </c>
      <c r="H16" s="37" t="s">
        <v>458</v>
      </c>
      <c r="I16" s="37" t="s">
        <v>894</v>
      </c>
      <c r="J16" s="37" t="s">
        <v>2682</v>
      </c>
      <c r="K16" s="37" t="s">
        <v>648</v>
      </c>
      <c r="L16" s="37" t="s">
        <v>1394</v>
      </c>
      <c r="M16" s="111" t="s">
        <v>169</v>
      </c>
    </row>
    <row r="17" spans="2:13" ht="29.45" customHeight="1" x14ac:dyDescent="0.25">
      <c r="B17" s="42" t="s">
        <v>1265</v>
      </c>
      <c r="C17" s="38" t="s">
        <v>304</v>
      </c>
      <c r="D17" s="39" t="s">
        <v>316</v>
      </c>
      <c r="E17" s="2">
        <v>0.40972222222222227</v>
      </c>
      <c r="F17" s="2">
        <v>0.42499999999999999</v>
      </c>
      <c r="G17" s="2">
        <f>IF(F17-E17=0,"",F17-E17)</f>
        <v>1.5277777777777724E-2</v>
      </c>
      <c r="H17" s="39" t="s">
        <v>1390</v>
      </c>
      <c r="I17" s="38" t="s">
        <v>308</v>
      </c>
      <c r="J17" s="39" t="s">
        <v>312</v>
      </c>
      <c r="K17" s="39"/>
      <c r="L17" s="39"/>
      <c r="M17" s="112"/>
    </row>
    <row r="18" spans="2:13" x14ac:dyDescent="0.25">
      <c r="B18" s="42"/>
      <c r="C18" s="40"/>
      <c r="D18" s="41"/>
      <c r="E18" s="161"/>
      <c r="F18" s="161"/>
      <c r="G18" s="2" t="str">
        <f t="shared" ref="G18:G27" si="0">IF(F18-E18=0,"",F18-E18)</f>
        <v/>
      </c>
      <c r="H18" s="41"/>
      <c r="I18" s="40" t="s">
        <v>1398</v>
      </c>
      <c r="J18" s="41">
        <v>1</v>
      </c>
      <c r="K18" s="41"/>
      <c r="L18" s="41"/>
      <c r="M18" s="113"/>
    </row>
    <row r="19" spans="2:13" x14ac:dyDescent="0.25">
      <c r="B19" s="42"/>
      <c r="C19" s="40"/>
      <c r="D19" s="41"/>
      <c r="E19" s="161"/>
      <c r="F19" s="161"/>
      <c r="G19" s="2" t="str">
        <f t="shared" si="0"/>
        <v/>
      </c>
      <c r="H19" s="41"/>
      <c r="I19" s="40" t="s">
        <v>52</v>
      </c>
      <c r="J19" s="41">
        <v>1</v>
      </c>
      <c r="K19" s="41"/>
      <c r="L19" s="41"/>
      <c r="M19" s="113"/>
    </row>
    <row r="20" spans="2:13" x14ac:dyDescent="0.25">
      <c r="B20" s="42"/>
      <c r="C20" s="40"/>
      <c r="D20" s="41"/>
      <c r="E20" s="161"/>
      <c r="F20" s="161"/>
      <c r="G20" s="2" t="str">
        <f t="shared" si="0"/>
        <v/>
      </c>
      <c r="H20" s="41"/>
      <c r="I20" s="40" t="s">
        <v>313</v>
      </c>
      <c r="J20" s="41">
        <v>2</v>
      </c>
      <c r="K20" s="41"/>
      <c r="L20" s="41"/>
      <c r="M20" s="113"/>
    </row>
    <row r="21" spans="2:13" x14ac:dyDescent="0.25">
      <c r="B21" s="42"/>
      <c r="C21" s="40" t="s">
        <v>305</v>
      </c>
      <c r="D21" s="41" t="s">
        <v>316</v>
      </c>
      <c r="E21" s="2">
        <v>0.43055555555555558</v>
      </c>
      <c r="F21" s="2">
        <v>0.43888888888888888</v>
      </c>
      <c r="G21" s="2">
        <f t="shared" si="0"/>
        <v>8.3333333333333037E-3</v>
      </c>
      <c r="H21" s="41" t="s">
        <v>1391</v>
      </c>
      <c r="I21" s="40" t="s">
        <v>309</v>
      </c>
      <c r="J21" s="41">
        <v>2</v>
      </c>
      <c r="K21" s="41" t="s">
        <v>310</v>
      </c>
      <c r="L21" s="41">
        <v>12</v>
      </c>
      <c r="M21" s="113"/>
    </row>
    <row r="22" spans="2:13" ht="30" x14ac:dyDescent="0.25">
      <c r="B22" s="42"/>
      <c r="C22" s="40" t="s">
        <v>306</v>
      </c>
      <c r="D22" s="41" t="s">
        <v>316</v>
      </c>
      <c r="E22" s="2">
        <v>0.44097222222222227</v>
      </c>
      <c r="F22" s="2">
        <v>0.46875</v>
      </c>
      <c r="G22" s="2">
        <f t="shared" si="0"/>
        <v>2.7777777777777735E-2</v>
      </c>
      <c r="H22" s="41" t="s">
        <v>1391</v>
      </c>
      <c r="I22" s="40" t="s">
        <v>1395</v>
      </c>
      <c r="J22" s="41">
        <v>2</v>
      </c>
      <c r="K22" s="41"/>
      <c r="L22" s="41"/>
      <c r="M22" s="113"/>
    </row>
    <row r="23" spans="2:13" ht="30" customHeight="1" x14ac:dyDescent="0.25">
      <c r="B23" s="42"/>
      <c r="C23" s="40" t="s">
        <v>307</v>
      </c>
      <c r="D23" s="41" t="s">
        <v>317</v>
      </c>
      <c r="E23" s="2">
        <v>0.57291666666666663</v>
      </c>
      <c r="F23" s="2">
        <v>0.58124999999999993</v>
      </c>
      <c r="G23" s="2">
        <f t="shared" si="0"/>
        <v>8.3333333333333037E-3</v>
      </c>
      <c r="H23" s="41" t="s">
        <v>1392</v>
      </c>
      <c r="I23" s="40" t="s">
        <v>1396</v>
      </c>
      <c r="J23" s="41" t="s">
        <v>1397</v>
      </c>
      <c r="K23" s="41" t="s">
        <v>311</v>
      </c>
      <c r="L23" s="40">
        <v>12</v>
      </c>
      <c r="M23" s="114"/>
    </row>
    <row r="24" spans="2:13" ht="19.5" customHeight="1" x14ac:dyDescent="0.25">
      <c r="B24" s="42"/>
      <c r="C24" s="40"/>
      <c r="D24" s="41"/>
      <c r="E24" s="161"/>
      <c r="F24" s="161"/>
      <c r="G24" s="2" t="str">
        <f t="shared" si="0"/>
        <v/>
      </c>
      <c r="H24" s="41"/>
      <c r="I24" s="40"/>
      <c r="J24" s="41"/>
      <c r="K24" s="41"/>
      <c r="L24" s="40"/>
      <c r="M24" s="114"/>
    </row>
    <row r="25" spans="2:13" ht="19.5" customHeight="1" x14ac:dyDescent="0.25">
      <c r="B25" s="42"/>
      <c r="C25" s="40"/>
      <c r="D25" s="41"/>
      <c r="E25" s="161"/>
      <c r="F25" s="161"/>
      <c r="G25" s="2" t="str">
        <f t="shared" si="0"/>
        <v/>
      </c>
      <c r="H25" s="41"/>
      <c r="I25" s="40"/>
      <c r="J25" s="41"/>
      <c r="K25" s="41"/>
      <c r="L25" s="40"/>
      <c r="M25" s="114"/>
    </row>
    <row r="26" spans="2:13" ht="19.5" customHeight="1" x14ac:dyDescent="0.25">
      <c r="B26" s="42"/>
      <c r="C26" s="40"/>
      <c r="D26" s="41"/>
      <c r="E26" s="161"/>
      <c r="F26" s="161"/>
      <c r="G26" s="2" t="str">
        <f t="shared" si="0"/>
        <v/>
      </c>
      <c r="H26" s="41"/>
      <c r="I26" s="40"/>
      <c r="J26" s="41"/>
      <c r="K26" s="41"/>
      <c r="L26" s="40"/>
      <c r="M26" s="114"/>
    </row>
    <row r="27" spans="2:13" ht="19.5" customHeight="1" x14ac:dyDescent="0.25">
      <c r="B27" s="42"/>
      <c r="C27" s="40"/>
      <c r="D27" s="41"/>
      <c r="E27" s="161"/>
      <c r="F27" s="161"/>
      <c r="G27" s="2" t="str">
        <f t="shared" si="0"/>
        <v/>
      </c>
      <c r="H27" s="41"/>
      <c r="I27" s="40"/>
      <c r="J27" s="41"/>
      <c r="K27" s="41"/>
      <c r="L27" s="40"/>
      <c r="M27" s="114"/>
    </row>
    <row r="28" spans="2:13" ht="19.5" customHeight="1" x14ac:dyDescent="0.25">
      <c r="B28" s="42"/>
      <c r="C28" s="40"/>
      <c r="D28" s="41"/>
      <c r="E28" s="161"/>
      <c r="F28" s="161"/>
      <c r="G28" s="2" t="str">
        <f>IF(F28-E28=0,"",F28-E28)</f>
        <v/>
      </c>
      <c r="H28" s="41"/>
      <c r="I28" s="40"/>
      <c r="J28" s="41"/>
      <c r="K28" s="41"/>
      <c r="L28" s="40"/>
      <c r="M28" s="114"/>
    </row>
    <row r="29" spans="2:13" x14ac:dyDescent="0.25">
      <c r="B29" s="43"/>
      <c r="C29" s="168"/>
      <c r="D29" s="169"/>
      <c r="E29" s="170"/>
      <c r="F29" s="170"/>
      <c r="G29" s="170"/>
      <c r="H29" s="169"/>
      <c r="I29" s="168"/>
      <c r="J29" s="169"/>
      <c r="K29" s="169"/>
      <c r="L29" s="168"/>
      <c r="M29" s="171"/>
    </row>
    <row r="33" spans="1:13" x14ac:dyDescent="0.25">
      <c r="B33" s="851" t="s">
        <v>319</v>
      </c>
      <c r="C33" s="851"/>
      <c r="D33" s="160"/>
      <c r="E33" s="160"/>
      <c r="F33" s="160"/>
      <c r="G33" s="160"/>
      <c r="H33" s="160"/>
      <c r="I33" s="167"/>
      <c r="J33" s="160"/>
      <c r="K33" s="160"/>
      <c r="L33" s="160"/>
      <c r="M33" s="160"/>
    </row>
    <row r="34" spans="1:13" x14ac:dyDescent="0.25">
      <c r="A34" s="3" t="s">
        <v>1385</v>
      </c>
      <c r="B34" s="35" t="s">
        <v>1399</v>
      </c>
      <c r="I34" s="11"/>
    </row>
    <row r="35" spans="1:13" s="10" customFormat="1" ht="52.5" customHeight="1" x14ac:dyDescent="0.25">
      <c r="B35" s="650" t="s">
        <v>1195</v>
      </c>
      <c r="C35" s="651" t="s">
        <v>303</v>
      </c>
      <c r="D35" s="651" t="s">
        <v>301</v>
      </c>
      <c r="E35" s="651" t="s">
        <v>384</v>
      </c>
      <c r="F35" s="651" t="s">
        <v>385</v>
      </c>
      <c r="G35" s="651" t="s">
        <v>383</v>
      </c>
      <c r="H35" s="651" t="s">
        <v>458</v>
      </c>
      <c r="I35" s="651" t="s">
        <v>894</v>
      </c>
      <c r="J35" s="651" t="s">
        <v>302</v>
      </c>
      <c r="K35" s="651" t="s">
        <v>648</v>
      </c>
      <c r="L35" s="651" t="s">
        <v>895</v>
      </c>
      <c r="M35" s="652" t="s">
        <v>169</v>
      </c>
    </row>
    <row r="36" spans="1:13" ht="24.6" customHeight="1" x14ac:dyDescent="0.25">
      <c r="B36" s="44"/>
      <c r="C36" s="637"/>
      <c r="D36" s="638"/>
      <c r="E36" s="657"/>
      <c r="F36" s="657"/>
      <c r="G36" s="657" t="str">
        <f>IF(F36-E36=0,"",F36-E36)</f>
        <v/>
      </c>
      <c r="H36" s="638"/>
      <c r="I36" s="637"/>
      <c r="J36" s="638"/>
      <c r="K36" s="638"/>
      <c r="L36" s="638"/>
      <c r="M36" s="643"/>
    </row>
    <row r="37" spans="1:13" ht="24.6" customHeight="1" x14ac:dyDescent="0.25">
      <c r="B37" s="44"/>
      <c r="C37" s="637"/>
      <c r="D37" s="638"/>
      <c r="E37" s="658"/>
      <c r="F37" s="658"/>
      <c r="G37" s="657" t="str">
        <f t="shared" ref="G37:G61" si="1">IF(F37-E37=0,"",F37-E37)</f>
        <v/>
      </c>
      <c r="H37" s="638"/>
      <c r="I37" s="637"/>
      <c r="J37" s="638"/>
      <c r="K37" s="640"/>
      <c r="L37" s="640"/>
      <c r="M37" s="644"/>
    </row>
    <row r="38" spans="1:13" ht="24.6" customHeight="1" x14ac:dyDescent="0.25">
      <c r="B38" s="44"/>
      <c r="C38" s="637"/>
      <c r="D38" s="638"/>
      <c r="E38" s="658"/>
      <c r="F38" s="658"/>
      <c r="G38" s="657" t="str">
        <f t="shared" si="1"/>
        <v/>
      </c>
      <c r="H38" s="638"/>
      <c r="I38" s="637"/>
      <c r="J38" s="638"/>
      <c r="K38" s="640"/>
      <c r="L38" s="640"/>
      <c r="M38" s="644"/>
    </row>
    <row r="39" spans="1:13" ht="24.6" customHeight="1" x14ac:dyDescent="0.25">
      <c r="B39" s="44"/>
      <c r="C39" s="637"/>
      <c r="D39" s="638"/>
      <c r="E39" s="658"/>
      <c r="F39" s="658"/>
      <c r="G39" s="657" t="str">
        <f t="shared" si="1"/>
        <v/>
      </c>
      <c r="H39" s="638"/>
      <c r="I39" s="637"/>
      <c r="J39" s="638"/>
      <c r="K39" s="640"/>
      <c r="L39" s="640"/>
      <c r="M39" s="644"/>
    </row>
    <row r="40" spans="1:13" ht="24.6" customHeight="1" x14ac:dyDescent="0.25">
      <c r="B40" s="44"/>
      <c r="C40" s="637"/>
      <c r="D40" s="638"/>
      <c r="E40" s="658"/>
      <c r="F40" s="658"/>
      <c r="G40" s="657" t="str">
        <f t="shared" si="1"/>
        <v/>
      </c>
      <c r="H40" s="638"/>
      <c r="I40" s="637"/>
      <c r="J40" s="638"/>
      <c r="K40" s="640"/>
      <c r="L40" s="640"/>
      <c r="M40" s="644"/>
    </row>
    <row r="41" spans="1:13" ht="24.6" customHeight="1" x14ac:dyDescent="0.25">
      <c r="B41" s="44"/>
      <c r="C41" s="637"/>
      <c r="D41" s="638"/>
      <c r="E41" s="658"/>
      <c r="F41" s="658"/>
      <c r="G41" s="657" t="str">
        <f t="shared" si="1"/>
        <v/>
      </c>
      <c r="H41" s="638"/>
      <c r="I41" s="637"/>
      <c r="J41" s="638"/>
      <c r="K41" s="638"/>
      <c r="L41" s="638"/>
      <c r="M41" s="643"/>
    </row>
    <row r="42" spans="1:13" ht="24.6" customHeight="1" x14ac:dyDescent="0.25">
      <c r="B42" s="44"/>
      <c r="C42" s="637"/>
      <c r="D42" s="638"/>
      <c r="E42" s="658"/>
      <c r="F42" s="658"/>
      <c r="G42" s="657" t="str">
        <f t="shared" si="1"/>
        <v/>
      </c>
      <c r="H42" s="638"/>
      <c r="I42" s="637"/>
      <c r="J42" s="638"/>
      <c r="K42" s="638"/>
      <c r="L42" s="638"/>
      <c r="M42" s="643"/>
    </row>
    <row r="43" spans="1:13" ht="24.6" customHeight="1" x14ac:dyDescent="0.25">
      <c r="B43" s="44"/>
      <c r="C43" s="637"/>
      <c r="D43" s="638"/>
      <c r="E43" s="658"/>
      <c r="F43" s="658"/>
      <c r="G43" s="657" t="str">
        <f t="shared" si="1"/>
        <v/>
      </c>
      <c r="H43" s="638"/>
      <c r="I43" s="637"/>
      <c r="J43" s="638"/>
      <c r="K43" s="637"/>
      <c r="L43" s="637"/>
      <c r="M43" s="645"/>
    </row>
    <row r="44" spans="1:13" ht="24.6" customHeight="1" x14ac:dyDescent="0.25">
      <c r="B44" s="44"/>
      <c r="C44" s="637"/>
      <c r="D44" s="638"/>
      <c r="E44" s="658"/>
      <c r="F44" s="658"/>
      <c r="G44" s="657" t="str">
        <f t="shared" si="1"/>
        <v/>
      </c>
      <c r="H44" s="638"/>
      <c r="I44" s="637"/>
      <c r="J44" s="638"/>
      <c r="K44" s="640"/>
      <c r="L44" s="640"/>
      <c r="M44" s="644"/>
    </row>
    <row r="45" spans="1:13" ht="24.6" customHeight="1" x14ac:dyDescent="0.25">
      <c r="B45" s="44"/>
      <c r="C45" s="637"/>
      <c r="D45" s="638"/>
      <c r="E45" s="658"/>
      <c r="F45" s="658"/>
      <c r="G45" s="657" t="str">
        <f t="shared" si="1"/>
        <v/>
      </c>
      <c r="H45" s="638"/>
      <c r="I45" s="637"/>
      <c r="J45" s="638"/>
      <c r="K45" s="640"/>
      <c r="L45" s="640"/>
      <c r="M45" s="644"/>
    </row>
    <row r="46" spans="1:13" ht="24.6" customHeight="1" x14ac:dyDescent="0.25">
      <c r="B46" s="44"/>
      <c r="C46" s="637"/>
      <c r="D46" s="638"/>
      <c r="E46" s="658"/>
      <c r="F46" s="658"/>
      <c r="G46" s="657" t="str">
        <f t="shared" si="1"/>
        <v/>
      </c>
      <c r="H46" s="638"/>
      <c r="I46" s="637"/>
      <c r="J46" s="638"/>
      <c r="K46" s="640"/>
      <c r="L46" s="640"/>
      <c r="M46" s="644"/>
    </row>
    <row r="47" spans="1:13" ht="24.6" customHeight="1" x14ac:dyDescent="0.25">
      <c r="B47" s="44"/>
      <c r="C47" s="637"/>
      <c r="D47" s="638"/>
      <c r="E47" s="658"/>
      <c r="F47" s="658"/>
      <c r="G47" s="657" t="str">
        <f t="shared" si="1"/>
        <v/>
      </c>
      <c r="H47" s="638"/>
      <c r="I47" s="637"/>
      <c r="J47" s="638"/>
      <c r="K47" s="637"/>
      <c r="L47" s="637"/>
      <c r="M47" s="645"/>
    </row>
    <row r="48" spans="1:13" ht="24.6" customHeight="1" x14ac:dyDescent="0.25">
      <c r="B48" s="44"/>
      <c r="C48" s="637"/>
      <c r="D48" s="638"/>
      <c r="E48" s="658"/>
      <c r="F48" s="658"/>
      <c r="G48" s="657" t="str">
        <f t="shared" si="1"/>
        <v/>
      </c>
      <c r="H48" s="638"/>
      <c r="I48" s="637"/>
      <c r="J48" s="638"/>
      <c r="K48" s="640"/>
      <c r="L48" s="640"/>
      <c r="M48" s="644"/>
    </row>
    <row r="49" spans="1:13" ht="24.6" customHeight="1" x14ac:dyDescent="0.25">
      <c r="B49" s="44"/>
      <c r="C49" s="637"/>
      <c r="D49" s="638"/>
      <c r="E49" s="658"/>
      <c r="F49" s="658"/>
      <c r="G49" s="657" t="str">
        <f t="shared" si="1"/>
        <v/>
      </c>
      <c r="H49" s="638"/>
      <c r="I49" s="637"/>
      <c r="J49" s="638"/>
      <c r="K49" s="640"/>
      <c r="L49" s="640"/>
      <c r="M49" s="644"/>
    </row>
    <row r="50" spans="1:13" ht="24.6" customHeight="1" x14ac:dyDescent="0.25">
      <c r="B50" s="44"/>
      <c r="C50" s="637"/>
      <c r="D50" s="638"/>
      <c r="E50" s="658"/>
      <c r="F50" s="658"/>
      <c r="G50" s="657" t="str">
        <f t="shared" si="1"/>
        <v/>
      </c>
      <c r="H50" s="638"/>
      <c r="I50" s="637"/>
      <c r="J50" s="638"/>
      <c r="K50" s="640"/>
      <c r="L50" s="640"/>
      <c r="M50" s="644"/>
    </row>
    <row r="51" spans="1:13" ht="24.6" customHeight="1" x14ac:dyDescent="0.25">
      <c r="B51" s="44"/>
      <c r="C51" s="637"/>
      <c r="D51" s="638"/>
      <c r="E51" s="658"/>
      <c r="F51" s="658"/>
      <c r="G51" s="657" t="str">
        <f t="shared" si="1"/>
        <v/>
      </c>
      <c r="H51" s="638"/>
      <c r="I51" s="637"/>
      <c r="J51" s="638"/>
      <c r="K51" s="640"/>
      <c r="L51" s="640"/>
      <c r="M51" s="644"/>
    </row>
    <row r="52" spans="1:13" ht="24.6" customHeight="1" x14ac:dyDescent="0.25">
      <c r="B52" s="44"/>
      <c r="C52" s="637"/>
      <c r="D52" s="638"/>
      <c r="E52" s="658"/>
      <c r="F52" s="658"/>
      <c r="G52" s="657" t="str">
        <f t="shared" si="1"/>
        <v/>
      </c>
      <c r="H52" s="638"/>
      <c r="I52" s="637"/>
      <c r="J52" s="638"/>
      <c r="K52" s="637"/>
      <c r="L52" s="637"/>
      <c r="M52" s="645"/>
    </row>
    <row r="53" spans="1:13" ht="24.6" customHeight="1" x14ac:dyDescent="0.25">
      <c r="B53" s="44"/>
      <c r="C53" s="637"/>
      <c r="D53" s="638"/>
      <c r="E53" s="658"/>
      <c r="F53" s="658"/>
      <c r="G53" s="657" t="str">
        <f t="shared" si="1"/>
        <v/>
      </c>
      <c r="H53" s="638"/>
      <c r="I53" s="637"/>
      <c r="J53" s="638"/>
      <c r="K53" s="640"/>
      <c r="L53" s="640"/>
      <c r="M53" s="644"/>
    </row>
    <row r="54" spans="1:13" ht="24.6" customHeight="1" x14ac:dyDescent="0.25">
      <c r="B54" s="44"/>
      <c r="C54" s="637"/>
      <c r="D54" s="638"/>
      <c r="E54" s="658"/>
      <c r="F54" s="658"/>
      <c r="G54" s="657" t="str">
        <f t="shared" si="1"/>
        <v/>
      </c>
      <c r="H54" s="638"/>
      <c r="I54" s="637"/>
      <c r="J54" s="638"/>
      <c r="K54" s="640"/>
      <c r="L54" s="640"/>
      <c r="M54" s="644"/>
    </row>
    <row r="55" spans="1:13" ht="24.6" customHeight="1" x14ac:dyDescent="0.25">
      <c r="B55" s="44"/>
      <c r="C55" s="637"/>
      <c r="D55" s="638"/>
      <c r="E55" s="658"/>
      <c r="F55" s="658"/>
      <c r="G55" s="657" t="str">
        <f t="shared" si="1"/>
        <v/>
      </c>
      <c r="H55" s="638"/>
      <c r="I55" s="637"/>
      <c r="J55" s="638"/>
      <c r="K55" s="640"/>
      <c r="L55" s="640"/>
      <c r="M55" s="644"/>
    </row>
    <row r="56" spans="1:13" ht="24.6" customHeight="1" x14ac:dyDescent="0.25">
      <c r="B56" s="44"/>
      <c r="C56" s="637"/>
      <c r="D56" s="638"/>
      <c r="E56" s="658"/>
      <c r="F56" s="658"/>
      <c r="G56" s="657" t="str">
        <f t="shared" si="1"/>
        <v/>
      </c>
      <c r="H56" s="638"/>
      <c r="I56" s="637"/>
      <c r="J56" s="638"/>
      <c r="K56" s="640"/>
      <c r="L56" s="640"/>
      <c r="M56" s="644"/>
    </row>
    <row r="57" spans="1:13" ht="24.6" customHeight="1" x14ac:dyDescent="0.25">
      <c r="B57" s="44"/>
      <c r="C57" s="637"/>
      <c r="D57" s="638"/>
      <c r="E57" s="658"/>
      <c r="F57" s="658"/>
      <c r="G57" s="657" t="str">
        <f t="shared" si="1"/>
        <v/>
      </c>
      <c r="H57" s="638"/>
      <c r="I57" s="637"/>
      <c r="J57" s="638"/>
      <c r="K57" s="638"/>
      <c r="L57" s="638"/>
      <c r="M57" s="643"/>
    </row>
    <row r="58" spans="1:13" ht="24.6" customHeight="1" x14ac:dyDescent="0.25">
      <c r="B58" s="44"/>
      <c r="C58" s="637"/>
      <c r="D58" s="638"/>
      <c r="E58" s="658"/>
      <c r="F58" s="658"/>
      <c r="G58" s="657" t="str">
        <f t="shared" si="1"/>
        <v/>
      </c>
      <c r="H58" s="638"/>
      <c r="I58" s="637"/>
      <c r="J58" s="638"/>
      <c r="K58" s="638"/>
      <c r="L58" s="638"/>
      <c r="M58" s="643"/>
    </row>
    <row r="59" spans="1:13" ht="24.6" customHeight="1" x14ac:dyDescent="0.25">
      <c r="B59" s="44"/>
      <c r="C59" s="637"/>
      <c r="D59" s="638"/>
      <c r="E59" s="658"/>
      <c r="F59" s="658"/>
      <c r="G59" s="657" t="str">
        <f t="shared" si="1"/>
        <v/>
      </c>
      <c r="H59" s="638"/>
      <c r="I59" s="637"/>
      <c r="J59" s="638"/>
      <c r="K59" s="637"/>
      <c r="L59" s="637"/>
      <c r="M59" s="645"/>
    </row>
    <row r="60" spans="1:13" ht="24.6" customHeight="1" x14ac:dyDescent="0.25">
      <c r="B60" s="44"/>
      <c r="C60" s="641"/>
      <c r="D60" s="642"/>
      <c r="E60" s="657"/>
      <c r="F60" s="657"/>
      <c r="G60" s="657" t="str">
        <f t="shared" si="1"/>
        <v/>
      </c>
      <c r="H60" s="642"/>
      <c r="I60" s="641"/>
      <c r="J60" s="642"/>
      <c r="K60" s="642"/>
      <c r="L60" s="641"/>
      <c r="M60" s="659"/>
    </row>
    <row r="61" spans="1:13" ht="24.6" customHeight="1" x14ac:dyDescent="0.25">
      <c r="B61" s="43"/>
      <c r="C61" s="646"/>
      <c r="D61" s="654"/>
      <c r="E61" s="655"/>
      <c r="F61" s="655"/>
      <c r="G61" s="655" t="str">
        <f t="shared" si="1"/>
        <v/>
      </c>
      <c r="H61" s="653"/>
      <c r="I61" s="656"/>
      <c r="J61" s="654"/>
      <c r="K61" s="654"/>
      <c r="L61" s="656"/>
      <c r="M61" s="649"/>
    </row>
    <row r="62" spans="1:13" x14ac:dyDescent="0.25">
      <c r="I62" s="11"/>
    </row>
    <row r="63" spans="1:13" x14ac:dyDescent="0.25">
      <c r="I63" s="11"/>
    </row>
    <row r="64" spans="1:13" x14ac:dyDescent="0.25">
      <c r="A64" s="3" t="s">
        <v>1386</v>
      </c>
      <c r="B64" s="35" t="s">
        <v>1399</v>
      </c>
      <c r="I64" s="11"/>
    </row>
    <row r="65" spans="2:13" s="10" customFormat="1" ht="52.5" customHeight="1" x14ac:dyDescent="0.25">
      <c r="B65" s="650" t="s">
        <v>1195</v>
      </c>
      <c r="C65" s="651" t="s">
        <v>303</v>
      </c>
      <c r="D65" s="651" t="s">
        <v>301</v>
      </c>
      <c r="E65" s="651" t="s">
        <v>384</v>
      </c>
      <c r="F65" s="651" t="s">
        <v>385</v>
      </c>
      <c r="G65" s="651" t="s">
        <v>383</v>
      </c>
      <c r="H65" s="651" t="s">
        <v>458</v>
      </c>
      <c r="I65" s="651" t="s">
        <v>894</v>
      </c>
      <c r="J65" s="651" t="s">
        <v>302</v>
      </c>
      <c r="K65" s="651" t="s">
        <v>648</v>
      </c>
      <c r="L65" s="651" t="s">
        <v>895</v>
      </c>
      <c r="M65" s="652" t="s">
        <v>169</v>
      </c>
    </row>
    <row r="66" spans="2:13" s="519" customFormat="1" ht="24.6" customHeight="1" x14ac:dyDescent="0.25">
      <c r="B66" s="44"/>
      <c r="C66" s="637"/>
      <c r="D66" s="638"/>
      <c r="E66" s="657"/>
      <c r="F66" s="657"/>
      <c r="G66" s="657" t="str">
        <f>IF(F66-E66=0,"",F66-E66)</f>
        <v/>
      </c>
      <c r="H66" s="638"/>
      <c r="I66" s="637"/>
      <c r="J66" s="638"/>
      <c r="K66" s="638"/>
      <c r="L66" s="638"/>
      <c r="M66" s="643"/>
    </row>
    <row r="67" spans="2:13" s="519" customFormat="1" ht="24.6" customHeight="1" x14ac:dyDescent="0.25">
      <c r="B67" s="44"/>
      <c r="C67" s="637"/>
      <c r="D67" s="638"/>
      <c r="E67" s="658"/>
      <c r="F67" s="658"/>
      <c r="G67" s="657" t="str">
        <f t="shared" ref="G67:G91" si="2">IF(F67-E67=0,"",F67-E67)</f>
        <v/>
      </c>
      <c r="H67" s="638"/>
      <c r="I67" s="637"/>
      <c r="J67" s="638"/>
      <c r="K67" s="640"/>
      <c r="L67" s="640"/>
      <c r="M67" s="644"/>
    </row>
    <row r="68" spans="2:13" s="519" customFormat="1" ht="24.6" customHeight="1" x14ac:dyDescent="0.25">
      <c r="B68" s="44"/>
      <c r="C68" s="637"/>
      <c r="D68" s="638"/>
      <c r="E68" s="658"/>
      <c r="F68" s="658"/>
      <c r="G68" s="657" t="str">
        <f t="shared" si="2"/>
        <v/>
      </c>
      <c r="H68" s="638"/>
      <c r="I68" s="637"/>
      <c r="J68" s="638"/>
      <c r="K68" s="640"/>
      <c r="L68" s="640"/>
      <c r="M68" s="644"/>
    </row>
    <row r="69" spans="2:13" s="519" customFormat="1" ht="24.6" customHeight="1" x14ac:dyDescent="0.25">
      <c r="B69" s="44"/>
      <c r="C69" s="637"/>
      <c r="D69" s="638"/>
      <c r="E69" s="658"/>
      <c r="F69" s="658"/>
      <c r="G69" s="657" t="str">
        <f t="shared" si="2"/>
        <v/>
      </c>
      <c r="H69" s="638"/>
      <c r="I69" s="637"/>
      <c r="J69" s="638"/>
      <c r="K69" s="640"/>
      <c r="L69" s="640"/>
      <c r="M69" s="644"/>
    </row>
    <row r="70" spans="2:13" s="519" customFormat="1" ht="24.6" customHeight="1" x14ac:dyDescent="0.25">
      <c r="B70" s="44"/>
      <c r="C70" s="637"/>
      <c r="D70" s="638"/>
      <c r="E70" s="658"/>
      <c r="F70" s="658"/>
      <c r="G70" s="657" t="str">
        <f t="shared" si="2"/>
        <v/>
      </c>
      <c r="H70" s="638"/>
      <c r="I70" s="637"/>
      <c r="J70" s="638"/>
      <c r="K70" s="640"/>
      <c r="L70" s="640"/>
      <c r="M70" s="644"/>
    </row>
    <row r="71" spans="2:13" s="519" customFormat="1" ht="24.6" customHeight="1" x14ac:dyDescent="0.25">
      <c r="B71" s="44"/>
      <c r="C71" s="637"/>
      <c r="D71" s="638"/>
      <c r="E71" s="658"/>
      <c r="F71" s="658"/>
      <c r="G71" s="657" t="str">
        <f t="shared" si="2"/>
        <v/>
      </c>
      <c r="H71" s="638"/>
      <c r="I71" s="637"/>
      <c r="J71" s="638"/>
      <c r="K71" s="638"/>
      <c r="L71" s="638"/>
      <c r="M71" s="643"/>
    </row>
    <row r="72" spans="2:13" s="519" customFormat="1" ht="24.6" customHeight="1" x14ac:dyDescent="0.25">
      <c r="B72" s="44"/>
      <c r="C72" s="637"/>
      <c r="D72" s="638"/>
      <c r="E72" s="658"/>
      <c r="F72" s="658"/>
      <c r="G72" s="657" t="str">
        <f t="shared" si="2"/>
        <v/>
      </c>
      <c r="H72" s="638"/>
      <c r="I72" s="637"/>
      <c r="J72" s="638"/>
      <c r="K72" s="638"/>
      <c r="L72" s="638"/>
      <c r="M72" s="643"/>
    </row>
    <row r="73" spans="2:13" s="519" customFormat="1" ht="24.6" customHeight="1" x14ac:dyDescent="0.25">
      <c r="B73" s="44"/>
      <c r="C73" s="637"/>
      <c r="D73" s="638"/>
      <c r="E73" s="658"/>
      <c r="F73" s="658"/>
      <c r="G73" s="657" t="str">
        <f t="shared" si="2"/>
        <v/>
      </c>
      <c r="H73" s="638"/>
      <c r="I73" s="637"/>
      <c r="J73" s="638"/>
      <c r="K73" s="637"/>
      <c r="L73" s="637"/>
      <c r="M73" s="645"/>
    </row>
    <row r="74" spans="2:13" s="519" customFormat="1" ht="24.6" customHeight="1" x14ac:dyDescent="0.25">
      <c r="B74" s="44"/>
      <c r="C74" s="637"/>
      <c r="D74" s="638"/>
      <c r="E74" s="658"/>
      <c r="F74" s="658"/>
      <c r="G74" s="657" t="str">
        <f t="shared" si="2"/>
        <v/>
      </c>
      <c r="H74" s="638"/>
      <c r="I74" s="637"/>
      <c r="J74" s="638"/>
      <c r="K74" s="640"/>
      <c r="L74" s="640"/>
      <c r="M74" s="644"/>
    </row>
    <row r="75" spans="2:13" s="519" customFormat="1" ht="24.6" customHeight="1" x14ac:dyDescent="0.25">
      <c r="B75" s="44"/>
      <c r="C75" s="637"/>
      <c r="D75" s="638"/>
      <c r="E75" s="658"/>
      <c r="F75" s="658"/>
      <c r="G75" s="657" t="str">
        <f t="shared" si="2"/>
        <v/>
      </c>
      <c r="H75" s="638"/>
      <c r="I75" s="637"/>
      <c r="J75" s="638"/>
      <c r="K75" s="640"/>
      <c r="L75" s="640"/>
      <c r="M75" s="644"/>
    </row>
    <row r="76" spans="2:13" s="519" customFormat="1" ht="24.6" customHeight="1" x14ac:dyDescent="0.25">
      <c r="B76" s="44"/>
      <c r="C76" s="637"/>
      <c r="D76" s="638"/>
      <c r="E76" s="658"/>
      <c r="F76" s="658"/>
      <c r="G76" s="657" t="str">
        <f t="shared" si="2"/>
        <v/>
      </c>
      <c r="H76" s="638"/>
      <c r="I76" s="637"/>
      <c r="J76" s="638"/>
      <c r="K76" s="640"/>
      <c r="L76" s="640"/>
      <c r="M76" s="644"/>
    </row>
    <row r="77" spans="2:13" s="519" customFormat="1" ht="24.6" customHeight="1" x14ac:dyDescent="0.25">
      <c r="B77" s="44"/>
      <c r="C77" s="637"/>
      <c r="D77" s="638"/>
      <c r="E77" s="658"/>
      <c r="F77" s="658"/>
      <c r="G77" s="657" t="str">
        <f t="shared" si="2"/>
        <v/>
      </c>
      <c r="H77" s="638"/>
      <c r="I77" s="637"/>
      <c r="J77" s="638"/>
      <c r="K77" s="637"/>
      <c r="L77" s="637"/>
      <c r="M77" s="645"/>
    </row>
    <row r="78" spans="2:13" s="519" customFormat="1" ht="24.6" customHeight="1" x14ac:dyDescent="0.25">
      <c r="B78" s="44"/>
      <c r="C78" s="637"/>
      <c r="D78" s="638"/>
      <c r="E78" s="658"/>
      <c r="F78" s="658"/>
      <c r="G78" s="657" t="str">
        <f t="shared" si="2"/>
        <v/>
      </c>
      <c r="H78" s="638"/>
      <c r="I78" s="637"/>
      <c r="J78" s="638"/>
      <c r="K78" s="640"/>
      <c r="L78" s="640"/>
      <c r="M78" s="644"/>
    </row>
    <row r="79" spans="2:13" s="519" customFormat="1" ht="24.6" customHeight="1" x14ac:dyDescent="0.25">
      <c r="B79" s="44"/>
      <c r="C79" s="637"/>
      <c r="D79" s="638"/>
      <c r="E79" s="658"/>
      <c r="F79" s="658"/>
      <c r="G79" s="657" t="str">
        <f t="shared" si="2"/>
        <v/>
      </c>
      <c r="H79" s="638"/>
      <c r="I79" s="637"/>
      <c r="J79" s="638"/>
      <c r="K79" s="640"/>
      <c r="L79" s="640"/>
      <c r="M79" s="644"/>
    </row>
    <row r="80" spans="2:13" s="519" customFormat="1" ht="24.6" customHeight="1" x14ac:dyDescent="0.25">
      <c r="B80" s="44"/>
      <c r="C80" s="637"/>
      <c r="D80" s="638"/>
      <c r="E80" s="658"/>
      <c r="F80" s="658"/>
      <c r="G80" s="657" t="str">
        <f t="shared" si="2"/>
        <v/>
      </c>
      <c r="H80" s="638"/>
      <c r="I80" s="637"/>
      <c r="J80" s="638"/>
      <c r="K80" s="640"/>
      <c r="L80" s="640"/>
      <c r="M80" s="644"/>
    </row>
    <row r="81" spans="1:14" s="519" customFormat="1" ht="24.6" customHeight="1" x14ac:dyDescent="0.25">
      <c r="B81" s="44"/>
      <c r="C81" s="637"/>
      <c r="D81" s="638"/>
      <c r="E81" s="658"/>
      <c r="F81" s="658"/>
      <c r="G81" s="657" t="str">
        <f t="shared" si="2"/>
        <v/>
      </c>
      <c r="H81" s="638"/>
      <c r="I81" s="637"/>
      <c r="J81" s="638"/>
      <c r="K81" s="640"/>
      <c r="L81" s="640"/>
      <c r="M81" s="644"/>
    </row>
    <row r="82" spans="1:14" s="519" customFormat="1" ht="24.6" customHeight="1" x14ac:dyDescent="0.25">
      <c r="B82" s="44"/>
      <c r="C82" s="637"/>
      <c r="D82" s="638"/>
      <c r="E82" s="658"/>
      <c r="F82" s="658"/>
      <c r="G82" s="657" t="str">
        <f t="shared" si="2"/>
        <v/>
      </c>
      <c r="H82" s="638"/>
      <c r="I82" s="637"/>
      <c r="J82" s="638"/>
      <c r="K82" s="637"/>
      <c r="L82" s="637"/>
      <c r="M82" s="645"/>
    </row>
    <row r="83" spans="1:14" s="519" customFormat="1" ht="24.6" customHeight="1" x14ac:dyDescent="0.25">
      <c r="B83" s="44"/>
      <c r="C83" s="637"/>
      <c r="D83" s="638"/>
      <c r="E83" s="658"/>
      <c r="F83" s="658"/>
      <c r="G83" s="657" t="str">
        <f t="shared" si="2"/>
        <v/>
      </c>
      <c r="H83" s="638"/>
      <c r="I83" s="637"/>
      <c r="J83" s="638"/>
      <c r="K83" s="640"/>
      <c r="L83" s="640"/>
      <c r="M83" s="644"/>
    </row>
    <row r="84" spans="1:14" s="519" customFormat="1" ht="24.6" customHeight="1" x14ac:dyDescent="0.25">
      <c r="B84" s="44"/>
      <c r="C84" s="637"/>
      <c r="D84" s="638"/>
      <c r="E84" s="658"/>
      <c r="F84" s="658"/>
      <c r="G84" s="657" t="str">
        <f t="shared" si="2"/>
        <v/>
      </c>
      <c r="H84" s="638"/>
      <c r="I84" s="637"/>
      <c r="J84" s="638"/>
      <c r="K84" s="640"/>
      <c r="L84" s="640"/>
      <c r="M84" s="644"/>
    </row>
    <row r="85" spans="1:14" s="519" customFormat="1" ht="24.6" customHeight="1" x14ac:dyDescent="0.25">
      <c r="B85" s="44"/>
      <c r="C85" s="637"/>
      <c r="D85" s="638"/>
      <c r="E85" s="658"/>
      <c r="F85" s="658"/>
      <c r="G85" s="657" t="str">
        <f t="shared" si="2"/>
        <v/>
      </c>
      <c r="H85" s="638"/>
      <c r="I85" s="637"/>
      <c r="J85" s="638"/>
      <c r="K85" s="640"/>
      <c r="L85" s="640"/>
      <c r="M85" s="644"/>
    </row>
    <row r="86" spans="1:14" s="519" customFormat="1" ht="24.6" customHeight="1" x14ac:dyDescent="0.25">
      <c r="B86" s="44"/>
      <c r="C86" s="637"/>
      <c r="D86" s="638"/>
      <c r="E86" s="658"/>
      <c r="F86" s="658"/>
      <c r="G86" s="657" t="str">
        <f t="shared" si="2"/>
        <v/>
      </c>
      <c r="H86" s="638"/>
      <c r="I86" s="637"/>
      <c r="J86" s="638"/>
      <c r="K86" s="640"/>
      <c r="L86" s="640"/>
      <c r="M86" s="644"/>
    </row>
    <row r="87" spans="1:14" s="519" customFormat="1" ht="24.6" customHeight="1" x14ac:dyDescent="0.25">
      <c r="B87" s="44"/>
      <c r="C87" s="637"/>
      <c r="D87" s="638"/>
      <c r="E87" s="658"/>
      <c r="F87" s="658"/>
      <c r="G87" s="657" t="str">
        <f t="shared" si="2"/>
        <v/>
      </c>
      <c r="H87" s="638"/>
      <c r="I87" s="637"/>
      <c r="J87" s="638"/>
      <c r="K87" s="638"/>
      <c r="L87" s="638"/>
      <c r="M87" s="643"/>
    </row>
    <row r="88" spans="1:14" s="519" customFormat="1" ht="24.6" customHeight="1" x14ac:dyDescent="0.25">
      <c r="B88" s="44"/>
      <c r="C88" s="637"/>
      <c r="D88" s="638"/>
      <c r="E88" s="658"/>
      <c r="F88" s="658"/>
      <c r="G88" s="657" t="str">
        <f t="shared" si="2"/>
        <v/>
      </c>
      <c r="H88" s="638"/>
      <c r="I88" s="637"/>
      <c r="J88" s="638"/>
      <c r="K88" s="638"/>
      <c r="L88" s="638"/>
      <c r="M88" s="643"/>
    </row>
    <row r="89" spans="1:14" s="519" customFormat="1" ht="24.6" customHeight="1" x14ac:dyDescent="0.25">
      <c r="B89" s="44"/>
      <c r="C89" s="637"/>
      <c r="D89" s="638"/>
      <c r="E89" s="658"/>
      <c r="F89" s="658"/>
      <c r="G89" s="657" t="str">
        <f t="shared" si="2"/>
        <v/>
      </c>
      <c r="H89" s="638"/>
      <c r="I89" s="637"/>
      <c r="J89" s="638"/>
      <c r="K89" s="637"/>
      <c r="L89" s="637"/>
      <c r="M89" s="645"/>
    </row>
    <row r="90" spans="1:14" s="519" customFormat="1" ht="24.6" customHeight="1" x14ac:dyDescent="0.25">
      <c r="B90" s="44"/>
      <c r="C90" s="641"/>
      <c r="D90" s="642"/>
      <c r="E90" s="657"/>
      <c r="F90" s="657"/>
      <c r="G90" s="657" t="str">
        <f t="shared" si="2"/>
        <v/>
      </c>
      <c r="H90" s="642"/>
      <c r="I90" s="641"/>
      <c r="J90" s="642"/>
      <c r="K90" s="642"/>
      <c r="L90" s="641"/>
      <c r="M90" s="659"/>
    </row>
    <row r="91" spans="1:14" s="519" customFormat="1" ht="24.6" customHeight="1" x14ac:dyDescent="0.25">
      <c r="B91" s="43"/>
      <c r="C91" s="646"/>
      <c r="D91" s="654"/>
      <c r="E91" s="655"/>
      <c r="F91" s="655"/>
      <c r="G91" s="655" t="str">
        <f t="shared" si="2"/>
        <v/>
      </c>
      <c r="H91" s="653"/>
      <c r="I91" s="656"/>
      <c r="J91" s="654"/>
      <c r="K91" s="654"/>
      <c r="L91" s="656"/>
      <c r="M91" s="649"/>
    </row>
    <row r="92" spans="1:14" x14ac:dyDescent="0.25">
      <c r="B92"/>
      <c r="C92"/>
      <c r="D92"/>
      <c r="E92"/>
      <c r="F92"/>
      <c r="G92"/>
      <c r="H92"/>
      <c r="I92" s="86"/>
      <c r="J92"/>
      <c r="K92"/>
      <c r="L92"/>
      <c r="M92"/>
      <c r="N92"/>
    </row>
    <row r="93" spans="1:14" x14ac:dyDescent="0.25">
      <c r="B93"/>
      <c r="C93"/>
      <c r="D93"/>
      <c r="E93"/>
      <c r="F93"/>
      <c r="G93"/>
      <c r="H93"/>
      <c r="I93" s="86"/>
      <c r="J93"/>
      <c r="K93"/>
      <c r="L93"/>
      <c r="M93"/>
    </row>
    <row r="94" spans="1:14" x14ac:dyDescent="0.25">
      <c r="A94" s="3" t="s">
        <v>1387</v>
      </c>
      <c r="B94" s="35" t="s">
        <v>1399</v>
      </c>
      <c r="I94" s="11"/>
    </row>
    <row r="95" spans="1:14" s="10" customFormat="1" ht="52.5" customHeight="1" x14ac:dyDescent="0.25">
      <c r="B95" s="650" t="s">
        <v>1195</v>
      </c>
      <c r="C95" s="651" t="s">
        <v>303</v>
      </c>
      <c r="D95" s="651" t="s">
        <v>301</v>
      </c>
      <c r="E95" s="651" t="s">
        <v>384</v>
      </c>
      <c r="F95" s="651" t="s">
        <v>385</v>
      </c>
      <c r="G95" s="651" t="s">
        <v>383</v>
      </c>
      <c r="H95" s="651" t="s">
        <v>458</v>
      </c>
      <c r="I95" s="651" t="s">
        <v>894</v>
      </c>
      <c r="J95" s="651" t="s">
        <v>302</v>
      </c>
      <c r="K95" s="651" t="s">
        <v>648</v>
      </c>
      <c r="L95" s="651" t="s">
        <v>895</v>
      </c>
      <c r="M95" s="652" t="s">
        <v>169</v>
      </c>
    </row>
    <row r="96" spans="1:14" s="519" customFormat="1" ht="24.6" customHeight="1" x14ac:dyDescent="0.25">
      <c r="B96" s="44"/>
      <c r="C96" s="637"/>
      <c r="D96" s="638"/>
      <c r="E96" s="657"/>
      <c r="F96" s="657"/>
      <c r="G96" s="657" t="str">
        <f>IF(F96-E96=0,"",F96-E96)</f>
        <v/>
      </c>
      <c r="H96" s="638"/>
      <c r="I96" s="637"/>
      <c r="J96" s="638"/>
      <c r="K96" s="638"/>
      <c r="L96" s="638"/>
      <c r="M96" s="643"/>
    </row>
    <row r="97" spans="2:13" s="519" customFormat="1" ht="24.6" customHeight="1" x14ac:dyDescent="0.25">
      <c r="B97" s="44"/>
      <c r="C97" s="637"/>
      <c r="D97" s="638"/>
      <c r="E97" s="658"/>
      <c r="F97" s="658"/>
      <c r="G97" s="657" t="str">
        <f t="shared" ref="G97:G121" si="3">IF(F97-E97=0,"",F97-E97)</f>
        <v/>
      </c>
      <c r="H97" s="638"/>
      <c r="I97" s="637"/>
      <c r="J97" s="638"/>
      <c r="K97" s="640"/>
      <c r="L97" s="640"/>
      <c r="M97" s="644"/>
    </row>
    <row r="98" spans="2:13" s="519" customFormat="1" ht="24.6" customHeight="1" x14ac:dyDescent="0.25">
      <c r="B98" s="44"/>
      <c r="C98" s="637"/>
      <c r="D98" s="638"/>
      <c r="E98" s="658"/>
      <c r="F98" s="658"/>
      <c r="G98" s="657" t="str">
        <f t="shared" si="3"/>
        <v/>
      </c>
      <c r="H98" s="638"/>
      <c r="I98" s="637"/>
      <c r="J98" s="638"/>
      <c r="K98" s="640"/>
      <c r="L98" s="640"/>
      <c r="M98" s="644"/>
    </row>
    <row r="99" spans="2:13" s="519" customFormat="1" ht="24.6" customHeight="1" x14ac:dyDescent="0.25">
      <c r="B99" s="44"/>
      <c r="C99" s="637"/>
      <c r="D99" s="638"/>
      <c r="E99" s="658"/>
      <c r="F99" s="658"/>
      <c r="G99" s="657" t="str">
        <f t="shared" si="3"/>
        <v/>
      </c>
      <c r="H99" s="638"/>
      <c r="I99" s="637"/>
      <c r="J99" s="638"/>
      <c r="K99" s="640"/>
      <c r="L99" s="640"/>
      <c r="M99" s="644"/>
    </row>
    <row r="100" spans="2:13" s="519" customFormat="1" ht="24.6" customHeight="1" x14ac:dyDescent="0.25">
      <c r="B100" s="44"/>
      <c r="C100" s="637"/>
      <c r="D100" s="638"/>
      <c r="E100" s="658"/>
      <c r="F100" s="658"/>
      <c r="G100" s="657" t="str">
        <f t="shared" si="3"/>
        <v/>
      </c>
      <c r="H100" s="638"/>
      <c r="I100" s="637"/>
      <c r="J100" s="638"/>
      <c r="K100" s="640"/>
      <c r="L100" s="640"/>
      <c r="M100" s="644"/>
    </row>
    <row r="101" spans="2:13" s="519" customFormat="1" ht="24.6" customHeight="1" x14ac:dyDescent="0.25">
      <c r="B101" s="44"/>
      <c r="C101" s="637"/>
      <c r="D101" s="638"/>
      <c r="E101" s="658"/>
      <c r="F101" s="658"/>
      <c r="G101" s="657" t="str">
        <f t="shared" si="3"/>
        <v/>
      </c>
      <c r="H101" s="638"/>
      <c r="I101" s="637"/>
      <c r="J101" s="638"/>
      <c r="K101" s="638"/>
      <c r="L101" s="638"/>
      <c r="M101" s="643"/>
    </row>
    <row r="102" spans="2:13" s="519" customFormat="1" ht="24.6" customHeight="1" x14ac:dyDescent="0.25">
      <c r="B102" s="44"/>
      <c r="C102" s="637"/>
      <c r="D102" s="638"/>
      <c r="E102" s="658"/>
      <c r="F102" s="658"/>
      <c r="G102" s="657" t="str">
        <f t="shared" si="3"/>
        <v/>
      </c>
      <c r="H102" s="638"/>
      <c r="I102" s="637"/>
      <c r="J102" s="638"/>
      <c r="K102" s="638"/>
      <c r="L102" s="638"/>
      <c r="M102" s="643"/>
    </row>
    <row r="103" spans="2:13" s="519" customFormat="1" ht="24.6" customHeight="1" x14ac:dyDescent="0.25">
      <c r="B103" s="44"/>
      <c r="C103" s="637"/>
      <c r="D103" s="638"/>
      <c r="E103" s="658"/>
      <c r="F103" s="658"/>
      <c r="G103" s="657" t="str">
        <f t="shared" si="3"/>
        <v/>
      </c>
      <c r="H103" s="638"/>
      <c r="I103" s="637"/>
      <c r="J103" s="638"/>
      <c r="K103" s="637"/>
      <c r="L103" s="637"/>
      <c r="M103" s="645"/>
    </row>
    <row r="104" spans="2:13" s="519" customFormat="1" ht="24.6" customHeight="1" x14ac:dyDescent="0.25">
      <c r="B104" s="44"/>
      <c r="C104" s="637"/>
      <c r="D104" s="638"/>
      <c r="E104" s="658"/>
      <c r="F104" s="658"/>
      <c r="G104" s="657" t="str">
        <f t="shared" si="3"/>
        <v/>
      </c>
      <c r="H104" s="638"/>
      <c r="I104" s="637"/>
      <c r="J104" s="638"/>
      <c r="K104" s="640"/>
      <c r="L104" s="640"/>
      <c r="M104" s="644"/>
    </row>
    <row r="105" spans="2:13" s="519" customFormat="1" ht="24.6" customHeight="1" x14ac:dyDescent="0.25">
      <c r="B105" s="44"/>
      <c r="C105" s="637"/>
      <c r="D105" s="638"/>
      <c r="E105" s="658"/>
      <c r="F105" s="658"/>
      <c r="G105" s="657" t="str">
        <f t="shared" si="3"/>
        <v/>
      </c>
      <c r="H105" s="638"/>
      <c r="I105" s="637"/>
      <c r="J105" s="638"/>
      <c r="K105" s="640"/>
      <c r="L105" s="640"/>
      <c r="M105" s="644"/>
    </row>
    <row r="106" spans="2:13" s="519" customFormat="1" ht="24.6" customHeight="1" x14ac:dyDescent="0.25">
      <c r="B106" s="44"/>
      <c r="C106" s="637"/>
      <c r="D106" s="638"/>
      <c r="E106" s="658"/>
      <c r="F106" s="658"/>
      <c r="G106" s="657" t="str">
        <f t="shared" si="3"/>
        <v/>
      </c>
      <c r="H106" s="638"/>
      <c r="I106" s="637"/>
      <c r="J106" s="638"/>
      <c r="K106" s="640"/>
      <c r="L106" s="640"/>
      <c r="M106" s="644"/>
    </row>
    <row r="107" spans="2:13" s="519" customFormat="1" ht="24.6" customHeight="1" x14ac:dyDescent="0.25">
      <c r="B107" s="44"/>
      <c r="C107" s="637"/>
      <c r="D107" s="638"/>
      <c r="E107" s="658"/>
      <c r="F107" s="658"/>
      <c r="G107" s="657" t="str">
        <f t="shared" si="3"/>
        <v/>
      </c>
      <c r="H107" s="638"/>
      <c r="I107" s="637"/>
      <c r="J107" s="638"/>
      <c r="K107" s="637"/>
      <c r="L107" s="637"/>
      <c r="M107" s="645"/>
    </row>
    <row r="108" spans="2:13" s="519" customFormat="1" ht="24.6" customHeight="1" x14ac:dyDescent="0.25">
      <c r="B108" s="44"/>
      <c r="C108" s="637"/>
      <c r="D108" s="638"/>
      <c r="E108" s="658"/>
      <c r="F108" s="658"/>
      <c r="G108" s="657" t="str">
        <f t="shared" si="3"/>
        <v/>
      </c>
      <c r="H108" s="638"/>
      <c r="I108" s="637"/>
      <c r="J108" s="638"/>
      <c r="K108" s="640"/>
      <c r="L108" s="640"/>
      <c r="M108" s="644"/>
    </row>
    <row r="109" spans="2:13" s="519" customFormat="1" ht="24.6" customHeight="1" x14ac:dyDescent="0.25">
      <c r="B109" s="44"/>
      <c r="C109" s="637"/>
      <c r="D109" s="638"/>
      <c r="E109" s="658"/>
      <c r="F109" s="658"/>
      <c r="G109" s="657" t="str">
        <f t="shared" si="3"/>
        <v/>
      </c>
      <c r="H109" s="638"/>
      <c r="I109" s="637"/>
      <c r="J109" s="638"/>
      <c r="K109" s="640"/>
      <c r="L109" s="640"/>
      <c r="M109" s="644"/>
    </row>
    <row r="110" spans="2:13" s="519" customFormat="1" ht="24.6" customHeight="1" x14ac:dyDescent="0.25">
      <c r="B110" s="44"/>
      <c r="C110" s="637"/>
      <c r="D110" s="638"/>
      <c r="E110" s="658"/>
      <c r="F110" s="658"/>
      <c r="G110" s="657" t="str">
        <f t="shared" si="3"/>
        <v/>
      </c>
      <c r="H110" s="638"/>
      <c r="I110" s="637"/>
      <c r="J110" s="638"/>
      <c r="K110" s="640"/>
      <c r="L110" s="640"/>
      <c r="M110" s="644"/>
    </row>
    <row r="111" spans="2:13" s="519" customFormat="1" ht="24.6" customHeight="1" x14ac:dyDescent="0.25">
      <c r="B111" s="44"/>
      <c r="C111" s="637"/>
      <c r="D111" s="638"/>
      <c r="E111" s="658"/>
      <c r="F111" s="658"/>
      <c r="G111" s="657" t="str">
        <f t="shared" si="3"/>
        <v/>
      </c>
      <c r="H111" s="638"/>
      <c r="I111" s="637"/>
      <c r="J111" s="638"/>
      <c r="K111" s="640"/>
      <c r="L111" s="640"/>
      <c r="M111" s="644"/>
    </row>
    <row r="112" spans="2:13" s="519" customFormat="1" ht="24.6" customHeight="1" x14ac:dyDescent="0.25">
      <c r="B112" s="44"/>
      <c r="C112" s="637"/>
      <c r="D112" s="638"/>
      <c r="E112" s="658"/>
      <c r="F112" s="658"/>
      <c r="G112" s="657" t="str">
        <f t="shared" si="3"/>
        <v/>
      </c>
      <c r="H112" s="638"/>
      <c r="I112" s="637"/>
      <c r="J112" s="638"/>
      <c r="K112" s="637"/>
      <c r="L112" s="637"/>
      <c r="M112" s="645"/>
    </row>
    <row r="113" spans="1:14" s="519" customFormat="1" ht="24.6" customHeight="1" x14ac:dyDescent="0.25">
      <c r="B113" s="44"/>
      <c r="C113" s="637"/>
      <c r="D113" s="638"/>
      <c r="E113" s="658"/>
      <c r="F113" s="658"/>
      <c r="G113" s="657" t="str">
        <f t="shared" si="3"/>
        <v/>
      </c>
      <c r="H113" s="638"/>
      <c r="I113" s="637"/>
      <c r="J113" s="638"/>
      <c r="K113" s="640"/>
      <c r="L113" s="640"/>
      <c r="M113" s="644"/>
    </row>
    <row r="114" spans="1:14" s="519" customFormat="1" ht="24.6" customHeight="1" x14ac:dyDescent="0.25">
      <c r="B114" s="44"/>
      <c r="C114" s="637"/>
      <c r="D114" s="638"/>
      <c r="E114" s="658"/>
      <c r="F114" s="658"/>
      <c r="G114" s="657" t="str">
        <f t="shared" si="3"/>
        <v/>
      </c>
      <c r="H114" s="638"/>
      <c r="I114" s="637"/>
      <c r="J114" s="638"/>
      <c r="K114" s="640"/>
      <c r="L114" s="640"/>
      <c r="M114" s="644"/>
    </row>
    <row r="115" spans="1:14" s="519" customFormat="1" ht="24.6" customHeight="1" x14ac:dyDescent="0.25">
      <c r="B115" s="44"/>
      <c r="C115" s="637"/>
      <c r="D115" s="638"/>
      <c r="E115" s="658"/>
      <c r="F115" s="658"/>
      <c r="G115" s="657" t="str">
        <f t="shared" si="3"/>
        <v/>
      </c>
      <c r="H115" s="638"/>
      <c r="I115" s="637"/>
      <c r="J115" s="638"/>
      <c r="K115" s="640"/>
      <c r="L115" s="640"/>
      <c r="M115" s="644"/>
    </row>
    <row r="116" spans="1:14" s="519" customFormat="1" ht="24.6" customHeight="1" x14ac:dyDescent="0.25">
      <c r="B116" s="44"/>
      <c r="C116" s="637"/>
      <c r="D116" s="638"/>
      <c r="E116" s="658"/>
      <c r="F116" s="658"/>
      <c r="G116" s="657" t="str">
        <f t="shared" si="3"/>
        <v/>
      </c>
      <c r="H116" s="638"/>
      <c r="I116" s="637"/>
      <c r="J116" s="638"/>
      <c r="K116" s="640"/>
      <c r="L116" s="640"/>
      <c r="M116" s="644"/>
    </row>
    <row r="117" spans="1:14" s="519" customFormat="1" ht="24.6" customHeight="1" x14ac:dyDescent="0.25">
      <c r="B117" s="44"/>
      <c r="C117" s="637"/>
      <c r="D117" s="638"/>
      <c r="E117" s="658"/>
      <c r="F117" s="658"/>
      <c r="G117" s="657" t="str">
        <f t="shared" si="3"/>
        <v/>
      </c>
      <c r="H117" s="638"/>
      <c r="I117" s="637"/>
      <c r="J117" s="638"/>
      <c r="K117" s="638"/>
      <c r="L117" s="638"/>
      <c r="M117" s="643"/>
    </row>
    <row r="118" spans="1:14" s="519" customFormat="1" ht="24.6" customHeight="1" x14ac:dyDescent="0.25">
      <c r="B118" s="44"/>
      <c r="C118" s="637"/>
      <c r="D118" s="638"/>
      <c r="E118" s="658"/>
      <c r="F118" s="658"/>
      <c r="G118" s="657" t="str">
        <f t="shared" si="3"/>
        <v/>
      </c>
      <c r="H118" s="638"/>
      <c r="I118" s="637"/>
      <c r="J118" s="638"/>
      <c r="K118" s="638"/>
      <c r="L118" s="638"/>
      <c r="M118" s="643"/>
    </row>
    <row r="119" spans="1:14" s="519" customFormat="1" ht="24.6" customHeight="1" x14ac:dyDescent="0.25">
      <c r="B119" s="44"/>
      <c r="C119" s="637"/>
      <c r="D119" s="638"/>
      <c r="E119" s="658"/>
      <c r="F119" s="658"/>
      <c r="G119" s="657" t="str">
        <f t="shared" si="3"/>
        <v/>
      </c>
      <c r="H119" s="638"/>
      <c r="I119" s="637"/>
      <c r="J119" s="638"/>
      <c r="K119" s="637"/>
      <c r="L119" s="637"/>
      <c r="M119" s="645"/>
    </row>
    <row r="120" spans="1:14" s="519" customFormat="1" ht="24.6" customHeight="1" x14ac:dyDescent="0.25">
      <c r="B120" s="44"/>
      <c r="C120" s="641"/>
      <c r="D120" s="642"/>
      <c r="E120" s="657"/>
      <c r="F120" s="657"/>
      <c r="G120" s="657" t="str">
        <f t="shared" si="3"/>
        <v/>
      </c>
      <c r="H120" s="642"/>
      <c r="I120" s="641"/>
      <c r="J120" s="642"/>
      <c r="K120" s="642"/>
      <c r="L120" s="641"/>
      <c r="M120" s="659"/>
    </row>
    <row r="121" spans="1:14" s="519" customFormat="1" ht="24.6" customHeight="1" x14ac:dyDescent="0.25">
      <c r="B121" s="44"/>
      <c r="C121" s="641"/>
      <c r="D121" s="642"/>
      <c r="E121" s="657"/>
      <c r="F121" s="657"/>
      <c r="G121" s="657" t="str">
        <f t="shared" si="3"/>
        <v/>
      </c>
      <c r="H121" s="642"/>
      <c r="I121" s="641"/>
      <c r="J121" s="642"/>
      <c r="K121" s="642"/>
      <c r="L121" s="641"/>
      <c r="M121" s="659"/>
    </row>
    <row r="122" spans="1:14" ht="24.6" customHeight="1" x14ac:dyDescent="0.25">
      <c r="B122" s="44"/>
      <c r="C122" s="641"/>
      <c r="D122" s="642"/>
      <c r="E122" s="657"/>
      <c r="F122" s="657"/>
      <c r="G122" s="657" t="str">
        <f>IF(F122-E122=0,"",F122-E122)</f>
        <v/>
      </c>
      <c r="H122" s="642"/>
      <c r="I122" s="641"/>
      <c r="J122" s="642"/>
      <c r="K122" s="642"/>
      <c r="L122" s="641"/>
      <c r="M122" s="659"/>
      <c r="N122"/>
    </row>
    <row r="123" spans="1:14" ht="24.6" customHeight="1" x14ac:dyDescent="0.25">
      <c r="B123" s="45"/>
      <c r="C123" s="646"/>
      <c r="D123" s="647"/>
      <c r="E123" s="655"/>
      <c r="F123" s="655"/>
      <c r="G123" s="655" t="str">
        <f>IF(F123-E123=0,"",F123-E123)</f>
        <v/>
      </c>
      <c r="H123" s="647"/>
      <c r="I123" s="646"/>
      <c r="J123" s="647"/>
      <c r="K123" s="647"/>
      <c r="L123" s="646"/>
      <c r="M123" s="649"/>
    </row>
    <row r="124" spans="1:14" x14ac:dyDescent="0.25">
      <c r="B124"/>
      <c r="C124"/>
      <c r="D124"/>
      <c r="E124"/>
      <c r="F124"/>
      <c r="G124"/>
      <c r="H124"/>
      <c r="I124" s="86"/>
      <c r="J124"/>
      <c r="K124"/>
      <c r="L124"/>
      <c r="M124"/>
      <c r="N124"/>
    </row>
    <row r="125" spans="1:14" x14ac:dyDescent="0.25">
      <c r="B125"/>
      <c r="C125"/>
      <c r="D125"/>
      <c r="E125"/>
      <c r="F125"/>
      <c r="G125"/>
      <c r="H125"/>
      <c r="I125" s="86"/>
      <c r="J125"/>
      <c r="K125"/>
      <c r="L125"/>
      <c r="M125"/>
    </row>
    <row r="126" spans="1:14" x14ac:dyDescent="0.25">
      <c r="A126" s="3" t="s">
        <v>1388</v>
      </c>
      <c r="B126" s="35" t="s">
        <v>1399</v>
      </c>
      <c r="I126" s="11"/>
    </row>
    <row r="127" spans="1:14" s="10" customFormat="1" ht="52.5" customHeight="1" x14ac:dyDescent="0.25">
      <c r="B127" s="650" t="s">
        <v>1195</v>
      </c>
      <c r="C127" s="651" t="s">
        <v>303</v>
      </c>
      <c r="D127" s="651" t="s">
        <v>301</v>
      </c>
      <c r="E127" s="651" t="s">
        <v>384</v>
      </c>
      <c r="F127" s="651" t="s">
        <v>385</v>
      </c>
      <c r="G127" s="651" t="s">
        <v>383</v>
      </c>
      <c r="H127" s="651" t="s">
        <v>458</v>
      </c>
      <c r="I127" s="651" t="s">
        <v>894</v>
      </c>
      <c r="J127" s="651" t="s">
        <v>302</v>
      </c>
      <c r="K127" s="651" t="s">
        <v>648</v>
      </c>
      <c r="L127" s="651" t="s">
        <v>895</v>
      </c>
      <c r="M127" s="652" t="s">
        <v>169</v>
      </c>
    </row>
    <row r="128" spans="1:14" s="519" customFormat="1" ht="24.6" customHeight="1" x14ac:dyDescent="0.25">
      <c r="B128" s="44"/>
      <c r="C128" s="637"/>
      <c r="D128" s="638"/>
      <c r="E128" s="657"/>
      <c r="F128" s="657"/>
      <c r="G128" s="657" t="str">
        <f>IF(F128-E128=0,"",F128-E128)</f>
        <v/>
      </c>
      <c r="H128" s="638"/>
      <c r="I128" s="637"/>
      <c r="J128" s="638"/>
      <c r="K128" s="638"/>
      <c r="L128" s="638"/>
      <c r="M128" s="643"/>
    </row>
    <row r="129" spans="2:13" s="519" customFormat="1" ht="24.6" customHeight="1" x14ac:dyDescent="0.25">
      <c r="B129" s="44"/>
      <c r="C129" s="637"/>
      <c r="D129" s="638"/>
      <c r="E129" s="658"/>
      <c r="F129" s="658"/>
      <c r="G129" s="657" t="str">
        <f t="shared" ref="G129:G153" si="4">IF(F129-E129=0,"",F129-E129)</f>
        <v/>
      </c>
      <c r="H129" s="638"/>
      <c r="I129" s="637"/>
      <c r="J129" s="638"/>
      <c r="K129" s="640"/>
      <c r="L129" s="640"/>
      <c r="M129" s="644"/>
    </row>
    <row r="130" spans="2:13" s="519" customFormat="1" ht="24.6" customHeight="1" x14ac:dyDescent="0.25">
      <c r="B130" s="44"/>
      <c r="C130" s="637"/>
      <c r="D130" s="638"/>
      <c r="E130" s="658"/>
      <c r="F130" s="658"/>
      <c r="G130" s="657" t="str">
        <f t="shared" si="4"/>
        <v/>
      </c>
      <c r="H130" s="638"/>
      <c r="I130" s="637"/>
      <c r="J130" s="638"/>
      <c r="K130" s="640"/>
      <c r="L130" s="640"/>
      <c r="M130" s="644"/>
    </row>
    <row r="131" spans="2:13" s="519" customFormat="1" ht="24.6" customHeight="1" x14ac:dyDescent="0.25">
      <c r="B131" s="44"/>
      <c r="C131" s="637"/>
      <c r="D131" s="638"/>
      <c r="E131" s="658"/>
      <c r="F131" s="658"/>
      <c r="G131" s="657" t="str">
        <f t="shared" si="4"/>
        <v/>
      </c>
      <c r="H131" s="638"/>
      <c r="I131" s="637"/>
      <c r="J131" s="638"/>
      <c r="K131" s="640"/>
      <c r="L131" s="640"/>
      <c r="M131" s="644"/>
    </row>
    <row r="132" spans="2:13" s="519" customFormat="1" ht="24.6" customHeight="1" x14ac:dyDescent="0.25">
      <c r="B132" s="44"/>
      <c r="C132" s="637"/>
      <c r="D132" s="638"/>
      <c r="E132" s="658"/>
      <c r="F132" s="658"/>
      <c r="G132" s="657" t="str">
        <f t="shared" si="4"/>
        <v/>
      </c>
      <c r="H132" s="638"/>
      <c r="I132" s="637"/>
      <c r="J132" s="638"/>
      <c r="K132" s="640"/>
      <c r="L132" s="640"/>
      <c r="M132" s="644"/>
    </row>
    <row r="133" spans="2:13" s="519" customFormat="1" ht="24.6" customHeight="1" x14ac:dyDescent="0.25">
      <c r="B133" s="44"/>
      <c r="C133" s="637"/>
      <c r="D133" s="638"/>
      <c r="E133" s="658"/>
      <c r="F133" s="658"/>
      <c r="G133" s="657" t="str">
        <f t="shared" si="4"/>
        <v/>
      </c>
      <c r="H133" s="638"/>
      <c r="I133" s="637"/>
      <c r="J133" s="638"/>
      <c r="K133" s="638"/>
      <c r="L133" s="638"/>
      <c r="M133" s="643"/>
    </row>
    <row r="134" spans="2:13" s="519" customFormat="1" ht="24.6" customHeight="1" x14ac:dyDescent="0.25">
      <c r="B134" s="44"/>
      <c r="C134" s="637"/>
      <c r="D134" s="638"/>
      <c r="E134" s="658"/>
      <c r="F134" s="658"/>
      <c r="G134" s="657" t="str">
        <f t="shared" si="4"/>
        <v/>
      </c>
      <c r="H134" s="638"/>
      <c r="I134" s="637"/>
      <c r="J134" s="638"/>
      <c r="K134" s="638"/>
      <c r="L134" s="638"/>
      <c r="M134" s="643"/>
    </row>
    <row r="135" spans="2:13" s="519" customFormat="1" ht="24.6" customHeight="1" x14ac:dyDescent="0.25">
      <c r="B135" s="44"/>
      <c r="C135" s="637"/>
      <c r="D135" s="638"/>
      <c r="E135" s="658"/>
      <c r="F135" s="658"/>
      <c r="G135" s="657" t="str">
        <f t="shared" si="4"/>
        <v/>
      </c>
      <c r="H135" s="638"/>
      <c r="I135" s="637"/>
      <c r="J135" s="638"/>
      <c r="K135" s="637"/>
      <c r="L135" s="637"/>
      <c r="M135" s="645"/>
    </row>
    <row r="136" spans="2:13" s="519" customFormat="1" ht="24.6" customHeight="1" x14ac:dyDescent="0.25">
      <c r="B136" s="44"/>
      <c r="C136" s="637"/>
      <c r="D136" s="638"/>
      <c r="E136" s="658"/>
      <c r="F136" s="658"/>
      <c r="G136" s="657" t="str">
        <f t="shared" si="4"/>
        <v/>
      </c>
      <c r="H136" s="638"/>
      <c r="I136" s="637"/>
      <c r="J136" s="638"/>
      <c r="K136" s="640"/>
      <c r="L136" s="640"/>
      <c r="M136" s="644"/>
    </row>
    <row r="137" spans="2:13" s="519" customFormat="1" ht="24.6" customHeight="1" x14ac:dyDescent="0.25">
      <c r="B137" s="44"/>
      <c r="C137" s="637"/>
      <c r="D137" s="638"/>
      <c r="E137" s="658"/>
      <c r="F137" s="658"/>
      <c r="G137" s="657" t="str">
        <f t="shared" si="4"/>
        <v/>
      </c>
      <c r="H137" s="638"/>
      <c r="I137" s="637"/>
      <c r="J137" s="638"/>
      <c r="K137" s="640"/>
      <c r="L137" s="640"/>
      <c r="M137" s="644"/>
    </row>
    <row r="138" spans="2:13" s="519" customFormat="1" ht="24.6" customHeight="1" x14ac:dyDescent="0.25">
      <c r="B138" s="44"/>
      <c r="C138" s="637"/>
      <c r="D138" s="638"/>
      <c r="E138" s="658"/>
      <c r="F138" s="658"/>
      <c r="G138" s="657" t="str">
        <f t="shared" si="4"/>
        <v/>
      </c>
      <c r="H138" s="638"/>
      <c r="I138" s="637"/>
      <c r="J138" s="638"/>
      <c r="K138" s="640"/>
      <c r="L138" s="640"/>
      <c r="M138" s="644"/>
    </row>
    <row r="139" spans="2:13" s="519" customFormat="1" ht="24.6" customHeight="1" x14ac:dyDescent="0.25">
      <c r="B139" s="44"/>
      <c r="C139" s="637"/>
      <c r="D139" s="638"/>
      <c r="E139" s="658"/>
      <c r="F139" s="658"/>
      <c r="G139" s="657" t="str">
        <f t="shared" si="4"/>
        <v/>
      </c>
      <c r="H139" s="638"/>
      <c r="I139" s="637"/>
      <c r="J139" s="638"/>
      <c r="K139" s="637"/>
      <c r="L139" s="637"/>
      <c r="M139" s="645"/>
    </row>
    <row r="140" spans="2:13" s="519" customFormat="1" ht="24.6" customHeight="1" x14ac:dyDescent="0.25">
      <c r="B140" s="44"/>
      <c r="C140" s="637"/>
      <c r="D140" s="638"/>
      <c r="E140" s="658"/>
      <c r="F140" s="658"/>
      <c r="G140" s="657" t="str">
        <f t="shared" si="4"/>
        <v/>
      </c>
      <c r="H140" s="638"/>
      <c r="I140" s="637"/>
      <c r="J140" s="638"/>
      <c r="K140" s="640"/>
      <c r="L140" s="640"/>
      <c r="M140" s="644"/>
    </row>
    <row r="141" spans="2:13" s="519" customFormat="1" ht="24.6" customHeight="1" x14ac:dyDescent="0.25">
      <c r="B141" s="44"/>
      <c r="C141" s="637"/>
      <c r="D141" s="638"/>
      <c r="E141" s="658"/>
      <c r="F141" s="658"/>
      <c r="G141" s="657" t="str">
        <f t="shared" si="4"/>
        <v/>
      </c>
      <c r="H141" s="638"/>
      <c r="I141" s="637"/>
      <c r="J141" s="638"/>
      <c r="K141" s="640"/>
      <c r="L141" s="640"/>
      <c r="M141" s="644"/>
    </row>
    <row r="142" spans="2:13" s="519" customFormat="1" ht="24.6" customHeight="1" x14ac:dyDescent="0.25">
      <c r="B142" s="44"/>
      <c r="C142" s="637"/>
      <c r="D142" s="638"/>
      <c r="E142" s="658"/>
      <c r="F142" s="658"/>
      <c r="G142" s="657" t="str">
        <f t="shared" si="4"/>
        <v/>
      </c>
      <c r="H142" s="638"/>
      <c r="I142" s="637"/>
      <c r="J142" s="638"/>
      <c r="K142" s="640"/>
      <c r="L142" s="640"/>
      <c r="M142" s="644"/>
    </row>
    <row r="143" spans="2:13" s="519" customFormat="1" ht="24.6" customHeight="1" x14ac:dyDescent="0.25">
      <c r="B143" s="44"/>
      <c r="C143" s="637"/>
      <c r="D143" s="638"/>
      <c r="E143" s="658"/>
      <c r="F143" s="658"/>
      <c r="G143" s="657" t="str">
        <f t="shared" si="4"/>
        <v/>
      </c>
      <c r="H143" s="638"/>
      <c r="I143" s="637"/>
      <c r="J143" s="638"/>
      <c r="K143" s="640"/>
      <c r="L143" s="640"/>
      <c r="M143" s="644"/>
    </row>
    <row r="144" spans="2:13" s="519" customFormat="1" ht="24.6" customHeight="1" x14ac:dyDescent="0.25">
      <c r="B144" s="44"/>
      <c r="C144" s="637"/>
      <c r="D144" s="638"/>
      <c r="E144" s="658"/>
      <c r="F144" s="658"/>
      <c r="G144" s="657" t="str">
        <f t="shared" si="4"/>
        <v/>
      </c>
      <c r="H144" s="638"/>
      <c r="I144" s="637"/>
      <c r="J144" s="638"/>
      <c r="K144" s="637"/>
      <c r="L144" s="637"/>
      <c r="M144" s="645"/>
    </row>
    <row r="145" spans="1:14" s="519" customFormat="1" ht="24.6" customHeight="1" x14ac:dyDescent="0.25">
      <c r="B145" s="44"/>
      <c r="C145" s="637"/>
      <c r="D145" s="638"/>
      <c r="E145" s="658"/>
      <c r="F145" s="658"/>
      <c r="G145" s="657" t="str">
        <f t="shared" si="4"/>
        <v/>
      </c>
      <c r="H145" s="638"/>
      <c r="I145" s="637"/>
      <c r="J145" s="638"/>
      <c r="K145" s="640"/>
      <c r="L145" s="640"/>
      <c r="M145" s="644"/>
    </row>
    <row r="146" spans="1:14" s="519" customFormat="1" ht="24.6" customHeight="1" x14ac:dyDescent="0.25">
      <c r="B146" s="44"/>
      <c r="C146" s="637"/>
      <c r="D146" s="638"/>
      <c r="E146" s="658"/>
      <c r="F146" s="658"/>
      <c r="G146" s="657" t="str">
        <f t="shared" si="4"/>
        <v/>
      </c>
      <c r="H146" s="638"/>
      <c r="I146" s="637"/>
      <c r="J146" s="638"/>
      <c r="K146" s="640"/>
      <c r="L146" s="640"/>
      <c r="M146" s="644"/>
    </row>
    <row r="147" spans="1:14" s="519" customFormat="1" ht="24.6" customHeight="1" x14ac:dyDescent="0.25">
      <c r="B147" s="44"/>
      <c r="C147" s="637"/>
      <c r="D147" s="638"/>
      <c r="E147" s="658"/>
      <c r="F147" s="658"/>
      <c r="G147" s="657" t="str">
        <f t="shared" si="4"/>
        <v/>
      </c>
      <c r="H147" s="638"/>
      <c r="I147" s="637"/>
      <c r="J147" s="638"/>
      <c r="K147" s="640"/>
      <c r="L147" s="640"/>
      <c r="M147" s="644"/>
    </row>
    <row r="148" spans="1:14" s="519" customFormat="1" ht="24.6" customHeight="1" x14ac:dyDescent="0.25">
      <c r="B148" s="44"/>
      <c r="C148" s="637"/>
      <c r="D148" s="638"/>
      <c r="E148" s="658"/>
      <c r="F148" s="658"/>
      <c r="G148" s="657" t="str">
        <f t="shared" si="4"/>
        <v/>
      </c>
      <c r="H148" s="638"/>
      <c r="I148" s="637"/>
      <c r="J148" s="638"/>
      <c r="K148" s="640"/>
      <c r="L148" s="640"/>
      <c r="M148" s="644"/>
    </row>
    <row r="149" spans="1:14" s="519" customFormat="1" ht="24.6" customHeight="1" x14ac:dyDescent="0.25">
      <c r="B149" s="44"/>
      <c r="C149" s="637"/>
      <c r="D149" s="638"/>
      <c r="E149" s="658"/>
      <c r="F149" s="658"/>
      <c r="G149" s="657" t="str">
        <f t="shared" si="4"/>
        <v/>
      </c>
      <c r="H149" s="638"/>
      <c r="I149" s="637"/>
      <c r="J149" s="638"/>
      <c r="K149" s="638"/>
      <c r="L149" s="638"/>
      <c r="M149" s="643"/>
    </row>
    <row r="150" spans="1:14" s="519" customFormat="1" ht="24.6" customHeight="1" x14ac:dyDescent="0.25">
      <c r="B150" s="44"/>
      <c r="C150" s="637"/>
      <c r="D150" s="638"/>
      <c r="E150" s="658"/>
      <c r="F150" s="658"/>
      <c r="G150" s="657" t="str">
        <f t="shared" si="4"/>
        <v/>
      </c>
      <c r="H150" s="638"/>
      <c r="I150" s="637"/>
      <c r="J150" s="638"/>
      <c r="K150" s="638"/>
      <c r="L150" s="638"/>
      <c r="M150" s="643"/>
    </row>
    <row r="151" spans="1:14" s="519" customFormat="1" ht="24.6" customHeight="1" x14ac:dyDescent="0.25">
      <c r="B151" s="44"/>
      <c r="C151" s="637"/>
      <c r="D151" s="638"/>
      <c r="E151" s="658"/>
      <c r="F151" s="658"/>
      <c r="G151" s="657" t="str">
        <f t="shared" si="4"/>
        <v/>
      </c>
      <c r="H151" s="638"/>
      <c r="I151" s="637"/>
      <c r="J151" s="638"/>
      <c r="K151" s="637"/>
      <c r="L151" s="637"/>
      <c r="M151" s="645"/>
    </row>
    <row r="152" spans="1:14" s="519" customFormat="1" ht="24.6" customHeight="1" x14ac:dyDescent="0.25">
      <c r="B152" s="44"/>
      <c r="C152" s="641"/>
      <c r="D152" s="642"/>
      <c r="E152" s="657"/>
      <c r="F152" s="657"/>
      <c r="G152" s="657" t="str">
        <f t="shared" si="4"/>
        <v/>
      </c>
      <c r="H152" s="642"/>
      <c r="I152" s="641"/>
      <c r="J152" s="642"/>
      <c r="K152" s="642"/>
      <c r="L152" s="641"/>
      <c r="M152" s="659"/>
    </row>
    <row r="153" spans="1:14" s="519" customFormat="1" ht="24.6" customHeight="1" x14ac:dyDescent="0.25">
      <c r="B153" s="44"/>
      <c r="C153" s="641"/>
      <c r="D153" s="642"/>
      <c r="E153" s="657"/>
      <c r="F153" s="657"/>
      <c r="G153" s="657" t="str">
        <f t="shared" si="4"/>
        <v/>
      </c>
      <c r="H153" s="642"/>
      <c r="I153" s="641"/>
      <c r="J153" s="642"/>
      <c r="K153" s="642"/>
      <c r="L153" s="641"/>
      <c r="M153" s="659"/>
    </row>
    <row r="154" spans="1:14" s="519" customFormat="1" ht="24.6" customHeight="1" x14ac:dyDescent="0.25">
      <c r="B154" s="44"/>
      <c r="C154" s="641"/>
      <c r="D154" s="642"/>
      <c r="E154" s="657"/>
      <c r="F154" s="657"/>
      <c r="G154" s="657" t="str">
        <f>IF(F154-E154=0,"",F154-E154)</f>
        <v/>
      </c>
      <c r="H154" s="642"/>
      <c r="I154" s="641"/>
      <c r="J154" s="642"/>
      <c r="K154" s="642"/>
      <c r="L154" s="641"/>
      <c r="M154" s="659"/>
      <c r="N154"/>
    </row>
    <row r="155" spans="1:14" s="519" customFormat="1" ht="24.6" customHeight="1" x14ac:dyDescent="0.25">
      <c r="B155" s="45"/>
      <c r="C155" s="646"/>
      <c r="D155" s="647"/>
      <c r="E155" s="655"/>
      <c r="F155" s="655"/>
      <c r="G155" s="655" t="str">
        <f>IF(F155-E155=0,"",F155-E155)</f>
        <v/>
      </c>
      <c r="H155" s="647"/>
      <c r="I155" s="646"/>
      <c r="J155" s="647"/>
      <c r="K155" s="647"/>
      <c r="L155" s="646"/>
      <c r="M155" s="649"/>
    </row>
    <row r="156" spans="1:14" customFormat="1" x14ac:dyDescent="0.25"/>
    <row r="157" spans="1:14" customFormat="1" x14ac:dyDescent="0.25"/>
    <row r="158" spans="1:14" x14ac:dyDescent="0.25">
      <c r="A158" s="3" t="s">
        <v>1389</v>
      </c>
      <c r="B158" s="35" t="s">
        <v>1399</v>
      </c>
      <c r="I158" s="11"/>
    </row>
    <row r="159" spans="1:14" s="10" customFormat="1" ht="52.5" customHeight="1" x14ac:dyDescent="0.25">
      <c r="B159" s="650" t="s">
        <v>1195</v>
      </c>
      <c r="C159" s="651" t="s">
        <v>303</v>
      </c>
      <c r="D159" s="651" t="s">
        <v>301</v>
      </c>
      <c r="E159" s="651" t="s">
        <v>384</v>
      </c>
      <c r="F159" s="651" t="s">
        <v>385</v>
      </c>
      <c r="G159" s="651" t="s">
        <v>383</v>
      </c>
      <c r="H159" s="651" t="s">
        <v>458</v>
      </c>
      <c r="I159" s="651" t="s">
        <v>894</v>
      </c>
      <c r="J159" s="651" t="s">
        <v>302</v>
      </c>
      <c r="K159" s="651" t="s">
        <v>648</v>
      </c>
      <c r="L159" s="651" t="s">
        <v>895</v>
      </c>
      <c r="M159" s="652" t="s">
        <v>169</v>
      </c>
    </row>
    <row r="160" spans="1:14" s="519" customFormat="1" ht="24.6" customHeight="1" x14ac:dyDescent="0.25">
      <c r="B160" s="44"/>
      <c r="C160" s="637"/>
      <c r="D160" s="638"/>
      <c r="E160" s="657"/>
      <c r="F160" s="657"/>
      <c r="G160" s="657" t="str">
        <f>IF(F160-E160=0,"",F160-E160)</f>
        <v/>
      </c>
      <c r="H160" s="638"/>
      <c r="I160" s="637"/>
      <c r="J160" s="638"/>
      <c r="K160" s="638"/>
      <c r="L160" s="638"/>
      <c r="M160" s="643"/>
    </row>
    <row r="161" spans="2:13" s="519" customFormat="1" ht="24.6" customHeight="1" x14ac:dyDescent="0.25">
      <c r="B161" s="44"/>
      <c r="C161" s="637"/>
      <c r="D161" s="638"/>
      <c r="E161" s="658"/>
      <c r="F161" s="658"/>
      <c r="G161" s="657" t="str">
        <f t="shared" ref="G161:G185" si="5">IF(F161-E161=0,"",F161-E161)</f>
        <v/>
      </c>
      <c r="H161" s="638"/>
      <c r="I161" s="637"/>
      <c r="J161" s="638"/>
      <c r="K161" s="640"/>
      <c r="L161" s="640"/>
      <c r="M161" s="644"/>
    </row>
    <row r="162" spans="2:13" s="519" customFormat="1" ht="24.6" customHeight="1" x14ac:dyDescent="0.25">
      <c r="B162" s="44"/>
      <c r="C162" s="637"/>
      <c r="D162" s="638"/>
      <c r="E162" s="658"/>
      <c r="F162" s="658"/>
      <c r="G162" s="657" t="str">
        <f t="shared" si="5"/>
        <v/>
      </c>
      <c r="H162" s="638"/>
      <c r="I162" s="637"/>
      <c r="J162" s="638"/>
      <c r="K162" s="640"/>
      <c r="L162" s="640"/>
      <c r="M162" s="644"/>
    </row>
    <row r="163" spans="2:13" s="519" customFormat="1" ht="24.6" customHeight="1" x14ac:dyDescent="0.25">
      <c r="B163" s="44"/>
      <c r="C163" s="637"/>
      <c r="D163" s="638"/>
      <c r="E163" s="658"/>
      <c r="F163" s="658"/>
      <c r="G163" s="657" t="str">
        <f t="shared" si="5"/>
        <v/>
      </c>
      <c r="H163" s="638"/>
      <c r="I163" s="637"/>
      <c r="J163" s="638"/>
      <c r="K163" s="640"/>
      <c r="L163" s="640"/>
      <c r="M163" s="644"/>
    </row>
    <row r="164" spans="2:13" s="519" customFormat="1" ht="24.6" customHeight="1" x14ac:dyDescent="0.25">
      <c r="B164" s="44"/>
      <c r="C164" s="637"/>
      <c r="D164" s="638"/>
      <c r="E164" s="658"/>
      <c r="F164" s="658"/>
      <c r="G164" s="657" t="str">
        <f t="shared" si="5"/>
        <v/>
      </c>
      <c r="H164" s="638"/>
      <c r="I164" s="637"/>
      <c r="J164" s="638"/>
      <c r="K164" s="640"/>
      <c r="L164" s="640"/>
      <c r="M164" s="644"/>
    </row>
    <row r="165" spans="2:13" s="519" customFormat="1" ht="24.6" customHeight="1" x14ac:dyDescent="0.25">
      <c r="B165" s="44"/>
      <c r="C165" s="637"/>
      <c r="D165" s="638"/>
      <c r="E165" s="658"/>
      <c r="F165" s="658"/>
      <c r="G165" s="657" t="str">
        <f t="shared" si="5"/>
        <v/>
      </c>
      <c r="H165" s="638"/>
      <c r="I165" s="637"/>
      <c r="J165" s="638"/>
      <c r="K165" s="638"/>
      <c r="L165" s="638"/>
      <c r="M165" s="643"/>
    </row>
    <row r="166" spans="2:13" s="519" customFormat="1" ht="24.6" customHeight="1" x14ac:dyDescent="0.25">
      <c r="B166" s="44"/>
      <c r="C166" s="637"/>
      <c r="D166" s="638"/>
      <c r="E166" s="658"/>
      <c r="F166" s="658"/>
      <c r="G166" s="657" t="str">
        <f t="shared" si="5"/>
        <v/>
      </c>
      <c r="H166" s="638"/>
      <c r="I166" s="637"/>
      <c r="J166" s="638"/>
      <c r="K166" s="638"/>
      <c r="L166" s="638"/>
      <c r="M166" s="643"/>
    </row>
    <row r="167" spans="2:13" s="519" customFormat="1" ht="24.6" customHeight="1" x14ac:dyDescent="0.25">
      <c r="B167" s="44"/>
      <c r="C167" s="637"/>
      <c r="D167" s="638"/>
      <c r="E167" s="658"/>
      <c r="F167" s="658"/>
      <c r="G167" s="657" t="str">
        <f t="shared" si="5"/>
        <v/>
      </c>
      <c r="H167" s="638"/>
      <c r="I167" s="637"/>
      <c r="J167" s="638"/>
      <c r="K167" s="637"/>
      <c r="L167" s="637"/>
      <c r="M167" s="645"/>
    </row>
    <row r="168" spans="2:13" s="519" customFormat="1" ht="24.6" customHeight="1" x14ac:dyDescent="0.25">
      <c r="B168" s="44"/>
      <c r="C168" s="637"/>
      <c r="D168" s="638"/>
      <c r="E168" s="658"/>
      <c r="F168" s="658"/>
      <c r="G168" s="657" t="str">
        <f t="shared" si="5"/>
        <v/>
      </c>
      <c r="H168" s="638"/>
      <c r="I168" s="637"/>
      <c r="J168" s="638"/>
      <c r="K168" s="640"/>
      <c r="L168" s="640"/>
      <c r="M168" s="644"/>
    </row>
    <row r="169" spans="2:13" s="519" customFormat="1" ht="24.6" customHeight="1" x14ac:dyDescent="0.25">
      <c r="B169" s="44"/>
      <c r="C169" s="637"/>
      <c r="D169" s="638"/>
      <c r="E169" s="658"/>
      <c r="F169" s="658"/>
      <c r="G169" s="657" t="str">
        <f t="shared" si="5"/>
        <v/>
      </c>
      <c r="H169" s="638"/>
      <c r="I169" s="637"/>
      <c r="J169" s="638"/>
      <c r="K169" s="640"/>
      <c r="L169" s="640"/>
      <c r="M169" s="644"/>
    </row>
    <row r="170" spans="2:13" s="519" customFormat="1" ht="24.6" customHeight="1" x14ac:dyDescent="0.25">
      <c r="B170" s="44"/>
      <c r="C170" s="637"/>
      <c r="D170" s="638"/>
      <c r="E170" s="658"/>
      <c r="F170" s="658"/>
      <c r="G170" s="657" t="str">
        <f t="shared" si="5"/>
        <v/>
      </c>
      <c r="H170" s="638"/>
      <c r="I170" s="637"/>
      <c r="J170" s="638"/>
      <c r="K170" s="640"/>
      <c r="L170" s="640"/>
      <c r="M170" s="644"/>
    </row>
    <row r="171" spans="2:13" s="519" customFormat="1" ht="24.6" customHeight="1" x14ac:dyDescent="0.25">
      <c r="B171" s="44"/>
      <c r="C171" s="637"/>
      <c r="D171" s="638"/>
      <c r="E171" s="658"/>
      <c r="F171" s="658"/>
      <c r="G171" s="657" t="str">
        <f t="shared" si="5"/>
        <v/>
      </c>
      <c r="H171" s="638"/>
      <c r="I171" s="637"/>
      <c r="J171" s="638"/>
      <c r="K171" s="637"/>
      <c r="L171" s="637"/>
      <c r="M171" s="645"/>
    </row>
    <row r="172" spans="2:13" s="519" customFormat="1" ht="24.6" customHeight="1" x14ac:dyDescent="0.25">
      <c r="B172" s="44"/>
      <c r="C172" s="637"/>
      <c r="D172" s="638"/>
      <c r="E172" s="658"/>
      <c r="F172" s="658"/>
      <c r="G172" s="657" t="str">
        <f t="shared" si="5"/>
        <v/>
      </c>
      <c r="H172" s="638"/>
      <c r="I172" s="637"/>
      <c r="J172" s="638"/>
      <c r="K172" s="640"/>
      <c r="L172" s="640"/>
      <c r="M172" s="644"/>
    </row>
    <row r="173" spans="2:13" s="519" customFormat="1" ht="24.6" customHeight="1" x14ac:dyDescent="0.25">
      <c r="B173" s="44"/>
      <c r="C173" s="637"/>
      <c r="D173" s="638"/>
      <c r="E173" s="658"/>
      <c r="F173" s="658"/>
      <c r="G173" s="657" t="str">
        <f t="shared" si="5"/>
        <v/>
      </c>
      <c r="H173" s="638"/>
      <c r="I173" s="637"/>
      <c r="J173" s="638"/>
      <c r="K173" s="640"/>
      <c r="L173" s="640"/>
      <c r="M173" s="644"/>
    </row>
    <row r="174" spans="2:13" s="519" customFormat="1" ht="24.6" customHeight="1" x14ac:dyDescent="0.25">
      <c r="B174" s="44"/>
      <c r="C174" s="637"/>
      <c r="D174" s="638"/>
      <c r="E174" s="658"/>
      <c r="F174" s="658"/>
      <c r="G174" s="657" t="str">
        <f t="shared" si="5"/>
        <v/>
      </c>
      <c r="H174" s="638"/>
      <c r="I174" s="637"/>
      <c r="J174" s="638"/>
      <c r="K174" s="640"/>
      <c r="L174" s="640"/>
      <c r="M174" s="644"/>
    </row>
    <row r="175" spans="2:13" s="519" customFormat="1" ht="24.6" customHeight="1" x14ac:dyDescent="0.25">
      <c r="B175" s="44"/>
      <c r="C175" s="637"/>
      <c r="D175" s="638"/>
      <c r="E175" s="658"/>
      <c r="F175" s="658"/>
      <c r="G175" s="657" t="str">
        <f t="shared" si="5"/>
        <v/>
      </c>
      <c r="H175" s="638"/>
      <c r="I175" s="637"/>
      <c r="J175" s="638"/>
      <c r="K175" s="640"/>
      <c r="L175" s="640"/>
      <c r="M175" s="644"/>
    </row>
    <row r="176" spans="2:13" s="519" customFormat="1" ht="24.6" customHeight="1" x14ac:dyDescent="0.25">
      <c r="B176" s="44"/>
      <c r="C176" s="637"/>
      <c r="D176" s="638"/>
      <c r="E176" s="658"/>
      <c r="F176" s="658"/>
      <c r="G176" s="657" t="str">
        <f t="shared" si="5"/>
        <v/>
      </c>
      <c r="H176" s="638"/>
      <c r="I176" s="637"/>
      <c r="J176" s="638"/>
      <c r="K176" s="637"/>
      <c r="L176" s="637"/>
      <c r="M176" s="645"/>
    </row>
    <row r="177" spans="1:14" s="519" customFormat="1" ht="24.6" customHeight="1" x14ac:dyDescent="0.25">
      <c r="B177" s="44"/>
      <c r="C177" s="637"/>
      <c r="D177" s="638"/>
      <c r="E177" s="658"/>
      <c r="F177" s="658"/>
      <c r="G177" s="657" t="str">
        <f t="shared" si="5"/>
        <v/>
      </c>
      <c r="H177" s="638"/>
      <c r="I177" s="637"/>
      <c r="J177" s="638"/>
      <c r="K177" s="640"/>
      <c r="L177" s="640"/>
      <c r="M177" s="644"/>
    </row>
    <row r="178" spans="1:14" s="519" customFormat="1" ht="24.6" customHeight="1" x14ac:dyDescent="0.25">
      <c r="B178" s="44"/>
      <c r="C178" s="637"/>
      <c r="D178" s="638"/>
      <c r="E178" s="658"/>
      <c r="F178" s="658"/>
      <c r="G178" s="657" t="str">
        <f t="shared" si="5"/>
        <v/>
      </c>
      <c r="H178" s="638"/>
      <c r="I178" s="637"/>
      <c r="J178" s="638"/>
      <c r="K178" s="640"/>
      <c r="L178" s="640"/>
      <c r="M178" s="644"/>
    </row>
    <row r="179" spans="1:14" s="519" customFormat="1" ht="24.6" customHeight="1" x14ac:dyDescent="0.25">
      <c r="B179" s="44"/>
      <c r="C179" s="637"/>
      <c r="D179" s="638"/>
      <c r="E179" s="658"/>
      <c r="F179" s="658"/>
      <c r="G179" s="657" t="str">
        <f t="shared" si="5"/>
        <v/>
      </c>
      <c r="H179" s="638"/>
      <c r="I179" s="637"/>
      <c r="J179" s="638"/>
      <c r="K179" s="640"/>
      <c r="L179" s="640"/>
      <c r="M179" s="644"/>
    </row>
    <row r="180" spans="1:14" s="519" customFormat="1" ht="24.6" customHeight="1" x14ac:dyDescent="0.25">
      <c r="B180" s="44"/>
      <c r="C180" s="637"/>
      <c r="D180" s="638"/>
      <c r="E180" s="658"/>
      <c r="F180" s="658"/>
      <c r="G180" s="657" t="str">
        <f t="shared" si="5"/>
        <v/>
      </c>
      <c r="H180" s="638"/>
      <c r="I180" s="637"/>
      <c r="J180" s="638"/>
      <c r="K180" s="640"/>
      <c r="L180" s="640"/>
      <c r="M180" s="644"/>
    </row>
    <row r="181" spans="1:14" s="519" customFormat="1" ht="24.6" customHeight="1" x14ac:dyDescent="0.25">
      <c r="B181" s="44"/>
      <c r="C181" s="637"/>
      <c r="D181" s="638"/>
      <c r="E181" s="658"/>
      <c r="F181" s="658"/>
      <c r="G181" s="657" t="str">
        <f t="shared" si="5"/>
        <v/>
      </c>
      <c r="H181" s="638"/>
      <c r="I181" s="637"/>
      <c r="J181" s="638"/>
      <c r="K181" s="638"/>
      <c r="L181" s="638"/>
      <c r="M181" s="643"/>
    </row>
    <row r="182" spans="1:14" s="519" customFormat="1" ht="24.6" customHeight="1" x14ac:dyDescent="0.25">
      <c r="B182" s="44"/>
      <c r="C182" s="637"/>
      <c r="D182" s="638"/>
      <c r="E182" s="658"/>
      <c r="F182" s="658"/>
      <c r="G182" s="657" t="str">
        <f t="shared" si="5"/>
        <v/>
      </c>
      <c r="H182" s="638"/>
      <c r="I182" s="637"/>
      <c r="J182" s="638"/>
      <c r="K182" s="638"/>
      <c r="L182" s="638"/>
      <c r="M182" s="643"/>
    </row>
    <row r="183" spans="1:14" s="519" customFormat="1" ht="24.6" customHeight="1" x14ac:dyDescent="0.25">
      <c r="B183" s="44"/>
      <c r="C183" s="637"/>
      <c r="D183" s="638"/>
      <c r="E183" s="658"/>
      <c r="F183" s="658"/>
      <c r="G183" s="657" t="str">
        <f t="shared" si="5"/>
        <v/>
      </c>
      <c r="H183" s="638"/>
      <c r="I183" s="637"/>
      <c r="J183" s="638"/>
      <c r="K183" s="637"/>
      <c r="L183" s="637"/>
      <c r="M183" s="645"/>
    </row>
    <row r="184" spans="1:14" s="519" customFormat="1" ht="24.6" customHeight="1" x14ac:dyDescent="0.25">
      <c r="B184" s="44"/>
      <c r="C184" s="641"/>
      <c r="D184" s="642"/>
      <c r="E184" s="657"/>
      <c r="F184" s="657"/>
      <c r="G184" s="657" t="str">
        <f t="shared" si="5"/>
        <v/>
      </c>
      <c r="H184" s="642"/>
      <c r="I184" s="641"/>
      <c r="J184" s="642"/>
      <c r="K184" s="642"/>
      <c r="L184" s="641"/>
      <c r="M184" s="659"/>
    </row>
    <row r="185" spans="1:14" s="519" customFormat="1" ht="24.6" customHeight="1" x14ac:dyDescent="0.25">
      <c r="B185" s="44"/>
      <c r="C185" s="641"/>
      <c r="D185" s="642"/>
      <c r="E185" s="657"/>
      <c r="F185" s="657"/>
      <c r="G185" s="657" t="str">
        <f t="shared" si="5"/>
        <v/>
      </c>
      <c r="H185" s="642"/>
      <c r="I185" s="641"/>
      <c r="J185" s="642"/>
      <c r="K185" s="642"/>
      <c r="L185" s="641"/>
      <c r="M185" s="659"/>
    </row>
    <row r="186" spans="1:14" s="519" customFormat="1" ht="24.6" customHeight="1" x14ac:dyDescent="0.25">
      <c r="B186" s="44"/>
      <c r="C186" s="641"/>
      <c r="D186" s="642"/>
      <c r="E186" s="657"/>
      <c r="F186" s="657"/>
      <c r="G186" s="657" t="str">
        <f>IF(F186-E186=0,"",F186-E186)</f>
        <v/>
      </c>
      <c r="H186" s="642"/>
      <c r="I186" s="641"/>
      <c r="J186" s="642"/>
      <c r="K186" s="642"/>
      <c r="L186" s="641"/>
      <c r="M186" s="659"/>
      <c r="N186"/>
    </row>
    <row r="187" spans="1:14" s="519" customFormat="1" ht="24.6" customHeight="1" x14ac:dyDescent="0.25">
      <c r="B187" s="45"/>
      <c r="C187" s="646"/>
      <c r="D187" s="647"/>
      <c r="E187" s="655"/>
      <c r="F187" s="655"/>
      <c r="G187" s="655" t="str">
        <f>IF(F187-E187=0,"",F187-E187)</f>
        <v/>
      </c>
      <c r="H187" s="647"/>
      <c r="I187" s="646"/>
      <c r="J187" s="647"/>
      <c r="K187" s="647"/>
      <c r="L187" s="646"/>
      <c r="M187" s="649"/>
    </row>
    <row r="188" spans="1:14" x14ac:dyDescent="0.25">
      <c r="B188" s="47"/>
      <c r="C188" s="12"/>
      <c r="D188" s="46"/>
      <c r="E188" s="46"/>
      <c r="F188" s="46"/>
      <c r="G188" s="46"/>
      <c r="H188" s="46"/>
      <c r="I188" s="12"/>
      <c r="J188" s="48"/>
      <c r="K188" s="48"/>
      <c r="L188" s="48"/>
    </row>
    <row r="189" spans="1:14" x14ac:dyDescent="0.25">
      <c r="I189" s="11"/>
    </row>
    <row r="190" spans="1:14" x14ac:dyDescent="0.25">
      <c r="B190" s="851" t="s">
        <v>320</v>
      </c>
      <c r="C190" s="851"/>
      <c r="D190" s="160"/>
      <c r="E190" s="160"/>
      <c r="F190" s="160"/>
      <c r="G190" s="160"/>
      <c r="H190" s="160"/>
      <c r="I190" s="167"/>
      <c r="J190" s="160"/>
      <c r="K190" s="160"/>
      <c r="L190" s="160"/>
      <c r="M190" s="160"/>
    </row>
    <row r="191" spans="1:14" s="519" customFormat="1" x14ac:dyDescent="0.25">
      <c r="A191" s="519" t="s">
        <v>1385</v>
      </c>
      <c r="B191" s="35" t="s">
        <v>1399</v>
      </c>
      <c r="I191" s="518"/>
    </row>
    <row r="192" spans="1:14" s="10" customFormat="1" ht="52.5" customHeight="1" x14ac:dyDescent="0.25">
      <c r="B192" s="650" t="s">
        <v>1195</v>
      </c>
      <c r="C192" s="651" t="s">
        <v>303</v>
      </c>
      <c r="D192" s="651" t="s">
        <v>301</v>
      </c>
      <c r="E192" s="651" t="s">
        <v>384</v>
      </c>
      <c r="F192" s="651" t="s">
        <v>385</v>
      </c>
      <c r="G192" s="651" t="s">
        <v>383</v>
      </c>
      <c r="H192" s="651" t="s">
        <v>458</v>
      </c>
      <c r="I192" s="651" t="s">
        <v>894</v>
      </c>
      <c r="J192" s="651" t="s">
        <v>302</v>
      </c>
      <c r="K192" s="651" t="s">
        <v>648</v>
      </c>
      <c r="L192" s="651" t="s">
        <v>895</v>
      </c>
      <c r="M192" s="652" t="s">
        <v>169</v>
      </c>
    </row>
    <row r="193" spans="2:13" s="519" customFormat="1" ht="24.6" customHeight="1" x14ac:dyDescent="0.25">
      <c r="B193" s="44"/>
      <c r="C193" s="637"/>
      <c r="D193" s="638"/>
      <c r="E193" s="657"/>
      <c r="F193" s="657"/>
      <c r="G193" s="657" t="str">
        <f>IF(F193-E193=0,"",F193-E193)</f>
        <v/>
      </c>
      <c r="H193" s="638"/>
      <c r="I193" s="637"/>
      <c r="J193" s="638"/>
      <c r="K193" s="638"/>
      <c r="L193" s="638"/>
      <c r="M193" s="643"/>
    </row>
    <row r="194" spans="2:13" s="519" customFormat="1" ht="24.6" customHeight="1" x14ac:dyDescent="0.25">
      <c r="B194" s="44"/>
      <c r="C194" s="637"/>
      <c r="D194" s="638"/>
      <c r="E194" s="658"/>
      <c r="F194" s="658"/>
      <c r="G194" s="657" t="str">
        <f t="shared" ref="G194:G218" si="6">IF(F194-E194=0,"",F194-E194)</f>
        <v/>
      </c>
      <c r="H194" s="638"/>
      <c r="I194" s="637"/>
      <c r="J194" s="638"/>
      <c r="K194" s="640"/>
      <c r="L194" s="640"/>
      <c r="M194" s="644"/>
    </row>
    <row r="195" spans="2:13" s="519" customFormat="1" ht="24.6" customHeight="1" x14ac:dyDescent="0.25">
      <c r="B195" s="44"/>
      <c r="C195" s="637"/>
      <c r="D195" s="638"/>
      <c r="E195" s="658"/>
      <c r="F195" s="658"/>
      <c r="G195" s="657" t="str">
        <f t="shared" si="6"/>
        <v/>
      </c>
      <c r="H195" s="638"/>
      <c r="I195" s="637"/>
      <c r="J195" s="638"/>
      <c r="K195" s="640"/>
      <c r="L195" s="640"/>
      <c r="M195" s="644"/>
    </row>
    <row r="196" spans="2:13" s="519" customFormat="1" ht="24.6" customHeight="1" x14ac:dyDescent="0.25">
      <c r="B196" s="44"/>
      <c r="C196" s="637"/>
      <c r="D196" s="638"/>
      <c r="E196" s="658"/>
      <c r="F196" s="658"/>
      <c r="G196" s="657" t="str">
        <f t="shared" si="6"/>
        <v/>
      </c>
      <c r="H196" s="638"/>
      <c r="I196" s="637"/>
      <c r="J196" s="638"/>
      <c r="K196" s="640"/>
      <c r="L196" s="640"/>
      <c r="M196" s="644"/>
    </row>
    <row r="197" spans="2:13" s="519" customFormat="1" ht="24.6" customHeight="1" x14ac:dyDescent="0.25">
      <c r="B197" s="44"/>
      <c r="C197" s="637"/>
      <c r="D197" s="638"/>
      <c r="E197" s="658"/>
      <c r="F197" s="658"/>
      <c r="G197" s="657" t="str">
        <f t="shared" si="6"/>
        <v/>
      </c>
      <c r="H197" s="638"/>
      <c r="I197" s="637"/>
      <c r="J197" s="638"/>
      <c r="K197" s="640"/>
      <c r="L197" s="640"/>
      <c r="M197" s="644"/>
    </row>
    <row r="198" spans="2:13" s="519" customFormat="1" ht="24.6" customHeight="1" x14ac:dyDescent="0.25">
      <c r="B198" s="44"/>
      <c r="C198" s="637"/>
      <c r="D198" s="638"/>
      <c r="E198" s="658"/>
      <c r="F198" s="658"/>
      <c r="G198" s="657" t="str">
        <f t="shared" si="6"/>
        <v/>
      </c>
      <c r="H198" s="638"/>
      <c r="I198" s="637"/>
      <c r="J198" s="638"/>
      <c r="K198" s="638"/>
      <c r="L198" s="638"/>
      <c r="M198" s="643"/>
    </row>
    <row r="199" spans="2:13" s="519" customFormat="1" ht="24.6" customHeight="1" x14ac:dyDescent="0.25">
      <c r="B199" s="44"/>
      <c r="C199" s="637"/>
      <c r="D199" s="638"/>
      <c r="E199" s="658"/>
      <c r="F199" s="658"/>
      <c r="G199" s="657" t="str">
        <f t="shared" si="6"/>
        <v/>
      </c>
      <c r="H199" s="638"/>
      <c r="I199" s="637"/>
      <c r="J199" s="638"/>
      <c r="K199" s="638"/>
      <c r="L199" s="638"/>
      <c r="M199" s="643"/>
    </row>
    <row r="200" spans="2:13" s="519" customFormat="1" ht="24.6" customHeight="1" x14ac:dyDescent="0.25">
      <c r="B200" s="44"/>
      <c r="C200" s="637"/>
      <c r="D200" s="638"/>
      <c r="E200" s="658"/>
      <c r="F200" s="658"/>
      <c r="G200" s="657" t="str">
        <f t="shared" si="6"/>
        <v/>
      </c>
      <c r="H200" s="638"/>
      <c r="I200" s="637"/>
      <c r="J200" s="638"/>
      <c r="K200" s="637"/>
      <c r="L200" s="637"/>
      <c r="M200" s="645"/>
    </row>
    <row r="201" spans="2:13" s="519" customFormat="1" ht="24.6" customHeight="1" x14ac:dyDescent="0.25">
      <c r="B201" s="44"/>
      <c r="C201" s="637"/>
      <c r="D201" s="638"/>
      <c r="E201" s="658"/>
      <c r="F201" s="658"/>
      <c r="G201" s="657" t="str">
        <f t="shared" si="6"/>
        <v/>
      </c>
      <c r="H201" s="638"/>
      <c r="I201" s="637"/>
      <c r="J201" s="638"/>
      <c r="K201" s="640"/>
      <c r="L201" s="640"/>
      <c r="M201" s="644"/>
    </row>
    <row r="202" spans="2:13" s="519" customFormat="1" ht="24.6" customHeight="1" x14ac:dyDescent="0.25">
      <c r="B202" s="44"/>
      <c r="C202" s="637"/>
      <c r="D202" s="638"/>
      <c r="E202" s="658"/>
      <c r="F202" s="658"/>
      <c r="G202" s="657" t="str">
        <f t="shared" si="6"/>
        <v/>
      </c>
      <c r="H202" s="638"/>
      <c r="I202" s="637"/>
      <c r="J202" s="638"/>
      <c r="K202" s="640"/>
      <c r="L202" s="640"/>
      <c r="M202" s="644"/>
    </row>
    <row r="203" spans="2:13" s="519" customFormat="1" ht="24.6" customHeight="1" x14ac:dyDescent="0.25">
      <c r="B203" s="44"/>
      <c r="C203" s="637"/>
      <c r="D203" s="638"/>
      <c r="E203" s="658"/>
      <c r="F203" s="658"/>
      <c r="G203" s="657" t="str">
        <f t="shared" si="6"/>
        <v/>
      </c>
      <c r="H203" s="638"/>
      <c r="I203" s="637"/>
      <c r="J203" s="638"/>
      <c r="K203" s="640"/>
      <c r="L203" s="640"/>
      <c r="M203" s="644"/>
    </row>
    <row r="204" spans="2:13" s="519" customFormat="1" ht="24.6" customHeight="1" x14ac:dyDescent="0.25">
      <c r="B204" s="44"/>
      <c r="C204" s="637"/>
      <c r="D204" s="638"/>
      <c r="E204" s="658"/>
      <c r="F204" s="658"/>
      <c r="G204" s="657" t="str">
        <f t="shared" si="6"/>
        <v/>
      </c>
      <c r="H204" s="638"/>
      <c r="I204" s="637"/>
      <c r="J204" s="638"/>
      <c r="K204" s="637"/>
      <c r="L204" s="637"/>
      <c r="M204" s="645"/>
    </row>
    <row r="205" spans="2:13" s="519" customFormat="1" ht="24.6" customHeight="1" x14ac:dyDescent="0.25">
      <c r="B205" s="44"/>
      <c r="C205" s="637"/>
      <c r="D205" s="638"/>
      <c r="E205" s="658"/>
      <c r="F205" s="658"/>
      <c r="G205" s="657" t="str">
        <f t="shared" si="6"/>
        <v/>
      </c>
      <c r="H205" s="638"/>
      <c r="I205" s="637"/>
      <c r="J205" s="638"/>
      <c r="K205" s="640"/>
      <c r="L205" s="640"/>
      <c r="M205" s="644"/>
    </row>
    <row r="206" spans="2:13" s="519" customFormat="1" ht="24.6" customHeight="1" x14ac:dyDescent="0.25">
      <c r="B206" s="44"/>
      <c r="C206" s="637"/>
      <c r="D206" s="638"/>
      <c r="E206" s="658"/>
      <c r="F206" s="658"/>
      <c r="G206" s="657" t="str">
        <f t="shared" si="6"/>
        <v/>
      </c>
      <c r="H206" s="638"/>
      <c r="I206" s="637"/>
      <c r="J206" s="638"/>
      <c r="K206" s="640"/>
      <c r="L206" s="640"/>
      <c r="M206" s="644"/>
    </row>
    <row r="207" spans="2:13" s="519" customFormat="1" ht="24.6" customHeight="1" x14ac:dyDescent="0.25">
      <c r="B207" s="44"/>
      <c r="C207" s="637"/>
      <c r="D207" s="638"/>
      <c r="E207" s="658"/>
      <c r="F207" s="658"/>
      <c r="G207" s="657" t="str">
        <f t="shared" si="6"/>
        <v/>
      </c>
      <c r="H207" s="638"/>
      <c r="I207" s="637"/>
      <c r="J207" s="638"/>
      <c r="K207" s="640"/>
      <c r="L207" s="640"/>
      <c r="M207" s="644"/>
    </row>
    <row r="208" spans="2:13" s="519" customFormat="1" ht="24.6" customHeight="1" x14ac:dyDescent="0.25">
      <c r="B208" s="44"/>
      <c r="C208" s="637"/>
      <c r="D208" s="638"/>
      <c r="E208" s="658"/>
      <c r="F208" s="658"/>
      <c r="G208" s="657" t="str">
        <f t="shared" si="6"/>
        <v/>
      </c>
      <c r="H208" s="638"/>
      <c r="I208" s="637"/>
      <c r="J208" s="638"/>
      <c r="K208" s="640"/>
      <c r="L208" s="640"/>
      <c r="M208" s="644"/>
    </row>
    <row r="209" spans="1:13" s="519" customFormat="1" ht="24.6" customHeight="1" x14ac:dyDescent="0.25">
      <c r="B209" s="44"/>
      <c r="C209" s="637"/>
      <c r="D209" s="638"/>
      <c r="E209" s="658"/>
      <c r="F209" s="658"/>
      <c r="G209" s="657" t="str">
        <f t="shared" si="6"/>
        <v/>
      </c>
      <c r="H209" s="638"/>
      <c r="I209" s="637"/>
      <c r="J209" s="638"/>
      <c r="K209" s="637"/>
      <c r="L209" s="637"/>
      <c r="M209" s="645"/>
    </row>
    <row r="210" spans="1:13" s="519" customFormat="1" ht="24.6" customHeight="1" x14ac:dyDescent="0.25">
      <c r="B210" s="44"/>
      <c r="C210" s="637"/>
      <c r="D210" s="638"/>
      <c r="E210" s="658"/>
      <c r="F210" s="658"/>
      <c r="G210" s="657" t="str">
        <f t="shared" si="6"/>
        <v/>
      </c>
      <c r="H210" s="638"/>
      <c r="I210" s="637"/>
      <c r="J210" s="638"/>
      <c r="K210" s="640"/>
      <c r="L210" s="640"/>
      <c r="M210" s="644"/>
    </row>
    <row r="211" spans="1:13" s="519" customFormat="1" ht="24.6" customHeight="1" x14ac:dyDescent="0.25">
      <c r="B211" s="44"/>
      <c r="C211" s="637"/>
      <c r="D211" s="638"/>
      <c r="E211" s="658"/>
      <c r="F211" s="658"/>
      <c r="G211" s="657" t="str">
        <f t="shared" si="6"/>
        <v/>
      </c>
      <c r="H211" s="638"/>
      <c r="I211" s="637"/>
      <c r="J211" s="638"/>
      <c r="K211" s="640"/>
      <c r="L211" s="640"/>
      <c r="M211" s="644"/>
    </row>
    <row r="212" spans="1:13" s="519" customFormat="1" ht="24.6" customHeight="1" x14ac:dyDescent="0.25">
      <c r="B212" s="44"/>
      <c r="C212" s="637"/>
      <c r="D212" s="638"/>
      <c r="E212" s="658"/>
      <c r="F212" s="658"/>
      <c r="G212" s="657" t="str">
        <f t="shared" si="6"/>
        <v/>
      </c>
      <c r="H212" s="638"/>
      <c r="I212" s="637"/>
      <c r="J212" s="638"/>
      <c r="K212" s="640"/>
      <c r="L212" s="640"/>
      <c r="M212" s="644"/>
    </row>
    <row r="213" spans="1:13" s="519" customFormat="1" ht="24.6" customHeight="1" x14ac:dyDescent="0.25">
      <c r="B213" s="44"/>
      <c r="C213" s="637"/>
      <c r="D213" s="638"/>
      <c r="E213" s="658"/>
      <c r="F213" s="658"/>
      <c r="G213" s="657" t="str">
        <f t="shared" si="6"/>
        <v/>
      </c>
      <c r="H213" s="638"/>
      <c r="I213" s="637"/>
      <c r="J213" s="638"/>
      <c r="K213" s="640"/>
      <c r="L213" s="640"/>
      <c r="M213" s="644"/>
    </row>
    <row r="214" spans="1:13" s="519" customFormat="1" ht="24.6" customHeight="1" x14ac:dyDescent="0.25">
      <c r="B214" s="44"/>
      <c r="C214" s="637"/>
      <c r="D214" s="638"/>
      <c r="E214" s="658"/>
      <c r="F214" s="658"/>
      <c r="G214" s="657" t="str">
        <f t="shared" si="6"/>
        <v/>
      </c>
      <c r="H214" s="638"/>
      <c r="I214" s="637"/>
      <c r="J214" s="638"/>
      <c r="K214" s="638"/>
      <c r="L214" s="638"/>
      <c r="M214" s="643"/>
    </row>
    <row r="215" spans="1:13" s="519" customFormat="1" ht="24.6" customHeight="1" x14ac:dyDescent="0.25">
      <c r="B215" s="44"/>
      <c r="C215" s="637"/>
      <c r="D215" s="638"/>
      <c r="E215" s="658"/>
      <c r="F215" s="658"/>
      <c r="G215" s="657" t="str">
        <f t="shared" si="6"/>
        <v/>
      </c>
      <c r="H215" s="638"/>
      <c r="I215" s="637"/>
      <c r="J215" s="638"/>
      <c r="K215" s="638"/>
      <c r="L215" s="638"/>
      <c r="M215" s="643"/>
    </row>
    <row r="216" spans="1:13" s="519" customFormat="1" ht="24.6" customHeight="1" x14ac:dyDescent="0.25">
      <c r="B216" s="44"/>
      <c r="C216" s="637"/>
      <c r="D216" s="638"/>
      <c r="E216" s="658"/>
      <c r="F216" s="658"/>
      <c r="G216" s="657" t="str">
        <f t="shared" si="6"/>
        <v/>
      </c>
      <c r="H216" s="638"/>
      <c r="I216" s="637"/>
      <c r="J216" s="638"/>
      <c r="K216" s="637"/>
      <c r="L216" s="637"/>
      <c r="M216" s="645"/>
    </row>
    <row r="217" spans="1:13" s="519" customFormat="1" ht="24.6" customHeight="1" x14ac:dyDescent="0.25">
      <c r="B217" s="44"/>
      <c r="C217" s="641"/>
      <c r="D217" s="642"/>
      <c r="E217" s="657"/>
      <c r="F217" s="657"/>
      <c r="G217" s="657" t="str">
        <f t="shared" si="6"/>
        <v/>
      </c>
      <c r="H217" s="642"/>
      <c r="I217" s="641"/>
      <c r="J217" s="642"/>
      <c r="K217" s="642"/>
      <c r="L217" s="641"/>
      <c r="M217" s="659"/>
    </row>
    <row r="218" spans="1:13" s="519" customFormat="1" ht="24.6" customHeight="1" x14ac:dyDescent="0.25">
      <c r="B218" s="43"/>
      <c r="C218" s="646"/>
      <c r="D218" s="654"/>
      <c r="E218" s="655"/>
      <c r="F218" s="655"/>
      <c r="G218" s="655" t="str">
        <f t="shared" si="6"/>
        <v/>
      </c>
      <c r="H218" s="653"/>
      <c r="I218" s="656"/>
      <c r="J218" s="654"/>
      <c r="K218" s="654"/>
      <c r="L218" s="656"/>
      <c r="M218" s="649"/>
    </row>
    <row r="219" spans="1:13" s="519" customFormat="1" x14ac:dyDescent="0.25">
      <c r="I219" s="518"/>
    </row>
    <row r="220" spans="1:13" s="519" customFormat="1" x14ac:dyDescent="0.25">
      <c r="I220" s="518"/>
    </row>
    <row r="221" spans="1:13" s="519" customFormat="1" x14ac:dyDescent="0.25">
      <c r="A221" s="519" t="s">
        <v>1386</v>
      </c>
      <c r="B221" s="35" t="s">
        <v>1399</v>
      </c>
      <c r="I221" s="518"/>
    </row>
    <row r="222" spans="1:13" s="10" customFormat="1" ht="52.5" customHeight="1" x14ac:dyDescent="0.25">
      <c r="B222" s="650" t="s">
        <v>1195</v>
      </c>
      <c r="C222" s="651" t="s">
        <v>303</v>
      </c>
      <c r="D222" s="651" t="s">
        <v>301</v>
      </c>
      <c r="E222" s="651" t="s">
        <v>384</v>
      </c>
      <c r="F222" s="651" t="s">
        <v>385</v>
      </c>
      <c r="G222" s="651" t="s">
        <v>383</v>
      </c>
      <c r="H222" s="651" t="s">
        <v>458</v>
      </c>
      <c r="I222" s="651" t="s">
        <v>894</v>
      </c>
      <c r="J222" s="651" t="s">
        <v>302</v>
      </c>
      <c r="K222" s="651" t="s">
        <v>648</v>
      </c>
      <c r="L222" s="651" t="s">
        <v>895</v>
      </c>
      <c r="M222" s="652" t="s">
        <v>169</v>
      </c>
    </row>
    <row r="223" spans="1:13" s="519" customFormat="1" ht="24.6" customHeight="1" x14ac:dyDescent="0.25">
      <c r="B223" s="44"/>
      <c r="C223" s="637"/>
      <c r="D223" s="638"/>
      <c r="E223" s="657"/>
      <c r="F223" s="657"/>
      <c r="G223" s="657" t="str">
        <f>IF(F223-E223=0,"",F223-E223)</f>
        <v/>
      </c>
      <c r="H223" s="638"/>
      <c r="I223" s="637"/>
      <c r="J223" s="638"/>
      <c r="K223" s="638"/>
      <c r="L223" s="638"/>
      <c r="M223" s="643"/>
    </row>
    <row r="224" spans="1:13" s="519" customFormat="1" ht="24.6" customHeight="1" x14ac:dyDescent="0.25">
      <c r="B224" s="44"/>
      <c r="C224" s="637"/>
      <c r="D224" s="638"/>
      <c r="E224" s="658"/>
      <c r="F224" s="658"/>
      <c r="G224" s="657" t="str">
        <f t="shared" ref="G224:G248" si="7">IF(F224-E224=0,"",F224-E224)</f>
        <v/>
      </c>
      <c r="H224" s="638"/>
      <c r="I224" s="637"/>
      <c r="J224" s="638"/>
      <c r="K224" s="640"/>
      <c r="L224" s="640"/>
      <c r="M224" s="644"/>
    </row>
    <row r="225" spans="2:13" s="519" customFormat="1" ht="24.6" customHeight="1" x14ac:dyDescent="0.25">
      <c r="B225" s="44"/>
      <c r="C225" s="637"/>
      <c r="D225" s="638"/>
      <c r="E225" s="658"/>
      <c r="F225" s="658"/>
      <c r="G225" s="657" t="str">
        <f t="shared" si="7"/>
        <v/>
      </c>
      <c r="H225" s="638"/>
      <c r="I225" s="637"/>
      <c r="J225" s="638"/>
      <c r="K225" s="640"/>
      <c r="L225" s="640"/>
      <c r="M225" s="644"/>
    </row>
    <row r="226" spans="2:13" s="519" customFormat="1" ht="24.6" customHeight="1" x14ac:dyDescent="0.25">
      <c r="B226" s="44"/>
      <c r="C226" s="637"/>
      <c r="D226" s="638"/>
      <c r="E226" s="658"/>
      <c r="F226" s="658"/>
      <c r="G226" s="657" t="str">
        <f t="shared" si="7"/>
        <v/>
      </c>
      <c r="H226" s="638"/>
      <c r="I226" s="637"/>
      <c r="J226" s="638"/>
      <c r="K226" s="640"/>
      <c r="L226" s="640"/>
      <c r="M226" s="644"/>
    </row>
    <row r="227" spans="2:13" s="519" customFormat="1" ht="24.6" customHeight="1" x14ac:dyDescent="0.25">
      <c r="B227" s="44"/>
      <c r="C227" s="637"/>
      <c r="D227" s="638"/>
      <c r="E227" s="658"/>
      <c r="F227" s="658"/>
      <c r="G227" s="657" t="str">
        <f t="shared" si="7"/>
        <v/>
      </c>
      <c r="H227" s="638"/>
      <c r="I227" s="637"/>
      <c r="J227" s="638"/>
      <c r="K227" s="640"/>
      <c r="L227" s="640"/>
      <c r="M227" s="644"/>
    </row>
    <row r="228" spans="2:13" s="519" customFormat="1" ht="24.6" customHeight="1" x14ac:dyDescent="0.25">
      <c r="B228" s="44"/>
      <c r="C228" s="637"/>
      <c r="D228" s="638"/>
      <c r="E228" s="658"/>
      <c r="F228" s="658"/>
      <c r="G228" s="657" t="str">
        <f t="shared" si="7"/>
        <v/>
      </c>
      <c r="H228" s="638"/>
      <c r="I228" s="637"/>
      <c r="J228" s="638"/>
      <c r="K228" s="638"/>
      <c r="L228" s="638"/>
      <c r="M228" s="643"/>
    </row>
    <row r="229" spans="2:13" s="519" customFormat="1" ht="24.6" customHeight="1" x14ac:dyDescent="0.25">
      <c r="B229" s="44"/>
      <c r="C229" s="637"/>
      <c r="D229" s="638"/>
      <c r="E229" s="658"/>
      <c r="F229" s="658"/>
      <c r="G229" s="657" t="str">
        <f t="shared" si="7"/>
        <v/>
      </c>
      <c r="H229" s="638"/>
      <c r="I229" s="637"/>
      <c r="J229" s="638"/>
      <c r="K229" s="638"/>
      <c r="L229" s="638"/>
      <c r="M229" s="643"/>
    </row>
    <row r="230" spans="2:13" s="519" customFormat="1" ht="24.6" customHeight="1" x14ac:dyDescent="0.25">
      <c r="B230" s="44"/>
      <c r="C230" s="637"/>
      <c r="D230" s="638"/>
      <c r="E230" s="658"/>
      <c r="F230" s="658"/>
      <c r="G230" s="657" t="str">
        <f t="shared" si="7"/>
        <v/>
      </c>
      <c r="H230" s="638"/>
      <c r="I230" s="637"/>
      <c r="J230" s="638"/>
      <c r="K230" s="637"/>
      <c r="L230" s="637"/>
      <c r="M230" s="645"/>
    </row>
    <row r="231" spans="2:13" s="519" customFormat="1" ht="24.6" customHeight="1" x14ac:dyDescent="0.25">
      <c r="B231" s="44"/>
      <c r="C231" s="637"/>
      <c r="D231" s="638"/>
      <c r="E231" s="658"/>
      <c r="F231" s="658"/>
      <c r="G231" s="657" t="str">
        <f t="shared" si="7"/>
        <v/>
      </c>
      <c r="H231" s="638"/>
      <c r="I231" s="637"/>
      <c r="J231" s="638"/>
      <c r="K231" s="640"/>
      <c r="L231" s="640"/>
      <c r="M231" s="644"/>
    </row>
    <row r="232" spans="2:13" s="519" customFormat="1" ht="24.6" customHeight="1" x14ac:dyDescent="0.25">
      <c r="B232" s="44"/>
      <c r="C232" s="637"/>
      <c r="D232" s="638"/>
      <c r="E232" s="658"/>
      <c r="F232" s="658"/>
      <c r="G232" s="657" t="str">
        <f t="shared" si="7"/>
        <v/>
      </c>
      <c r="H232" s="638"/>
      <c r="I232" s="637"/>
      <c r="J232" s="638"/>
      <c r="K232" s="640"/>
      <c r="L232" s="640"/>
      <c r="M232" s="644"/>
    </row>
    <row r="233" spans="2:13" s="519" customFormat="1" ht="24.6" customHeight="1" x14ac:dyDescent="0.25">
      <c r="B233" s="44"/>
      <c r="C233" s="637"/>
      <c r="D233" s="638"/>
      <c r="E233" s="658"/>
      <c r="F233" s="658"/>
      <c r="G233" s="657" t="str">
        <f t="shared" si="7"/>
        <v/>
      </c>
      <c r="H233" s="638"/>
      <c r="I233" s="637"/>
      <c r="J233" s="638"/>
      <c r="K233" s="640"/>
      <c r="L233" s="640"/>
      <c r="M233" s="644"/>
    </row>
    <row r="234" spans="2:13" s="519" customFormat="1" ht="24.6" customHeight="1" x14ac:dyDescent="0.25">
      <c r="B234" s="44"/>
      <c r="C234" s="637"/>
      <c r="D234" s="638"/>
      <c r="E234" s="658"/>
      <c r="F234" s="658"/>
      <c r="G234" s="657" t="str">
        <f t="shared" si="7"/>
        <v/>
      </c>
      <c r="H234" s="638"/>
      <c r="I234" s="637"/>
      <c r="J234" s="638"/>
      <c r="K234" s="637"/>
      <c r="L234" s="637"/>
      <c r="M234" s="645"/>
    </row>
    <row r="235" spans="2:13" s="519" customFormat="1" ht="24.6" customHeight="1" x14ac:dyDescent="0.25">
      <c r="B235" s="44"/>
      <c r="C235" s="637"/>
      <c r="D235" s="638"/>
      <c r="E235" s="658"/>
      <c r="F235" s="658"/>
      <c r="G235" s="657" t="str">
        <f t="shared" si="7"/>
        <v/>
      </c>
      <c r="H235" s="638"/>
      <c r="I235" s="637"/>
      <c r="J235" s="638"/>
      <c r="K235" s="640"/>
      <c r="L235" s="640"/>
      <c r="M235" s="644"/>
    </row>
    <row r="236" spans="2:13" s="519" customFormat="1" ht="24.6" customHeight="1" x14ac:dyDescent="0.25">
      <c r="B236" s="44"/>
      <c r="C236" s="637"/>
      <c r="D236" s="638"/>
      <c r="E236" s="658"/>
      <c r="F236" s="658"/>
      <c r="G236" s="657" t="str">
        <f t="shared" si="7"/>
        <v/>
      </c>
      <c r="H236" s="638"/>
      <c r="I236" s="637"/>
      <c r="J236" s="638"/>
      <c r="K236" s="640"/>
      <c r="L236" s="640"/>
      <c r="M236" s="644"/>
    </row>
    <row r="237" spans="2:13" s="519" customFormat="1" ht="24.6" customHeight="1" x14ac:dyDescent="0.25">
      <c r="B237" s="44"/>
      <c r="C237" s="637"/>
      <c r="D237" s="638"/>
      <c r="E237" s="658"/>
      <c r="F237" s="658"/>
      <c r="G237" s="657" t="str">
        <f t="shared" si="7"/>
        <v/>
      </c>
      <c r="H237" s="638"/>
      <c r="I237" s="637"/>
      <c r="J237" s="638"/>
      <c r="K237" s="640"/>
      <c r="L237" s="640"/>
      <c r="M237" s="644"/>
    </row>
    <row r="238" spans="2:13" s="519" customFormat="1" ht="24.6" customHeight="1" x14ac:dyDescent="0.25">
      <c r="B238" s="44"/>
      <c r="C238" s="637"/>
      <c r="D238" s="638"/>
      <c r="E238" s="658"/>
      <c r="F238" s="658"/>
      <c r="G238" s="657" t="str">
        <f t="shared" si="7"/>
        <v/>
      </c>
      <c r="H238" s="638"/>
      <c r="I238" s="637"/>
      <c r="J238" s="638"/>
      <c r="K238" s="640"/>
      <c r="L238" s="640"/>
      <c r="M238" s="644"/>
    </row>
    <row r="239" spans="2:13" s="519" customFormat="1" ht="24.6" customHeight="1" x14ac:dyDescent="0.25">
      <c r="B239" s="44"/>
      <c r="C239" s="637"/>
      <c r="D239" s="638"/>
      <c r="E239" s="658"/>
      <c r="F239" s="658"/>
      <c r="G239" s="657" t="str">
        <f t="shared" si="7"/>
        <v/>
      </c>
      <c r="H239" s="638"/>
      <c r="I239" s="637"/>
      <c r="J239" s="638"/>
      <c r="K239" s="637"/>
      <c r="L239" s="637"/>
      <c r="M239" s="645"/>
    </row>
    <row r="240" spans="2:13" s="519" customFormat="1" ht="24.6" customHeight="1" x14ac:dyDescent="0.25">
      <c r="B240" s="44"/>
      <c r="C240" s="637"/>
      <c r="D240" s="638"/>
      <c r="E240" s="658"/>
      <c r="F240" s="658"/>
      <c r="G240" s="657" t="str">
        <f t="shared" si="7"/>
        <v/>
      </c>
      <c r="H240" s="638"/>
      <c r="I240" s="637"/>
      <c r="J240" s="638"/>
      <c r="K240" s="640"/>
      <c r="L240" s="640"/>
      <c r="M240" s="644"/>
    </row>
    <row r="241" spans="1:14" s="519" customFormat="1" ht="24.6" customHeight="1" x14ac:dyDescent="0.25">
      <c r="B241" s="44"/>
      <c r="C241" s="637"/>
      <c r="D241" s="638"/>
      <c r="E241" s="658"/>
      <c r="F241" s="658"/>
      <c r="G241" s="657" t="str">
        <f t="shared" si="7"/>
        <v/>
      </c>
      <c r="H241" s="638"/>
      <c r="I241" s="637"/>
      <c r="J241" s="638"/>
      <c r="K241" s="640"/>
      <c r="L241" s="640"/>
      <c r="M241" s="644"/>
    </row>
    <row r="242" spans="1:14" s="519" customFormat="1" ht="24.6" customHeight="1" x14ac:dyDescent="0.25">
      <c r="B242" s="44"/>
      <c r="C242" s="637"/>
      <c r="D242" s="638"/>
      <c r="E242" s="658"/>
      <c r="F242" s="658"/>
      <c r="G242" s="657" t="str">
        <f t="shared" si="7"/>
        <v/>
      </c>
      <c r="H242" s="638"/>
      <c r="I242" s="637"/>
      <c r="J242" s="638"/>
      <c r="K242" s="640"/>
      <c r="L242" s="640"/>
      <c r="M242" s="644"/>
    </row>
    <row r="243" spans="1:14" s="519" customFormat="1" ht="24.6" customHeight="1" x14ac:dyDescent="0.25">
      <c r="B243" s="44"/>
      <c r="C243" s="637"/>
      <c r="D243" s="638"/>
      <c r="E243" s="658"/>
      <c r="F243" s="658"/>
      <c r="G243" s="657" t="str">
        <f t="shared" si="7"/>
        <v/>
      </c>
      <c r="H243" s="638"/>
      <c r="I243" s="637"/>
      <c r="J243" s="638"/>
      <c r="K243" s="640"/>
      <c r="L243" s="640"/>
      <c r="M243" s="644"/>
    </row>
    <row r="244" spans="1:14" s="519" customFormat="1" ht="24.6" customHeight="1" x14ac:dyDescent="0.25">
      <c r="B244" s="44"/>
      <c r="C244" s="637"/>
      <c r="D244" s="638"/>
      <c r="E244" s="658"/>
      <c r="F244" s="658"/>
      <c r="G244" s="657" t="str">
        <f t="shared" si="7"/>
        <v/>
      </c>
      <c r="H244" s="638"/>
      <c r="I244" s="637"/>
      <c r="J244" s="638"/>
      <c r="K244" s="638"/>
      <c r="L244" s="638"/>
      <c r="M244" s="643"/>
    </row>
    <row r="245" spans="1:14" s="519" customFormat="1" ht="24.6" customHeight="1" x14ac:dyDescent="0.25">
      <c r="B245" s="44"/>
      <c r="C245" s="637"/>
      <c r="D245" s="638"/>
      <c r="E245" s="658"/>
      <c r="F245" s="658"/>
      <c r="G245" s="657" t="str">
        <f t="shared" si="7"/>
        <v/>
      </c>
      <c r="H245" s="638"/>
      <c r="I245" s="637"/>
      <c r="J245" s="638"/>
      <c r="K245" s="638"/>
      <c r="L245" s="638"/>
      <c r="M245" s="643"/>
    </row>
    <row r="246" spans="1:14" s="519" customFormat="1" ht="24.6" customHeight="1" x14ac:dyDescent="0.25">
      <c r="B246" s="44"/>
      <c r="C246" s="637"/>
      <c r="D246" s="638"/>
      <c r="E246" s="658"/>
      <c r="F246" s="658"/>
      <c r="G246" s="657" t="str">
        <f t="shared" si="7"/>
        <v/>
      </c>
      <c r="H246" s="638"/>
      <c r="I246" s="637"/>
      <c r="J246" s="638"/>
      <c r="K246" s="637"/>
      <c r="L246" s="637"/>
      <c r="M246" s="645"/>
    </row>
    <row r="247" spans="1:14" s="519" customFormat="1" ht="24.6" customHeight="1" x14ac:dyDescent="0.25">
      <c r="B247" s="44"/>
      <c r="C247" s="641"/>
      <c r="D247" s="642"/>
      <c r="E247" s="657"/>
      <c r="F247" s="657"/>
      <c r="G247" s="657" t="str">
        <f t="shared" si="7"/>
        <v/>
      </c>
      <c r="H247" s="642"/>
      <c r="I247" s="641"/>
      <c r="J247" s="642"/>
      <c r="K247" s="642"/>
      <c r="L247" s="641"/>
      <c r="M247" s="659"/>
    </row>
    <row r="248" spans="1:14" s="519" customFormat="1" ht="24.6" customHeight="1" x14ac:dyDescent="0.25">
      <c r="B248" s="43"/>
      <c r="C248" s="646"/>
      <c r="D248" s="654"/>
      <c r="E248" s="655"/>
      <c r="F248" s="655"/>
      <c r="G248" s="655" t="str">
        <f t="shared" si="7"/>
        <v/>
      </c>
      <c r="H248" s="653"/>
      <c r="I248" s="656"/>
      <c r="J248" s="654"/>
      <c r="K248" s="654"/>
      <c r="L248" s="656"/>
      <c r="M248" s="649"/>
    </row>
    <row r="249" spans="1:14" s="519" customFormat="1" x14ac:dyDescent="0.25">
      <c r="B249"/>
      <c r="C249"/>
      <c r="D249"/>
      <c r="E249"/>
      <c r="F249"/>
      <c r="G249"/>
      <c r="H249"/>
      <c r="I249" s="86"/>
      <c r="J249"/>
      <c r="K249"/>
      <c r="L249"/>
      <c r="M249"/>
      <c r="N249"/>
    </row>
    <row r="250" spans="1:14" s="519" customFormat="1" x14ac:dyDescent="0.25">
      <c r="B250"/>
      <c r="C250"/>
      <c r="D250"/>
      <c r="E250"/>
      <c r="F250"/>
      <c r="G250"/>
      <c r="H250"/>
      <c r="I250" s="86"/>
      <c r="J250"/>
      <c r="K250"/>
      <c r="L250"/>
      <c r="M250"/>
    </row>
    <row r="251" spans="1:14" s="519" customFormat="1" x14ac:dyDescent="0.25">
      <c r="A251" s="519" t="s">
        <v>1387</v>
      </c>
      <c r="B251" s="35" t="s">
        <v>1399</v>
      </c>
      <c r="I251" s="518"/>
    </row>
    <row r="252" spans="1:14" s="10" customFormat="1" ht="52.5" customHeight="1" x14ac:dyDescent="0.25">
      <c r="B252" s="650" t="s">
        <v>1195</v>
      </c>
      <c r="C252" s="651" t="s">
        <v>303</v>
      </c>
      <c r="D252" s="651" t="s">
        <v>301</v>
      </c>
      <c r="E252" s="651" t="s">
        <v>384</v>
      </c>
      <c r="F252" s="651" t="s">
        <v>385</v>
      </c>
      <c r="G252" s="651" t="s">
        <v>383</v>
      </c>
      <c r="H252" s="651" t="s">
        <v>458</v>
      </c>
      <c r="I252" s="651" t="s">
        <v>894</v>
      </c>
      <c r="J252" s="651" t="s">
        <v>302</v>
      </c>
      <c r="K252" s="651" t="s">
        <v>648</v>
      </c>
      <c r="L252" s="651" t="s">
        <v>895</v>
      </c>
      <c r="M252" s="652" t="s">
        <v>169</v>
      </c>
    </row>
    <row r="253" spans="1:14" s="519" customFormat="1" ht="24.6" customHeight="1" x14ac:dyDescent="0.25">
      <c r="B253" s="44"/>
      <c r="C253" s="637"/>
      <c r="D253" s="638"/>
      <c r="E253" s="657"/>
      <c r="F253" s="657"/>
      <c r="G253" s="657" t="str">
        <f>IF(F253-E253=0,"",F253-E253)</f>
        <v/>
      </c>
      <c r="H253" s="638"/>
      <c r="I253" s="637"/>
      <c r="J253" s="638"/>
      <c r="K253" s="638"/>
      <c r="L253" s="638"/>
      <c r="M253" s="643"/>
    </row>
    <row r="254" spans="1:14" s="519" customFormat="1" ht="24.6" customHeight="1" x14ac:dyDescent="0.25">
      <c r="B254" s="44"/>
      <c r="C254" s="637"/>
      <c r="D254" s="638"/>
      <c r="E254" s="658"/>
      <c r="F254" s="658"/>
      <c r="G254" s="657" t="str">
        <f t="shared" ref="G254:G278" si="8">IF(F254-E254=0,"",F254-E254)</f>
        <v/>
      </c>
      <c r="H254" s="638"/>
      <c r="I254" s="637"/>
      <c r="J254" s="638"/>
      <c r="K254" s="640"/>
      <c r="L254" s="640"/>
      <c r="M254" s="644"/>
    </row>
    <row r="255" spans="1:14" s="519" customFormat="1" ht="24.6" customHeight="1" x14ac:dyDescent="0.25">
      <c r="B255" s="44"/>
      <c r="C255" s="637"/>
      <c r="D255" s="638"/>
      <c r="E255" s="658"/>
      <c r="F255" s="658"/>
      <c r="G255" s="657" t="str">
        <f t="shared" si="8"/>
        <v/>
      </c>
      <c r="H255" s="638"/>
      <c r="I255" s="637"/>
      <c r="J255" s="638"/>
      <c r="K255" s="640"/>
      <c r="L255" s="640"/>
      <c r="M255" s="644"/>
    </row>
    <row r="256" spans="1:14" s="519" customFormat="1" ht="24.6" customHeight="1" x14ac:dyDescent="0.25">
      <c r="B256" s="44"/>
      <c r="C256" s="637"/>
      <c r="D256" s="638"/>
      <c r="E256" s="658"/>
      <c r="F256" s="658"/>
      <c r="G256" s="657" t="str">
        <f t="shared" si="8"/>
        <v/>
      </c>
      <c r="H256" s="638"/>
      <c r="I256" s="637"/>
      <c r="J256" s="638"/>
      <c r="K256" s="640"/>
      <c r="L256" s="640"/>
      <c r="M256" s="644"/>
    </row>
    <row r="257" spans="2:13" s="519" customFormat="1" ht="24.6" customHeight="1" x14ac:dyDescent="0.25">
      <c r="B257" s="44"/>
      <c r="C257" s="637"/>
      <c r="D257" s="638"/>
      <c r="E257" s="658"/>
      <c r="F257" s="658"/>
      <c r="G257" s="657" t="str">
        <f t="shared" si="8"/>
        <v/>
      </c>
      <c r="H257" s="638"/>
      <c r="I257" s="637"/>
      <c r="J257" s="638"/>
      <c r="K257" s="640"/>
      <c r="L257" s="640"/>
      <c r="M257" s="644"/>
    </row>
    <row r="258" spans="2:13" s="519" customFormat="1" ht="24.6" customHeight="1" x14ac:dyDescent="0.25">
      <c r="B258" s="44"/>
      <c r="C258" s="637"/>
      <c r="D258" s="638"/>
      <c r="E258" s="658"/>
      <c r="F258" s="658"/>
      <c r="G258" s="657" t="str">
        <f t="shared" si="8"/>
        <v/>
      </c>
      <c r="H258" s="638"/>
      <c r="I258" s="637"/>
      <c r="J258" s="638"/>
      <c r="K258" s="638"/>
      <c r="L258" s="638"/>
      <c r="M258" s="643"/>
    </row>
    <row r="259" spans="2:13" s="519" customFormat="1" ht="24.6" customHeight="1" x14ac:dyDescent="0.25">
      <c r="B259" s="44"/>
      <c r="C259" s="637"/>
      <c r="D259" s="638"/>
      <c r="E259" s="658"/>
      <c r="F259" s="658"/>
      <c r="G259" s="657" t="str">
        <f t="shared" si="8"/>
        <v/>
      </c>
      <c r="H259" s="638"/>
      <c r="I259" s="637"/>
      <c r="J259" s="638"/>
      <c r="K259" s="638"/>
      <c r="L259" s="638"/>
      <c r="M259" s="643"/>
    </row>
    <row r="260" spans="2:13" s="519" customFormat="1" ht="24.6" customHeight="1" x14ac:dyDescent="0.25">
      <c r="B260" s="44"/>
      <c r="C260" s="637"/>
      <c r="D260" s="638"/>
      <c r="E260" s="658"/>
      <c r="F260" s="658"/>
      <c r="G260" s="657" t="str">
        <f t="shared" si="8"/>
        <v/>
      </c>
      <c r="H260" s="638"/>
      <c r="I260" s="637"/>
      <c r="J260" s="638"/>
      <c r="K260" s="637"/>
      <c r="L260" s="637"/>
      <c r="M260" s="645"/>
    </row>
    <row r="261" spans="2:13" s="519" customFormat="1" ht="24.6" customHeight="1" x14ac:dyDescent="0.25">
      <c r="B261" s="44"/>
      <c r="C261" s="637"/>
      <c r="D261" s="638"/>
      <c r="E261" s="658"/>
      <c r="F261" s="658"/>
      <c r="G261" s="657" t="str">
        <f t="shared" si="8"/>
        <v/>
      </c>
      <c r="H261" s="638"/>
      <c r="I261" s="637"/>
      <c r="J261" s="638"/>
      <c r="K261" s="640"/>
      <c r="L261" s="640"/>
      <c r="M261" s="644"/>
    </row>
    <row r="262" spans="2:13" s="519" customFormat="1" ht="24.6" customHeight="1" x14ac:dyDescent="0.25">
      <c r="B262" s="44"/>
      <c r="C262" s="637"/>
      <c r="D262" s="638"/>
      <c r="E262" s="658"/>
      <c r="F262" s="658"/>
      <c r="G262" s="657" t="str">
        <f t="shared" si="8"/>
        <v/>
      </c>
      <c r="H262" s="638"/>
      <c r="I262" s="637"/>
      <c r="J262" s="638"/>
      <c r="K262" s="640"/>
      <c r="L262" s="640"/>
      <c r="M262" s="644"/>
    </row>
    <row r="263" spans="2:13" s="519" customFormat="1" ht="24.6" customHeight="1" x14ac:dyDescent="0.25">
      <c r="B263" s="44"/>
      <c r="C263" s="637"/>
      <c r="D263" s="638"/>
      <c r="E263" s="658"/>
      <c r="F263" s="658"/>
      <c r="G263" s="657" t="str">
        <f t="shared" si="8"/>
        <v/>
      </c>
      <c r="H263" s="638"/>
      <c r="I263" s="637"/>
      <c r="J263" s="638"/>
      <c r="K263" s="640"/>
      <c r="L263" s="640"/>
      <c r="M263" s="644"/>
    </row>
    <row r="264" spans="2:13" s="519" customFormat="1" ht="24.6" customHeight="1" x14ac:dyDescent="0.25">
      <c r="B264" s="44"/>
      <c r="C264" s="637"/>
      <c r="D264" s="638"/>
      <c r="E264" s="658"/>
      <c r="F264" s="658"/>
      <c r="G264" s="657" t="str">
        <f t="shared" si="8"/>
        <v/>
      </c>
      <c r="H264" s="638"/>
      <c r="I264" s="637"/>
      <c r="J264" s="638"/>
      <c r="K264" s="637"/>
      <c r="L264" s="637"/>
      <c r="M264" s="645"/>
    </row>
    <row r="265" spans="2:13" s="519" customFormat="1" ht="24.6" customHeight="1" x14ac:dyDescent="0.25">
      <c r="B265" s="44"/>
      <c r="C265" s="637"/>
      <c r="D265" s="638"/>
      <c r="E265" s="658"/>
      <c r="F265" s="658"/>
      <c r="G265" s="657" t="str">
        <f t="shared" si="8"/>
        <v/>
      </c>
      <c r="H265" s="638"/>
      <c r="I265" s="637"/>
      <c r="J265" s="638"/>
      <c r="K265" s="640"/>
      <c r="L265" s="640"/>
      <c r="M265" s="644"/>
    </row>
    <row r="266" spans="2:13" s="519" customFormat="1" ht="24.6" customHeight="1" x14ac:dyDescent="0.25">
      <c r="B266" s="44"/>
      <c r="C266" s="637"/>
      <c r="D266" s="638"/>
      <c r="E266" s="658"/>
      <c r="F266" s="658"/>
      <c r="G266" s="657" t="str">
        <f t="shared" si="8"/>
        <v/>
      </c>
      <c r="H266" s="638"/>
      <c r="I266" s="637"/>
      <c r="J266" s="638"/>
      <c r="K266" s="640"/>
      <c r="L266" s="640"/>
      <c r="M266" s="644"/>
    </row>
    <row r="267" spans="2:13" s="519" customFormat="1" ht="24.6" customHeight="1" x14ac:dyDescent="0.25">
      <c r="B267" s="44"/>
      <c r="C267" s="637"/>
      <c r="D267" s="638"/>
      <c r="E267" s="658"/>
      <c r="F267" s="658"/>
      <c r="G267" s="657" t="str">
        <f t="shared" si="8"/>
        <v/>
      </c>
      <c r="H267" s="638"/>
      <c r="I267" s="637"/>
      <c r="J267" s="638"/>
      <c r="K267" s="640"/>
      <c r="L267" s="640"/>
      <c r="M267" s="644"/>
    </row>
    <row r="268" spans="2:13" s="519" customFormat="1" ht="24.6" customHeight="1" x14ac:dyDescent="0.25">
      <c r="B268" s="44"/>
      <c r="C268" s="637"/>
      <c r="D268" s="638"/>
      <c r="E268" s="658"/>
      <c r="F268" s="658"/>
      <c r="G268" s="657" t="str">
        <f t="shared" si="8"/>
        <v/>
      </c>
      <c r="H268" s="638"/>
      <c r="I268" s="637"/>
      <c r="J268" s="638"/>
      <c r="K268" s="640"/>
      <c r="L268" s="640"/>
      <c r="M268" s="644"/>
    </row>
    <row r="269" spans="2:13" s="519" customFormat="1" ht="24.6" customHeight="1" x14ac:dyDescent="0.25">
      <c r="B269" s="44"/>
      <c r="C269" s="637"/>
      <c r="D269" s="638"/>
      <c r="E269" s="658"/>
      <c r="F269" s="658"/>
      <c r="G269" s="657" t="str">
        <f t="shared" si="8"/>
        <v/>
      </c>
      <c r="H269" s="638"/>
      <c r="I269" s="637"/>
      <c r="J269" s="638"/>
      <c r="K269" s="637"/>
      <c r="L269" s="637"/>
      <c r="M269" s="645"/>
    </row>
    <row r="270" spans="2:13" s="519" customFormat="1" ht="24.6" customHeight="1" x14ac:dyDescent="0.25">
      <c r="B270" s="44"/>
      <c r="C270" s="637"/>
      <c r="D270" s="638"/>
      <c r="E270" s="658"/>
      <c r="F270" s="658"/>
      <c r="G270" s="657" t="str">
        <f t="shared" si="8"/>
        <v/>
      </c>
      <c r="H270" s="638"/>
      <c r="I270" s="637"/>
      <c r="J270" s="638"/>
      <c r="K270" s="640"/>
      <c r="L270" s="640"/>
      <c r="M270" s="644"/>
    </row>
    <row r="271" spans="2:13" s="519" customFormat="1" ht="24.6" customHeight="1" x14ac:dyDescent="0.25">
      <c r="B271" s="44"/>
      <c r="C271" s="637"/>
      <c r="D271" s="638"/>
      <c r="E271" s="658"/>
      <c r="F271" s="658"/>
      <c r="G271" s="657" t="str">
        <f t="shared" si="8"/>
        <v/>
      </c>
      <c r="H271" s="638"/>
      <c r="I271" s="637"/>
      <c r="J271" s="638"/>
      <c r="K271" s="640"/>
      <c r="L271" s="640"/>
      <c r="M271" s="644"/>
    </row>
    <row r="272" spans="2:13" s="519" customFormat="1" ht="24.6" customHeight="1" x14ac:dyDescent="0.25">
      <c r="B272" s="44"/>
      <c r="C272" s="637"/>
      <c r="D272" s="638"/>
      <c r="E272" s="658"/>
      <c r="F272" s="658"/>
      <c r="G272" s="657" t="str">
        <f t="shared" si="8"/>
        <v/>
      </c>
      <c r="H272" s="638"/>
      <c r="I272" s="637"/>
      <c r="J272" s="638"/>
      <c r="K272" s="640"/>
      <c r="L272" s="640"/>
      <c r="M272" s="644"/>
    </row>
    <row r="273" spans="1:14" s="519" customFormat="1" ht="24.6" customHeight="1" x14ac:dyDescent="0.25">
      <c r="B273" s="44"/>
      <c r="C273" s="637"/>
      <c r="D273" s="638"/>
      <c r="E273" s="658"/>
      <c r="F273" s="658"/>
      <c r="G273" s="657" t="str">
        <f t="shared" si="8"/>
        <v/>
      </c>
      <c r="H273" s="638"/>
      <c r="I273" s="637"/>
      <c r="J273" s="638"/>
      <c r="K273" s="640"/>
      <c r="L273" s="640"/>
      <c r="M273" s="644"/>
    </row>
    <row r="274" spans="1:14" s="519" customFormat="1" ht="24.6" customHeight="1" x14ac:dyDescent="0.25">
      <c r="B274" s="44"/>
      <c r="C274" s="637"/>
      <c r="D274" s="638"/>
      <c r="E274" s="658"/>
      <c r="F274" s="658"/>
      <c r="G274" s="657" t="str">
        <f t="shared" si="8"/>
        <v/>
      </c>
      <c r="H274" s="638"/>
      <c r="I274" s="637"/>
      <c r="J274" s="638"/>
      <c r="K274" s="638"/>
      <c r="L274" s="638"/>
      <c r="M274" s="643"/>
    </row>
    <row r="275" spans="1:14" s="519" customFormat="1" ht="24.6" customHeight="1" x14ac:dyDescent="0.25">
      <c r="B275" s="44"/>
      <c r="C275" s="637"/>
      <c r="D275" s="638"/>
      <c r="E275" s="658"/>
      <c r="F275" s="658"/>
      <c r="G275" s="657" t="str">
        <f t="shared" si="8"/>
        <v/>
      </c>
      <c r="H275" s="638"/>
      <c r="I275" s="637"/>
      <c r="J275" s="638"/>
      <c r="K275" s="638"/>
      <c r="L275" s="638"/>
      <c r="M275" s="643"/>
    </row>
    <row r="276" spans="1:14" s="519" customFormat="1" ht="24.6" customHeight="1" x14ac:dyDescent="0.25">
      <c r="B276" s="44"/>
      <c r="C276" s="637"/>
      <c r="D276" s="638"/>
      <c r="E276" s="658"/>
      <c r="F276" s="658"/>
      <c r="G276" s="657" t="str">
        <f t="shared" si="8"/>
        <v/>
      </c>
      <c r="H276" s="638"/>
      <c r="I276" s="637"/>
      <c r="J276" s="638"/>
      <c r="K276" s="637"/>
      <c r="L276" s="637"/>
      <c r="M276" s="645"/>
    </row>
    <row r="277" spans="1:14" s="519" customFormat="1" ht="24.6" customHeight="1" x14ac:dyDescent="0.25">
      <c r="B277" s="44"/>
      <c r="C277" s="641"/>
      <c r="D277" s="642"/>
      <c r="E277" s="657"/>
      <c r="F277" s="657"/>
      <c r="G277" s="657" t="str">
        <f t="shared" si="8"/>
        <v/>
      </c>
      <c r="H277" s="642"/>
      <c r="I277" s="641"/>
      <c r="J277" s="642"/>
      <c r="K277" s="642"/>
      <c r="L277" s="641"/>
      <c r="M277" s="659"/>
    </row>
    <row r="278" spans="1:14" s="519" customFormat="1" ht="24.6" customHeight="1" x14ac:dyDescent="0.25">
      <c r="B278" s="44"/>
      <c r="C278" s="641"/>
      <c r="D278" s="642"/>
      <c r="E278" s="657"/>
      <c r="F278" s="657"/>
      <c r="G278" s="657" t="str">
        <f t="shared" si="8"/>
        <v/>
      </c>
      <c r="H278" s="642"/>
      <c r="I278" s="641"/>
      <c r="J278" s="642"/>
      <c r="K278" s="642"/>
      <c r="L278" s="641"/>
      <c r="M278" s="659"/>
    </row>
    <row r="279" spans="1:14" s="519" customFormat="1" ht="24.6" customHeight="1" x14ac:dyDescent="0.25">
      <c r="B279" s="44"/>
      <c r="C279" s="641"/>
      <c r="D279" s="642"/>
      <c r="E279" s="657"/>
      <c r="F279" s="657"/>
      <c r="G279" s="657" t="str">
        <f>IF(F279-E279=0,"",F279-E279)</f>
        <v/>
      </c>
      <c r="H279" s="642"/>
      <c r="I279" s="641"/>
      <c r="J279" s="642"/>
      <c r="K279" s="642"/>
      <c r="L279" s="641"/>
      <c r="M279" s="659"/>
      <c r="N279"/>
    </row>
    <row r="280" spans="1:14" s="519" customFormat="1" ht="24.6" customHeight="1" x14ac:dyDescent="0.25">
      <c r="B280" s="45"/>
      <c r="C280" s="646"/>
      <c r="D280" s="647"/>
      <c r="E280" s="655"/>
      <c r="F280" s="655"/>
      <c r="G280" s="655" t="str">
        <f>IF(F280-E280=0,"",F280-E280)</f>
        <v/>
      </c>
      <c r="H280" s="647"/>
      <c r="I280" s="646"/>
      <c r="J280" s="647"/>
      <c r="K280" s="647"/>
      <c r="L280" s="646"/>
      <c r="M280" s="649"/>
    </row>
    <row r="281" spans="1:14" s="519" customFormat="1" x14ac:dyDescent="0.25">
      <c r="B281"/>
      <c r="C281"/>
      <c r="D281"/>
      <c r="E281"/>
      <c r="F281"/>
      <c r="G281"/>
      <c r="H281"/>
      <c r="I281" s="86"/>
      <c r="J281"/>
      <c r="K281"/>
      <c r="L281"/>
      <c r="M281"/>
      <c r="N281"/>
    </row>
    <row r="282" spans="1:14" s="519" customFormat="1" x14ac:dyDescent="0.25">
      <c r="B282"/>
      <c r="C282"/>
      <c r="D282"/>
      <c r="E282"/>
      <c r="F282"/>
      <c r="G282"/>
      <c r="H282"/>
      <c r="I282" s="86"/>
      <c r="J282"/>
      <c r="K282"/>
      <c r="L282"/>
      <c r="M282"/>
    </row>
    <row r="283" spans="1:14" s="519" customFormat="1" x14ac:dyDescent="0.25">
      <c r="A283" s="519" t="s">
        <v>1388</v>
      </c>
      <c r="B283" s="35" t="s">
        <v>1399</v>
      </c>
      <c r="I283" s="518"/>
    </row>
    <row r="284" spans="1:14" s="10" customFormat="1" ht="52.5" customHeight="1" x14ac:dyDescent="0.25">
      <c r="B284" s="650" t="s">
        <v>1195</v>
      </c>
      <c r="C284" s="651" t="s">
        <v>303</v>
      </c>
      <c r="D284" s="651" t="s">
        <v>301</v>
      </c>
      <c r="E284" s="651" t="s">
        <v>384</v>
      </c>
      <c r="F284" s="651" t="s">
        <v>385</v>
      </c>
      <c r="G284" s="651" t="s">
        <v>383</v>
      </c>
      <c r="H284" s="651" t="s">
        <v>458</v>
      </c>
      <c r="I284" s="651" t="s">
        <v>894</v>
      </c>
      <c r="J284" s="651" t="s">
        <v>302</v>
      </c>
      <c r="K284" s="651" t="s">
        <v>648</v>
      </c>
      <c r="L284" s="651" t="s">
        <v>895</v>
      </c>
      <c r="M284" s="652" t="s">
        <v>169</v>
      </c>
    </row>
    <row r="285" spans="1:14" s="519" customFormat="1" ht="24.6" customHeight="1" x14ac:dyDescent="0.25">
      <c r="B285" s="44"/>
      <c r="C285" s="637"/>
      <c r="D285" s="638"/>
      <c r="E285" s="657"/>
      <c r="F285" s="657"/>
      <c r="G285" s="657" t="str">
        <f>IF(F285-E285=0,"",F285-E285)</f>
        <v/>
      </c>
      <c r="H285" s="638"/>
      <c r="I285" s="637"/>
      <c r="J285" s="638"/>
      <c r="K285" s="638"/>
      <c r="L285" s="638"/>
      <c r="M285" s="643"/>
    </row>
    <row r="286" spans="1:14" s="519" customFormat="1" ht="24.6" customHeight="1" x14ac:dyDescent="0.25">
      <c r="B286" s="44"/>
      <c r="C286" s="637"/>
      <c r="D286" s="638"/>
      <c r="E286" s="658"/>
      <c r="F286" s="658"/>
      <c r="G286" s="657" t="str">
        <f t="shared" ref="G286:G310" si="9">IF(F286-E286=0,"",F286-E286)</f>
        <v/>
      </c>
      <c r="H286" s="638"/>
      <c r="I286" s="637"/>
      <c r="J286" s="638"/>
      <c r="K286" s="640"/>
      <c r="L286" s="640"/>
      <c r="M286" s="644"/>
    </row>
    <row r="287" spans="1:14" s="519" customFormat="1" ht="24.6" customHeight="1" x14ac:dyDescent="0.25">
      <c r="B287" s="44"/>
      <c r="C287" s="637"/>
      <c r="D287" s="638"/>
      <c r="E287" s="658"/>
      <c r="F287" s="658"/>
      <c r="G287" s="657" t="str">
        <f t="shared" si="9"/>
        <v/>
      </c>
      <c r="H287" s="638"/>
      <c r="I287" s="637"/>
      <c r="J287" s="638"/>
      <c r="K287" s="640"/>
      <c r="L287" s="640"/>
      <c r="M287" s="644"/>
    </row>
    <row r="288" spans="1:14" s="519" customFormat="1" ht="24.6" customHeight="1" x14ac:dyDescent="0.25">
      <c r="B288" s="44"/>
      <c r="C288" s="637"/>
      <c r="D288" s="638"/>
      <c r="E288" s="658"/>
      <c r="F288" s="658"/>
      <c r="G288" s="657" t="str">
        <f t="shared" si="9"/>
        <v/>
      </c>
      <c r="H288" s="638"/>
      <c r="I288" s="637"/>
      <c r="J288" s="638"/>
      <c r="K288" s="640"/>
      <c r="L288" s="640"/>
      <c r="M288" s="644"/>
    </row>
    <row r="289" spans="2:13" s="519" customFormat="1" ht="24.6" customHeight="1" x14ac:dyDescent="0.25">
      <c r="B289" s="44"/>
      <c r="C289" s="637"/>
      <c r="D289" s="638"/>
      <c r="E289" s="658"/>
      <c r="F289" s="658"/>
      <c r="G289" s="657" t="str">
        <f t="shared" si="9"/>
        <v/>
      </c>
      <c r="H289" s="638"/>
      <c r="I289" s="637"/>
      <c r="J289" s="638"/>
      <c r="K289" s="640"/>
      <c r="L289" s="640"/>
      <c r="M289" s="644"/>
    </row>
    <row r="290" spans="2:13" s="519" customFormat="1" ht="24.6" customHeight="1" x14ac:dyDescent="0.25">
      <c r="B290" s="44"/>
      <c r="C290" s="637"/>
      <c r="D290" s="638"/>
      <c r="E290" s="658"/>
      <c r="F290" s="658"/>
      <c r="G290" s="657" t="str">
        <f t="shared" si="9"/>
        <v/>
      </c>
      <c r="H290" s="638"/>
      <c r="I290" s="637"/>
      <c r="J290" s="638"/>
      <c r="K290" s="638"/>
      <c r="L290" s="638"/>
      <c r="M290" s="643"/>
    </row>
    <row r="291" spans="2:13" s="519" customFormat="1" ht="24.6" customHeight="1" x14ac:dyDescent="0.25">
      <c r="B291" s="44"/>
      <c r="C291" s="637"/>
      <c r="D291" s="638"/>
      <c r="E291" s="658"/>
      <c r="F291" s="658"/>
      <c r="G291" s="657" t="str">
        <f t="shared" si="9"/>
        <v/>
      </c>
      <c r="H291" s="638"/>
      <c r="I291" s="637"/>
      <c r="J291" s="638"/>
      <c r="K291" s="638"/>
      <c r="L291" s="638"/>
      <c r="M291" s="643"/>
    </row>
    <row r="292" spans="2:13" s="519" customFormat="1" ht="24.6" customHeight="1" x14ac:dyDescent="0.25">
      <c r="B292" s="44"/>
      <c r="C292" s="637"/>
      <c r="D292" s="638"/>
      <c r="E292" s="658"/>
      <c r="F292" s="658"/>
      <c r="G292" s="657" t="str">
        <f t="shared" si="9"/>
        <v/>
      </c>
      <c r="H292" s="638"/>
      <c r="I292" s="637"/>
      <c r="J292" s="638"/>
      <c r="K292" s="637"/>
      <c r="L292" s="637"/>
      <c r="M292" s="645"/>
    </row>
    <row r="293" spans="2:13" s="519" customFormat="1" ht="24.6" customHeight="1" x14ac:dyDescent="0.25">
      <c r="B293" s="44"/>
      <c r="C293" s="637"/>
      <c r="D293" s="638"/>
      <c r="E293" s="658"/>
      <c r="F293" s="658"/>
      <c r="G293" s="657" t="str">
        <f t="shared" si="9"/>
        <v/>
      </c>
      <c r="H293" s="638"/>
      <c r="I293" s="637"/>
      <c r="J293" s="638"/>
      <c r="K293" s="640"/>
      <c r="L293" s="640"/>
      <c r="M293" s="644"/>
    </row>
    <row r="294" spans="2:13" s="519" customFormat="1" ht="24.6" customHeight="1" x14ac:dyDescent="0.25">
      <c r="B294" s="44"/>
      <c r="C294" s="637"/>
      <c r="D294" s="638"/>
      <c r="E294" s="658"/>
      <c r="F294" s="658"/>
      <c r="G294" s="657" t="str">
        <f t="shared" si="9"/>
        <v/>
      </c>
      <c r="H294" s="638"/>
      <c r="I294" s="637"/>
      <c r="J294" s="638"/>
      <c r="K294" s="640"/>
      <c r="L294" s="640"/>
      <c r="M294" s="644"/>
    </row>
    <row r="295" spans="2:13" s="519" customFormat="1" ht="24.6" customHeight="1" x14ac:dyDescent="0.25">
      <c r="B295" s="44"/>
      <c r="C295" s="637"/>
      <c r="D295" s="638"/>
      <c r="E295" s="658"/>
      <c r="F295" s="658"/>
      <c r="G295" s="657" t="str">
        <f t="shared" si="9"/>
        <v/>
      </c>
      <c r="H295" s="638"/>
      <c r="I295" s="637"/>
      <c r="J295" s="638"/>
      <c r="K295" s="640"/>
      <c r="L295" s="640"/>
      <c r="M295" s="644"/>
    </row>
    <row r="296" spans="2:13" s="519" customFormat="1" ht="24.6" customHeight="1" x14ac:dyDescent="0.25">
      <c r="B296" s="44"/>
      <c r="C296" s="637"/>
      <c r="D296" s="638"/>
      <c r="E296" s="658"/>
      <c r="F296" s="658"/>
      <c r="G296" s="657" t="str">
        <f t="shared" si="9"/>
        <v/>
      </c>
      <c r="H296" s="638"/>
      <c r="I296" s="637"/>
      <c r="J296" s="638"/>
      <c r="K296" s="637"/>
      <c r="L296" s="637"/>
      <c r="M296" s="645"/>
    </row>
    <row r="297" spans="2:13" s="519" customFormat="1" ht="24.6" customHeight="1" x14ac:dyDescent="0.25">
      <c r="B297" s="44"/>
      <c r="C297" s="637"/>
      <c r="D297" s="638"/>
      <c r="E297" s="658"/>
      <c r="F297" s="658"/>
      <c r="G297" s="657" t="str">
        <f t="shared" si="9"/>
        <v/>
      </c>
      <c r="H297" s="638"/>
      <c r="I297" s="637"/>
      <c r="J297" s="638"/>
      <c r="K297" s="640"/>
      <c r="L297" s="640"/>
      <c r="M297" s="644"/>
    </row>
    <row r="298" spans="2:13" s="519" customFormat="1" ht="24.6" customHeight="1" x14ac:dyDescent="0.25">
      <c r="B298" s="44"/>
      <c r="C298" s="637"/>
      <c r="D298" s="638"/>
      <c r="E298" s="658"/>
      <c r="F298" s="658"/>
      <c r="G298" s="657" t="str">
        <f t="shared" si="9"/>
        <v/>
      </c>
      <c r="H298" s="638"/>
      <c r="I298" s="637"/>
      <c r="J298" s="638"/>
      <c r="K298" s="640"/>
      <c r="L298" s="640"/>
      <c r="M298" s="644"/>
    </row>
    <row r="299" spans="2:13" s="519" customFormat="1" ht="24.6" customHeight="1" x14ac:dyDescent="0.25">
      <c r="B299" s="44"/>
      <c r="C299" s="637"/>
      <c r="D299" s="638"/>
      <c r="E299" s="658"/>
      <c r="F299" s="658"/>
      <c r="G299" s="657" t="str">
        <f t="shared" si="9"/>
        <v/>
      </c>
      <c r="H299" s="638"/>
      <c r="I299" s="637"/>
      <c r="J299" s="638"/>
      <c r="K299" s="640"/>
      <c r="L299" s="640"/>
      <c r="M299" s="644"/>
    </row>
    <row r="300" spans="2:13" s="519" customFormat="1" ht="24.6" customHeight="1" x14ac:dyDescent="0.25">
      <c r="B300" s="44"/>
      <c r="C300" s="637"/>
      <c r="D300" s="638"/>
      <c r="E300" s="658"/>
      <c r="F300" s="658"/>
      <c r="G300" s="657" t="str">
        <f t="shared" si="9"/>
        <v/>
      </c>
      <c r="H300" s="638"/>
      <c r="I300" s="637"/>
      <c r="J300" s="638"/>
      <c r="K300" s="640"/>
      <c r="L300" s="640"/>
      <c r="M300" s="644"/>
    </row>
    <row r="301" spans="2:13" s="519" customFormat="1" ht="24.6" customHeight="1" x14ac:dyDescent="0.25">
      <c r="B301" s="44"/>
      <c r="C301" s="637"/>
      <c r="D301" s="638"/>
      <c r="E301" s="658"/>
      <c r="F301" s="658"/>
      <c r="G301" s="657" t="str">
        <f t="shared" si="9"/>
        <v/>
      </c>
      <c r="H301" s="638"/>
      <c r="I301" s="637"/>
      <c r="J301" s="638"/>
      <c r="K301" s="637"/>
      <c r="L301" s="637"/>
      <c r="M301" s="645"/>
    </row>
    <row r="302" spans="2:13" s="519" customFormat="1" ht="24.6" customHeight="1" x14ac:dyDescent="0.25">
      <c r="B302" s="44"/>
      <c r="C302" s="637"/>
      <c r="D302" s="638"/>
      <c r="E302" s="658"/>
      <c r="F302" s="658"/>
      <c r="G302" s="657" t="str">
        <f t="shared" si="9"/>
        <v/>
      </c>
      <c r="H302" s="638"/>
      <c r="I302" s="637"/>
      <c r="J302" s="638"/>
      <c r="K302" s="640"/>
      <c r="L302" s="640"/>
      <c r="M302" s="644"/>
    </row>
    <row r="303" spans="2:13" s="519" customFormat="1" ht="24.6" customHeight="1" x14ac:dyDescent="0.25">
      <c r="B303" s="44"/>
      <c r="C303" s="637"/>
      <c r="D303" s="638"/>
      <c r="E303" s="658"/>
      <c r="F303" s="658"/>
      <c r="G303" s="657" t="str">
        <f t="shared" si="9"/>
        <v/>
      </c>
      <c r="H303" s="638"/>
      <c r="I303" s="637"/>
      <c r="J303" s="638"/>
      <c r="K303" s="640"/>
      <c r="L303" s="640"/>
      <c r="M303" s="644"/>
    </row>
    <row r="304" spans="2:13" s="519" customFormat="1" ht="24.6" customHeight="1" x14ac:dyDescent="0.25">
      <c r="B304" s="44"/>
      <c r="C304" s="637"/>
      <c r="D304" s="638"/>
      <c r="E304" s="658"/>
      <c r="F304" s="658"/>
      <c r="G304" s="657" t="str">
        <f t="shared" si="9"/>
        <v/>
      </c>
      <c r="H304" s="638"/>
      <c r="I304" s="637"/>
      <c r="J304" s="638"/>
      <c r="K304" s="640"/>
      <c r="L304" s="640"/>
      <c r="M304" s="644"/>
    </row>
    <row r="305" spans="1:14" s="519" customFormat="1" ht="24.6" customHeight="1" x14ac:dyDescent="0.25">
      <c r="B305" s="44"/>
      <c r="C305" s="637"/>
      <c r="D305" s="638"/>
      <c r="E305" s="658"/>
      <c r="F305" s="658"/>
      <c r="G305" s="657" t="str">
        <f t="shared" si="9"/>
        <v/>
      </c>
      <c r="H305" s="638"/>
      <c r="I305" s="637"/>
      <c r="J305" s="638"/>
      <c r="K305" s="640"/>
      <c r="L305" s="640"/>
      <c r="M305" s="644"/>
    </row>
    <row r="306" spans="1:14" s="519" customFormat="1" ht="24.6" customHeight="1" x14ac:dyDescent="0.25">
      <c r="B306" s="44"/>
      <c r="C306" s="637"/>
      <c r="D306" s="638"/>
      <c r="E306" s="658"/>
      <c r="F306" s="658"/>
      <c r="G306" s="657" t="str">
        <f t="shared" si="9"/>
        <v/>
      </c>
      <c r="H306" s="638"/>
      <c r="I306" s="637"/>
      <c r="J306" s="638"/>
      <c r="K306" s="638"/>
      <c r="L306" s="638"/>
      <c r="M306" s="643"/>
    </row>
    <row r="307" spans="1:14" s="519" customFormat="1" ht="24.6" customHeight="1" x14ac:dyDescent="0.25">
      <c r="B307" s="44"/>
      <c r="C307" s="637"/>
      <c r="D307" s="638"/>
      <c r="E307" s="658"/>
      <c r="F307" s="658"/>
      <c r="G307" s="657" t="str">
        <f t="shared" si="9"/>
        <v/>
      </c>
      <c r="H307" s="638"/>
      <c r="I307" s="637"/>
      <c r="J307" s="638"/>
      <c r="K307" s="638"/>
      <c r="L307" s="638"/>
      <c r="M307" s="643"/>
    </row>
    <row r="308" spans="1:14" s="519" customFormat="1" ht="24.6" customHeight="1" x14ac:dyDescent="0.25">
      <c r="B308" s="44"/>
      <c r="C308" s="637"/>
      <c r="D308" s="638"/>
      <c r="E308" s="658"/>
      <c r="F308" s="658"/>
      <c r="G308" s="657" t="str">
        <f t="shared" si="9"/>
        <v/>
      </c>
      <c r="H308" s="638"/>
      <c r="I308" s="637"/>
      <c r="J308" s="638"/>
      <c r="K308" s="637"/>
      <c r="L308" s="637"/>
      <c r="M308" s="645"/>
    </row>
    <row r="309" spans="1:14" s="519" customFormat="1" ht="24.6" customHeight="1" x14ac:dyDescent="0.25">
      <c r="B309" s="44"/>
      <c r="C309" s="641"/>
      <c r="D309" s="642"/>
      <c r="E309" s="657"/>
      <c r="F309" s="657"/>
      <c r="G309" s="657" t="str">
        <f t="shared" si="9"/>
        <v/>
      </c>
      <c r="H309" s="642"/>
      <c r="I309" s="641"/>
      <c r="J309" s="642"/>
      <c r="K309" s="642"/>
      <c r="L309" s="641"/>
      <c r="M309" s="659"/>
    </row>
    <row r="310" spans="1:14" s="519" customFormat="1" ht="24.6" customHeight="1" x14ac:dyDescent="0.25">
      <c r="B310" s="44"/>
      <c r="C310" s="641"/>
      <c r="D310" s="642"/>
      <c r="E310" s="657"/>
      <c r="F310" s="657"/>
      <c r="G310" s="657" t="str">
        <f t="shared" si="9"/>
        <v/>
      </c>
      <c r="H310" s="642"/>
      <c r="I310" s="641"/>
      <c r="J310" s="642"/>
      <c r="K310" s="642"/>
      <c r="L310" s="641"/>
      <c r="M310" s="659"/>
    </row>
    <row r="311" spans="1:14" s="519" customFormat="1" ht="24.6" customHeight="1" x14ac:dyDescent="0.25">
      <c r="B311" s="44"/>
      <c r="C311" s="641"/>
      <c r="D311" s="642"/>
      <c r="E311" s="657"/>
      <c r="F311" s="657"/>
      <c r="G311" s="657" t="str">
        <f>IF(F311-E311=0,"",F311-E311)</f>
        <v/>
      </c>
      <c r="H311" s="642"/>
      <c r="I311" s="641"/>
      <c r="J311" s="642"/>
      <c r="K311" s="642"/>
      <c r="L311" s="641"/>
      <c r="M311" s="659"/>
      <c r="N311"/>
    </row>
    <row r="312" spans="1:14" s="519" customFormat="1" ht="24.6" customHeight="1" x14ac:dyDescent="0.25">
      <c r="B312" s="45"/>
      <c r="C312" s="646"/>
      <c r="D312" s="647"/>
      <c r="E312" s="655"/>
      <c r="F312" s="655"/>
      <c r="G312" s="655" t="str">
        <f>IF(F312-E312=0,"",F312-E312)</f>
        <v/>
      </c>
      <c r="H312" s="647"/>
      <c r="I312" s="646"/>
      <c r="J312" s="647"/>
      <c r="K312" s="647"/>
      <c r="L312" s="646"/>
      <c r="M312" s="649"/>
    </row>
    <row r="313" spans="1:14" customFormat="1" x14ac:dyDescent="0.25"/>
    <row r="314" spans="1:14" customFormat="1" x14ac:dyDescent="0.25"/>
    <row r="315" spans="1:14" s="519" customFormat="1" x14ac:dyDescent="0.25">
      <c r="A315" s="519" t="s">
        <v>1389</v>
      </c>
      <c r="B315" s="35" t="s">
        <v>1399</v>
      </c>
      <c r="I315" s="518"/>
    </row>
    <row r="316" spans="1:14" s="10" customFormat="1" ht="52.5" customHeight="1" x14ac:dyDescent="0.25">
      <c r="B316" s="650" t="s">
        <v>1195</v>
      </c>
      <c r="C316" s="651" t="s">
        <v>303</v>
      </c>
      <c r="D316" s="651" t="s">
        <v>301</v>
      </c>
      <c r="E316" s="651" t="s">
        <v>384</v>
      </c>
      <c r="F316" s="651" t="s">
        <v>385</v>
      </c>
      <c r="G316" s="651" t="s">
        <v>383</v>
      </c>
      <c r="H316" s="651" t="s">
        <v>458</v>
      </c>
      <c r="I316" s="651" t="s">
        <v>894</v>
      </c>
      <c r="J316" s="651" t="s">
        <v>302</v>
      </c>
      <c r="K316" s="651" t="s">
        <v>648</v>
      </c>
      <c r="L316" s="651" t="s">
        <v>895</v>
      </c>
      <c r="M316" s="652" t="s">
        <v>169</v>
      </c>
    </row>
    <row r="317" spans="1:14" s="519" customFormat="1" ht="24.6" customHeight="1" x14ac:dyDescent="0.25">
      <c r="B317" s="44"/>
      <c r="C317" s="637"/>
      <c r="D317" s="638"/>
      <c r="E317" s="657"/>
      <c r="F317" s="657"/>
      <c r="G317" s="657" t="str">
        <f>IF(F317-E317=0,"",F317-E317)</f>
        <v/>
      </c>
      <c r="H317" s="638"/>
      <c r="I317" s="637"/>
      <c r="J317" s="638"/>
      <c r="K317" s="638"/>
      <c r="L317" s="638"/>
      <c r="M317" s="643"/>
    </row>
    <row r="318" spans="1:14" s="519" customFormat="1" ht="24.6" customHeight="1" x14ac:dyDescent="0.25">
      <c r="B318" s="44"/>
      <c r="C318" s="637"/>
      <c r="D318" s="638"/>
      <c r="E318" s="658"/>
      <c r="F318" s="658"/>
      <c r="G318" s="657" t="str">
        <f t="shared" ref="G318:G342" si="10">IF(F318-E318=0,"",F318-E318)</f>
        <v/>
      </c>
      <c r="H318" s="638"/>
      <c r="I318" s="637"/>
      <c r="J318" s="638"/>
      <c r="K318" s="640"/>
      <c r="L318" s="640"/>
      <c r="M318" s="644"/>
    </row>
    <row r="319" spans="1:14" s="519" customFormat="1" ht="24.6" customHeight="1" x14ac:dyDescent="0.25">
      <c r="B319" s="44"/>
      <c r="C319" s="637"/>
      <c r="D319" s="638"/>
      <c r="E319" s="658"/>
      <c r="F319" s="658"/>
      <c r="G319" s="657" t="str">
        <f t="shared" si="10"/>
        <v/>
      </c>
      <c r="H319" s="638"/>
      <c r="I319" s="637"/>
      <c r="J319" s="638"/>
      <c r="K319" s="640"/>
      <c r="L319" s="640"/>
      <c r="M319" s="644"/>
    </row>
    <row r="320" spans="1:14" s="519" customFormat="1" ht="24.6" customHeight="1" x14ac:dyDescent="0.25">
      <c r="B320" s="44"/>
      <c r="C320" s="637"/>
      <c r="D320" s="638"/>
      <c r="E320" s="658"/>
      <c r="F320" s="658"/>
      <c r="G320" s="657" t="str">
        <f t="shared" si="10"/>
        <v/>
      </c>
      <c r="H320" s="638"/>
      <c r="I320" s="637"/>
      <c r="J320" s="638"/>
      <c r="K320" s="640"/>
      <c r="L320" s="640"/>
      <c r="M320" s="644"/>
    </row>
    <row r="321" spans="2:13" s="519" customFormat="1" ht="24.6" customHeight="1" x14ac:dyDescent="0.25">
      <c r="B321" s="44"/>
      <c r="C321" s="637"/>
      <c r="D321" s="638"/>
      <c r="E321" s="658"/>
      <c r="F321" s="658"/>
      <c r="G321" s="657" t="str">
        <f t="shared" si="10"/>
        <v/>
      </c>
      <c r="H321" s="638"/>
      <c r="I321" s="637"/>
      <c r="J321" s="638"/>
      <c r="K321" s="640"/>
      <c r="L321" s="640"/>
      <c r="M321" s="644"/>
    </row>
    <row r="322" spans="2:13" s="519" customFormat="1" ht="24.6" customHeight="1" x14ac:dyDescent="0.25">
      <c r="B322" s="44"/>
      <c r="C322" s="637"/>
      <c r="D322" s="638"/>
      <c r="E322" s="658"/>
      <c r="F322" s="658"/>
      <c r="G322" s="657" t="str">
        <f t="shared" si="10"/>
        <v/>
      </c>
      <c r="H322" s="638"/>
      <c r="I322" s="637"/>
      <c r="J322" s="638"/>
      <c r="K322" s="638"/>
      <c r="L322" s="638"/>
      <c r="M322" s="643"/>
    </row>
    <row r="323" spans="2:13" s="519" customFormat="1" ht="24.6" customHeight="1" x14ac:dyDescent="0.25">
      <c r="B323" s="44"/>
      <c r="C323" s="637"/>
      <c r="D323" s="638"/>
      <c r="E323" s="658"/>
      <c r="F323" s="658"/>
      <c r="G323" s="657" t="str">
        <f t="shared" si="10"/>
        <v/>
      </c>
      <c r="H323" s="638"/>
      <c r="I323" s="637"/>
      <c r="J323" s="638"/>
      <c r="K323" s="638"/>
      <c r="L323" s="638"/>
      <c r="M323" s="643"/>
    </row>
    <row r="324" spans="2:13" s="519" customFormat="1" ht="24.6" customHeight="1" x14ac:dyDescent="0.25">
      <c r="B324" s="44"/>
      <c r="C324" s="637"/>
      <c r="D324" s="638"/>
      <c r="E324" s="658"/>
      <c r="F324" s="658"/>
      <c r="G324" s="657" t="str">
        <f t="shared" si="10"/>
        <v/>
      </c>
      <c r="H324" s="638"/>
      <c r="I324" s="637"/>
      <c r="J324" s="638"/>
      <c r="K324" s="637"/>
      <c r="L324" s="637"/>
      <c r="M324" s="645"/>
    </row>
    <row r="325" spans="2:13" s="519" customFormat="1" ht="24.6" customHeight="1" x14ac:dyDescent="0.25">
      <c r="B325" s="44"/>
      <c r="C325" s="637"/>
      <c r="D325" s="638"/>
      <c r="E325" s="658"/>
      <c r="F325" s="658"/>
      <c r="G325" s="657" t="str">
        <f t="shared" si="10"/>
        <v/>
      </c>
      <c r="H325" s="638"/>
      <c r="I325" s="637"/>
      <c r="J325" s="638"/>
      <c r="K325" s="640"/>
      <c r="L325" s="640"/>
      <c r="M325" s="644"/>
    </row>
    <row r="326" spans="2:13" s="519" customFormat="1" ht="24.6" customHeight="1" x14ac:dyDescent="0.25">
      <c r="B326" s="44"/>
      <c r="C326" s="637"/>
      <c r="D326" s="638"/>
      <c r="E326" s="658"/>
      <c r="F326" s="658"/>
      <c r="G326" s="657" t="str">
        <f t="shared" si="10"/>
        <v/>
      </c>
      <c r="H326" s="638"/>
      <c r="I326" s="637"/>
      <c r="J326" s="638"/>
      <c r="K326" s="640"/>
      <c r="L326" s="640"/>
      <c r="M326" s="644"/>
    </row>
    <row r="327" spans="2:13" s="519" customFormat="1" ht="24.6" customHeight="1" x14ac:dyDescent="0.25">
      <c r="B327" s="44"/>
      <c r="C327" s="637"/>
      <c r="D327" s="638"/>
      <c r="E327" s="658"/>
      <c r="F327" s="658"/>
      <c r="G327" s="657" t="str">
        <f t="shared" si="10"/>
        <v/>
      </c>
      <c r="H327" s="638"/>
      <c r="I327" s="637"/>
      <c r="J327" s="638"/>
      <c r="K327" s="640"/>
      <c r="L327" s="640"/>
      <c r="M327" s="644"/>
    </row>
    <row r="328" spans="2:13" s="519" customFormat="1" ht="24.6" customHeight="1" x14ac:dyDescent="0.25">
      <c r="B328" s="44"/>
      <c r="C328" s="637"/>
      <c r="D328" s="638"/>
      <c r="E328" s="658"/>
      <c r="F328" s="658"/>
      <c r="G328" s="657" t="str">
        <f t="shared" si="10"/>
        <v/>
      </c>
      <c r="H328" s="638"/>
      <c r="I328" s="637"/>
      <c r="J328" s="638"/>
      <c r="K328" s="637"/>
      <c r="L328" s="637"/>
      <c r="M328" s="645"/>
    </row>
    <row r="329" spans="2:13" s="519" customFormat="1" ht="24.6" customHeight="1" x14ac:dyDescent="0.25">
      <c r="B329" s="44"/>
      <c r="C329" s="637"/>
      <c r="D329" s="638"/>
      <c r="E329" s="658"/>
      <c r="F329" s="658"/>
      <c r="G329" s="657" t="str">
        <f t="shared" si="10"/>
        <v/>
      </c>
      <c r="H329" s="638"/>
      <c r="I329" s="637"/>
      <c r="J329" s="638"/>
      <c r="K329" s="640"/>
      <c r="L329" s="640"/>
      <c r="M329" s="644"/>
    </row>
    <row r="330" spans="2:13" s="519" customFormat="1" ht="24.6" customHeight="1" x14ac:dyDescent="0.25">
      <c r="B330" s="44"/>
      <c r="C330" s="637"/>
      <c r="D330" s="638"/>
      <c r="E330" s="658"/>
      <c r="F330" s="658"/>
      <c r="G330" s="657" t="str">
        <f t="shared" si="10"/>
        <v/>
      </c>
      <c r="H330" s="638"/>
      <c r="I330" s="637"/>
      <c r="J330" s="638"/>
      <c r="K330" s="640"/>
      <c r="L330" s="640"/>
      <c r="M330" s="644"/>
    </row>
    <row r="331" spans="2:13" s="519" customFormat="1" ht="24.6" customHeight="1" x14ac:dyDescent="0.25">
      <c r="B331" s="44"/>
      <c r="C331" s="637"/>
      <c r="D331" s="638"/>
      <c r="E331" s="658"/>
      <c r="F331" s="658"/>
      <c r="G331" s="657" t="str">
        <f t="shared" si="10"/>
        <v/>
      </c>
      <c r="H331" s="638"/>
      <c r="I331" s="637"/>
      <c r="J331" s="638"/>
      <c r="K331" s="640"/>
      <c r="L331" s="640"/>
      <c r="M331" s="644"/>
    </row>
    <row r="332" spans="2:13" s="519" customFormat="1" ht="24.6" customHeight="1" x14ac:dyDescent="0.25">
      <c r="B332" s="44"/>
      <c r="C332" s="637"/>
      <c r="D332" s="638"/>
      <c r="E332" s="658"/>
      <c r="F332" s="658"/>
      <c r="G332" s="657" t="str">
        <f t="shared" si="10"/>
        <v/>
      </c>
      <c r="H332" s="638"/>
      <c r="I332" s="637"/>
      <c r="J332" s="638"/>
      <c r="K332" s="640"/>
      <c r="L332" s="640"/>
      <c r="M332" s="644"/>
    </row>
    <row r="333" spans="2:13" s="519" customFormat="1" ht="24.6" customHeight="1" x14ac:dyDescent="0.25">
      <c r="B333" s="44"/>
      <c r="C333" s="637"/>
      <c r="D333" s="638"/>
      <c r="E333" s="658"/>
      <c r="F333" s="658"/>
      <c r="G333" s="657" t="str">
        <f t="shared" si="10"/>
        <v/>
      </c>
      <c r="H333" s="638"/>
      <c r="I333" s="637"/>
      <c r="J333" s="638"/>
      <c r="K333" s="637"/>
      <c r="L333" s="637"/>
      <c r="M333" s="645"/>
    </row>
    <row r="334" spans="2:13" s="519" customFormat="1" ht="24.6" customHeight="1" x14ac:dyDescent="0.25">
      <c r="B334" s="44"/>
      <c r="C334" s="637"/>
      <c r="D334" s="638"/>
      <c r="E334" s="658"/>
      <c r="F334" s="658"/>
      <c r="G334" s="657" t="str">
        <f t="shared" si="10"/>
        <v/>
      </c>
      <c r="H334" s="638"/>
      <c r="I334" s="637"/>
      <c r="J334" s="638"/>
      <c r="K334" s="640"/>
      <c r="L334" s="640"/>
      <c r="M334" s="644"/>
    </row>
    <row r="335" spans="2:13" s="519" customFormat="1" ht="24.6" customHeight="1" x14ac:dyDescent="0.25">
      <c r="B335" s="44"/>
      <c r="C335" s="637"/>
      <c r="D335" s="638"/>
      <c r="E335" s="658"/>
      <c r="F335" s="658"/>
      <c r="G335" s="657" t="str">
        <f t="shared" si="10"/>
        <v/>
      </c>
      <c r="H335" s="638"/>
      <c r="I335" s="637"/>
      <c r="J335" s="638"/>
      <c r="K335" s="640"/>
      <c r="L335" s="640"/>
      <c r="M335" s="644"/>
    </row>
    <row r="336" spans="2:13" s="519" customFormat="1" ht="24.6" customHeight="1" x14ac:dyDescent="0.25">
      <c r="B336" s="44"/>
      <c r="C336" s="637"/>
      <c r="D336" s="638"/>
      <c r="E336" s="658"/>
      <c r="F336" s="658"/>
      <c r="G336" s="657" t="str">
        <f t="shared" si="10"/>
        <v/>
      </c>
      <c r="H336" s="638"/>
      <c r="I336" s="637"/>
      <c r="J336" s="638"/>
      <c r="K336" s="640"/>
      <c r="L336" s="640"/>
      <c r="M336" s="644"/>
    </row>
    <row r="337" spans="1:14" s="519" customFormat="1" ht="24.6" customHeight="1" x14ac:dyDescent="0.25">
      <c r="B337" s="44"/>
      <c r="C337" s="637"/>
      <c r="D337" s="638"/>
      <c r="E337" s="658"/>
      <c r="F337" s="658"/>
      <c r="G337" s="657" t="str">
        <f t="shared" si="10"/>
        <v/>
      </c>
      <c r="H337" s="638"/>
      <c r="I337" s="637"/>
      <c r="J337" s="638"/>
      <c r="K337" s="640"/>
      <c r="L337" s="640"/>
      <c r="M337" s="644"/>
    </row>
    <row r="338" spans="1:14" s="519" customFormat="1" ht="24.6" customHeight="1" x14ac:dyDescent="0.25">
      <c r="B338" s="44"/>
      <c r="C338" s="637"/>
      <c r="D338" s="638"/>
      <c r="E338" s="658"/>
      <c r="F338" s="658"/>
      <c r="G338" s="657" t="str">
        <f t="shared" si="10"/>
        <v/>
      </c>
      <c r="H338" s="638"/>
      <c r="I338" s="637"/>
      <c r="J338" s="638"/>
      <c r="K338" s="638"/>
      <c r="L338" s="638"/>
      <c r="M338" s="643"/>
    </row>
    <row r="339" spans="1:14" s="519" customFormat="1" ht="24.6" customHeight="1" x14ac:dyDescent="0.25">
      <c r="B339" s="44"/>
      <c r="C339" s="637"/>
      <c r="D339" s="638"/>
      <c r="E339" s="658"/>
      <c r="F339" s="658"/>
      <c r="G339" s="657" t="str">
        <f t="shared" si="10"/>
        <v/>
      </c>
      <c r="H339" s="638"/>
      <c r="I339" s="637"/>
      <c r="J339" s="638"/>
      <c r="K339" s="638"/>
      <c r="L339" s="638"/>
      <c r="M339" s="643"/>
    </row>
    <row r="340" spans="1:14" s="519" customFormat="1" ht="24.6" customHeight="1" x14ac:dyDescent="0.25">
      <c r="B340" s="44"/>
      <c r="C340" s="637"/>
      <c r="D340" s="638"/>
      <c r="E340" s="658"/>
      <c r="F340" s="658"/>
      <c r="G340" s="657" t="str">
        <f t="shared" si="10"/>
        <v/>
      </c>
      <c r="H340" s="638"/>
      <c r="I340" s="637"/>
      <c r="J340" s="638"/>
      <c r="K340" s="637"/>
      <c r="L340" s="637"/>
      <c r="M340" s="645"/>
    </row>
    <row r="341" spans="1:14" s="519" customFormat="1" ht="24.6" customHeight="1" x14ac:dyDescent="0.25">
      <c r="B341" s="44"/>
      <c r="C341" s="641"/>
      <c r="D341" s="642"/>
      <c r="E341" s="657"/>
      <c r="F341" s="657"/>
      <c r="G341" s="657" t="str">
        <f t="shared" si="10"/>
        <v/>
      </c>
      <c r="H341" s="642"/>
      <c r="I341" s="641"/>
      <c r="J341" s="642"/>
      <c r="K341" s="642"/>
      <c r="L341" s="641"/>
      <c r="M341" s="659"/>
    </row>
    <row r="342" spans="1:14" s="519" customFormat="1" ht="24.6" customHeight="1" x14ac:dyDescent="0.25">
      <c r="B342" s="44"/>
      <c r="C342" s="641"/>
      <c r="D342" s="642"/>
      <c r="E342" s="657"/>
      <c r="F342" s="657"/>
      <c r="G342" s="657" t="str">
        <f t="shared" si="10"/>
        <v/>
      </c>
      <c r="H342" s="642"/>
      <c r="I342" s="641"/>
      <c r="J342" s="642"/>
      <c r="K342" s="642"/>
      <c r="L342" s="641"/>
      <c r="M342" s="659"/>
    </row>
    <row r="343" spans="1:14" s="519" customFormat="1" ht="24.6" customHeight="1" x14ac:dyDescent="0.25">
      <c r="B343" s="44"/>
      <c r="C343" s="641"/>
      <c r="D343" s="642"/>
      <c r="E343" s="657"/>
      <c r="F343" s="657"/>
      <c r="G343" s="657" t="str">
        <f>IF(F343-E343=0,"",F343-E343)</f>
        <v/>
      </c>
      <c r="H343" s="642"/>
      <c r="I343" s="641"/>
      <c r="J343" s="642"/>
      <c r="K343" s="642"/>
      <c r="L343" s="641"/>
      <c r="M343" s="659"/>
      <c r="N343"/>
    </row>
    <row r="344" spans="1:14" s="519" customFormat="1" ht="24.6" customHeight="1" x14ac:dyDescent="0.25">
      <c r="B344" s="45"/>
      <c r="C344" s="646"/>
      <c r="D344" s="647"/>
      <c r="E344" s="655"/>
      <c r="F344" s="655"/>
      <c r="G344" s="655" t="str">
        <f>IF(F344-E344=0,"",F344-E344)</f>
        <v/>
      </c>
      <c r="H344" s="647"/>
      <c r="I344" s="646"/>
      <c r="J344" s="647"/>
      <c r="K344" s="647"/>
      <c r="L344" s="646"/>
      <c r="M344" s="649"/>
    </row>
    <row r="345" spans="1:14" x14ac:dyDescent="0.25">
      <c r="B345" s="47"/>
      <c r="C345" s="12"/>
      <c r="D345" s="46"/>
      <c r="E345" s="46"/>
      <c r="F345" s="46"/>
      <c r="G345" s="46"/>
      <c r="H345" s="46"/>
      <c r="I345" s="12"/>
      <c r="J345" s="48"/>
      <c r="K345" s="48"/>
      <c r="L345" s="48"/>
    </row>
    <row r="346" spans="1:14" x14ac:dyDescent="0.25">
      <c r="I346" s="11"/>
    </row>
    <row r="347" spans="1:14" x14ac:dyDescent="0.25">
      <c r="B347" s="851" t="s">
        <v>321</v>
      </c>
      <c r="C347" s="851"/>
      <c r="D347" s="160"/>
      <c r="E347" s="160"/>
      <c r="F347" s="160"/>
      <c r="G347" s="160"/>
      <c r="H347" s="160"/>
      <c r="I347" s="167"/>
      <c r="J347" s="160"/>
      <c r="K347" s="160"/>
      <c r="L347" s="160"/>
      <c r="M347" s="160"/>
    </row>
    <row r="348" spans="1:14" s="519" customFormat="1" x14ac:dyDescent="0.25">
      <c r="A348" s="519" t="s">
        <v>1385</v>
      </c>
      <c r="B348" s="35" t="s">
        <v>1399</v>
      </c>
      <c r="I348" s="518"/>
    </row>
    <row r="349" spans="1:14" s="10" customFormat="1" ht="52.5" customHeight="1" x14ac:dyDescent="0.25">
      <c r="B349" s="650" t="s">
        <v>1195</v>
      </c>
      <c r="C349" s="651" t="s">
        <v>303</v>
      </c>
      <c r="D349" s="651" t="s">
        <v>301</v>
      </c>
      <c r="E349" s="651" t="s">
        <v>384</v>
      </c>
      <c r="F349" s="651" t="s">
        <v>385</v>
      </c>
      <c r="G349" s="651" t="s">
        <v>383</v>
      </c>
      <c r="H349" s="651" t="s">
        <v>458</v>
      </c>
      <c r="I349" s="651" t="s">
        <v>894</v>
      </c>
      <c r="J349" s="651" t="s">
        <v>302</v>
      </c>
      <c r="K349" s="651" t="s">
        <v>648</v>
      </c>
      <c r="L349" s="651" t="s">
        <v>895</v>
      </c>
      <c r="M349" s="652" t="s">
        <v>169</v>
      </c>
    </row>
    <row r="350" spans="1:14" s="519" customFormat="1" ht="24.6" customHeight="1" x14ac:dyDescent="0.25">
      <c r="B350" s="44"/>
      <c r="C350" s="637"/>
      <c r="D350" s="638"/>
      <c r="E350" s="657"/>
      <c r="F350" s="657"/>
      <c r="G350" s="657" t="str">
        <f>IF(F350-E350=0,"",F350-E350)</f>
        <v/>
      </c>
      <c r="H350" s="638"/>
      <c r="I350" s="637"/>
      <c r="J350" s="638"/>
      <c r="K350" s="638"/>
      <c r="L350" s="638"/>
      <c r="M350" s="643"/>
    </row>
    <row r="351" spans="1:14" s="519" customFormat="1" ht="24.6" customHeight="1" x14ac:dyDescent="0.25">
      <c r="B351" s="44"/>
      <c r="C351" s="637"/>
      <c r="D351" s="638"/>
      <c r="E351" s="658"/>
      <c r="F351" s="658"/>
      <c r="G351" s="657" t="str">
        <f t="shared" ref="G351:G375" si="11">IF(F351-E351=0,"",F351-E351)</f>
        <v/>
      </c>
      <c r="H351" s="638"/>
      <c r="I351" s="637"/>
      <c r="J351" s="638"/>
      <c r="K351" s="640"/>
      <c r="L351" s="640"/>
      <c r="M351" s="644"/>
    </row>
    <row r="352" spans="1:14" s="519" customFormat="1" ht="24.6" customHeight="1" x14ac:dyDescent="0.25">
      <c r="B352" s="44"/>
      <c r="C352" s="637"/>
      <c r="D352" s="638"/>
      <c r="E352" s="658"/>
      <c r="F352" s="658"/>
      <c r="G352" s="657" t="str">
        <f t="shared" si="11"/>
        <v/>
      </c>
      <c r="H352" s="638"/>
      <c r="I352" s="637"/>
      <c r="J352" s="638"/>
      <c r="K352" s="640"/>
      <c r="L352" s="640"/>
      <c r="M352" s="644"/>
    </row>
    <row r="353" spans="2:13" s="519" customFormat="1" ht="24.6" customHeight="1" x14ac:dyDescent="0.25">
      <c r="B353" s="44"/>
      <c r="C353" s="637"/>
      <c r="D353" s="638"/>
      <c r="E353" s="658"/>
      <c r="F353" s="658"/>
      <c r="G353" s="657" t="str">
        <f t="shared" si="11"/>
        <v/>
      </c>
      <c r="H353" s="638"/>
      <c r="I353" s="637"/>
      <c r="J353" s="638"/>
      <c r="K353" s="640"/>
      <c r="L353" s="640"/>
      <c r="M353" s="644"/>
    </row>
    <row r="354" spans="2:13" s="519" customFormat="1" ht="24.6" customHeight="1" x14ac:dyDescent="0.25">
      <c r="B354" s="44"/>
      <c r="C354" s="637"/>
      <c r="D354" s="638"/>
      <c r="E354" s="658"/>
      <c r="F354" s="658"/>
      <c r="G354" s="657" t="str">
        <f t="shared" si="11"/>
        <v/>
      </c>
      <c r="H354" s="638"/>
      <c r="I354" s="637"/>
      <c r="J354" s="638"/>
      <c r="K354" s="640"/>
      <c r="L354" s="640"/>
      <c r="M354" s="644"/>
    </row>
    <row r="355" spans="2:13" s="519" customFormat="1" ht="24.6" customHeight="1" x14ac:dyDescent="0.25">
      <c r="B355" s="44"/>
      <c r="C355" s="637"/>
      <c r="D355" s="638"/>
      <c r="E355" s="658"/>
      <c r="F355" s="658"/>
      <c r="G355" s="657" t="str">
        <f t="shared" si="11"/>
        <v/>
      </c>
      <c r="H355" s="638"/>
      <c r="I355" s="637"/>
      <c r="J355" s="638"/>
      <c r="K355" s="638"/>
      <c r="L355" s="638"/>
      <c r="M355" s="643"/>
    </row>
    <row r="356" spans="2:13" s="519" customFormat="1" ht="24.6" customHeight="1" x14ac:dyDescent="0.25">
      <c r="B356" s="44"/>
      <c r="C356" s="637"/>
      <c r="D356" s="638"/>
      <c r="E356" s="658"/>
      <c r="F356" s="658"/>
      <c r="G356" s="657" t="str">
        <f t="shared" si="11"/>
        <v/>
      </c>
      <c r="H356" s="638"/>
      <c r="I356" s="637"/>
      <c r="J356" s="638"/>
      <c r="K356" s="638"/>
      <c r="L356" s="638"/>
      <c r="M356" s="643"/>
    </row>
    <row r="357" spans="2:13" s="519" customFormat="1" ht="24.6" customHeight="1" x14ac:dyDescent="0.25">
      <c r="B357" s="44"/>
      <c r="C357" s="637"/>
      <c r="D357" s="638"/>
      <c r="E357" s="658"/>
      <c r="F357" s="658"/>
      <c r="G357" s="657" t="str">
        <f t="shared" si="11"/>
        <v/>
      </c>
      <c r="H357" s="638"/>
      <c r="I357" s="637"/>
      <c r="J357" s="638"/>
      <c r="K357" s="637"/>
      <c r="L357" s="637"/>
      <c r="M357" s="645"/>
    </row>
    <row r="358" spans="2:13" s="519" customFormat="1" ht="24.6" customHeight="1" x14ac:dyDescent="0.25">
      <c r="B358" s="44"/>
      <c r="C358" s="637"/>
      <c r="D358" s="638"/>
      <c r="E358" s="658"/>
      <c r="F358" s="658"/>
      <c r="G358" s="657" t="str">
        <f t="shared" si="11"/>
        <v/>
      </c>
      <c r="H358" s="638"/>
      <c r="I358" s="637"/>
      <c r="J358" s="638"/>
      <c r="K358" s="640"/>
      <c r="L358" s="640"/>
      <c r="M358" s="644"/>
    </row>
    <row r="359" spans="2:13" s="519" customFormat="1" ht="24.6" customHeight="1" x14ac:dyDescent="0.25">
      <c r="B359" s="44"/>
      <c r="C359" s="637"/>
      <c r="D359" s="638"/>
      <c r="E359" s="658"/>
      <c r="F359" s="658"/>
      <c r="G359" s="657" t="str">
        <f t="shared" si="11"/>
        <v/>
      </c>
      <c r="H359" s="638"/>
      <c r="I359" s="637"/>
      <c r="J359" s="638"/>
      <c r="K359" s="640"/>
      <c r="L359" s="640"/>
      <c r="M359" s="644"/>
    </row>
    <row r="360" spans="2:13" s="519" customFormat="1" ht="24.6" customHeight="1" x14ac:dyDescent="0.25">
      <c r="B360" s="44"/>
      <c r="C360" s="637"/>
      <c r="D360" s="638"/>
      <c r="E360" s="658"/>
      <c r="F360" s="658"/>
      <c r="G360" s="657" t="str">
        <f t="shared" si="11"/>
        <v/>
      </c>
      <c r="H360" s="638"/>
      <c r="I360" s="637"/>
      <c r="J360" s="638"/>
      <c r="K360" s="640"/>
      <c r="L360" s="640"/>
      <c r="M360" s="644"/>
    </row>
    <row r="361" spans="2:13" s="519" customFormat="1" ht="24.6" customHeight="1" x14ac:dyDescent="0.25">
      <c r="B361" s="44"/>
      <c r="C361" s="637"/>
      <c r="D361" s="638"/>
      <c r="E361" s="658"/>
      <c r="F361" s="658"/>
      <c r="G361" s="657" t="str">
        <f t="shared" si="11"/>
        <v/>
      </c>
      <c r="H361" s="638"/>
      <c r="I361" s="637"/>
      <c r="J361" s="638"/>
      <c r="K361" s="637"/>
      <c r="L361" s="637"/>
      <c r="M361" s="645"/>
    </row>
    <row r="362" spans="2:13" s="519" customFormat="1" ht="24.6" customHeight="1" x14ac:dyDescent="0.25">
      <c r="B362" s="44"/>
      <c r="C362" s="637"/>
      <c r="D362" s="638"/>
      <c r="E362" s="658"/>
      <c r="F362" s="658"/>
      <c r="G362" s="657" t="str">
        <f t="shared" si="11"/>
        <v/>
      </c>
      <c r="H362" s="638"/>
      <c r="I362" s="637"/>
      <c r="J362" s="638"/>
      <c r="K362" s="640"/>
      <c r="L362" s="640"/>
      <c r="M362" s="644"/>
    </row>
    <row r="363" spans="2:13" s="519" customFormat="1" ht="24.6" customHeight="1" x14ac:dyDescent="0.25">
      <c r="B363" s="44"/>
      <c r="C363" s="637"/>
      <c r="D363" s="638"/>
      <c r="E363" s="658"/>
      <c r="F363" s="658"/>
      <c r="G363" s="657" t="str">
        <f t="shared" si="11"/>
        <v/>
      </c>
      <c r="H363" s="638"/>
      <c r="I363" s="637"/>
      <c r="J363" s="638"/>
      <c r="K363" s="640"/>
      <c r="L363" s="640"/>
      <c r="M363" s="644"/>
    </row>
    <row r="364" spans="2:13" s="519" customFormat="1" ht="24.6" customHeight="1" x14ac:dyDescent="0.25">
      <c r="B364" s="44"/>
      <c r="C364" s="637"/>
      <c r="D364" s="638"/>
      <c r="E364" s="658"/>
      <c r="F364" s="658"/>
      <c r="G364" s="657" t="str">
        <f t="shared" si="11"/>
        <v/>
      </c>
      <c r="H364" s="638"/>
      <c r="I364" s="637"/>
      <c r="J364" s="638"/>
      <c r="K364" s="640"/>
      <c r="L364" s="640"/>
      <c r="M364" s="644"/>
    </row>
    <row r="365" spans="2:13" s="519" customFormat="1" ht="24.6" customHeight="1" x14ac:dyDescent="0.25">
      <c r="B365" s="44"/>
      <c r="C365" s="637"/>
      <c r="D365" s="638"/>
      <c r="E365" s="658"/>
      <c r="F365" s="658"/>
      <c r="G365" s="657" t="str">
        <f t="shared" si="11"/>
        <v/>
      </c>
      <c r="H365" s="638"/>
      <c r="I365" s="637"/>
      <c r="J365" s="638"/>
      <c r="K365" s="640"/>
      <c r="L365" s="640"/>
      <c r="M365" s="644"/>
    </row>
    <row r="366" spans="2:13" s="519" customFormat="1" ht="24.6" customHeight="1" x14ac:dyDescent="0.25">
      <c r="B366" s="44"/>
      <c r="C366" s="637"/>
      <c r="D366" s="638"/>
      <c r="E366" s="658"/>
      <c r="F366" s="658"/>
      <c r="G366" s="657" t="str">
        <f t="shared" si="11"/>
        <v/>
      </c>
      <c r="H366" s="638"/>
      <c r="I366" s="637"/>
      <c r="J366" s="638"/>
      <c r="K366" s="637"/>
      <c r="L366" s="637"/>
      <c r="M366" s="645"/>
    </row>
    <row r="367" spans="2:13" s="519" customFormat="1" ht="24.6" customHeight="1" x14ac:dyDescent="0.25">
      <c r="B367" s="44"/>
      <c r="C367" s="637"/>
      <c r="D367" s="638"/>
      <c r="E367" s="658"/>
      <c r="F367" s="658"/>
      <c r="G367" s="657" t="str">
        <f t="shared" si="11"/>
        <v/>
      </c>
      <c r="H367" s="638"/>
      <c r="I367" s="637"/>
      <c r="J367" s="638"/>
      <c r="K367" s="640"/>
      <c r="L367" s="640"/>
      <c r="M367" s="644"/>
    </row>
    <row r="368" spans="2:13" s="519" customFormat="1" ht="24.6" customHeight="1" x14ac:dyDescent="0.25">
      <c r="B368" s="44"/>
      <c r="C368" s="637"/>
      <c r="D368" s="638"/>
      <c r="E368" s="658"/>
      <c r="F368" s="658"/>
      <c r="G368" s="657" t="str">
        <f t="shared" si="11"/>
        <v/>
      </c>
      <c r="H368" s="638"/>
      <c r="I368" s="637"/>
      <c r="J368" s="638"/>
      <c r="K368" s="640"/>
      <c r="L368" s="640"/>
      <c r="M368" s="644"/>
    </row>
    <row r="369" spans="1:13" s="519" customFormat="1" ht="24.6" customHeight="1" x14ac:dyDescent="0.25">
      <c r="B369" s="44"/>
      <c r="C369" s="637"/>
      <c r="D369" s="638"/>
      <c r="E369" s="658"/>
      <c r="F369" s="658"/>
      <c r="G369" s="657" t="str">
        <f t="shared" si="11"/>
        <v/>
      </c>
      <c r="H369" s="638"/>
      <c r="I369" s="637"/>
      <c r="J369" s="638"/>
      <c r="K369" s="640"/>
      <c r="L369" s="640"/>
      <c r="M369" s="644"/>
    </row>
    <row r="370" spans="1:13" s="519" customFormat="1" ht="24.6" customHeight="1" x14ac:dyDescent="0.25">
      <c r="B370" s="44"/>
      <c r="C370" s="637"/>
      <c r="D370" s="638"/>
      <c r="E370" s="658"/>
      <c r="F370" s="658"/>
      <c r="G370" s="657" t="str">
        <f t="shared" si="11"/>
        <v/>
      </c>
      <c r="H370" s="638"/>
      <c r="I370" s="637"/>
      <c r="J370" s="638"/>
      <c r="K370" s="640"/>
      <c r="L370" s="640"/>
      <c r="M370" s="644"/>
    </row>
    <row r="371" spans="1:13" s="519" customFormat="1" ht="24.6" customHeight="1" x14ac:dyDescent="0.25">
      <c r="B371" s="44"/>
      <c r="C371" s="637"/>
      <c r="D371" s="638"/>
      <c r="E371" s="658"/>
      <c r="F371" s="658"/>
      <c r="G371" s="657" t="str">
        <f t="shared" si="11"/>
        <v/>
      </c>
      <c r="H371" s="638"/>
      <c r="I371" s="637"/>
      <c r="J371" s="638"/>
      <c r="K371" s="638"/>
      <c r="L371" s="638"/>
      <c r="M371" s="643"/>
    </row>
    <row r="372" spans="1:13" s="519" customFormat="1" ht="24.6" customHeight="1" x14ac:dyDescent="0.25">
      <c r="B372" s="44"/>
      <c r="C372" s="637"/>
      <c r="D372" s="638"/>
      <c r="E372" s="658"/>
      <c r="F372" s="658"/>
      <c r="G372" s="657" t="str">
        <f t="shared" si="11"/>
        <v/>
      </c>
      <c r="H372" s="638"/>
      <c r="I372" s="637"/>
      <c r="J372" s="638"/>
      <c r="K372" s="638"/>
      <c r="L372" s="638"/>
      <c r="M372" s="643"/>
    </row>
    <row r="373" spans="1:13" s="519" customFormat="1" ht="24.6" customHeight="1" x14ac:dyDescent="0.25">
      <c r="B373" s="44"/>
      <c r="C373" s="637"/>
      <c r="D373" s="638"/>
      <c r="E373" s="658"/>
      <c r="F373" s="658"/>
      <c r="G373" s="657" t="str">
        <f t="shared" si="11"/>
        <v/>
      </c>
      <c r="H373" s="638"/>
      <c r="I373" s="637"/>
      <c r="J373" s="638"/>
      <c r="K373" s="637"/>
      <c r="L373" s="637"/>
      <c r="M373" s="645"/>
    </row>
    <row r="374" spans="1:13" s="519" customFormat="1" ht="24.6" customHeight="1" x14ac:dyDescent="0.25">
      <c r="B374" s="44"/>
      <c r="C374" s="641"/>
      <c r="D374" s="642"/>
      <c r="E374" s="657"/>
      <c r="F374" s="657"/>
      <c r="G374" s="657" t="str">
        <f t="shared" si="11"/>
        <v/>
      </c>
      <c r="H374" s="642"/>
      <c r="I374" s="641"/>
      <c r="J374" s="642"/>
      <c r="K374" s="642"/>
      <c r="L374" s="641"/>
      <c r="M374" s="659"/>
    </row>
    <row r="375" spans="1:13" s="519" customFormat="1" ht="24.6" customHeight="1" x14ac:dyDescent="0.25">
      <c r="B375" s="43"/>
      <c r="C375" s="646"/>
      <c r="D375" s="654"/>
      <c r="E375" s="655"/>
      <c r="F375" s="655"/>
      <c r="G375" s="655" t="str">
        <f t="shared" si="11"/>
        <v/>
      </c>
      <c r="H375" s="653"/>
      <c r="I375" s="656"/>
      <c r="J375" s="654"/>
      <c r="K375" s="654"/>
      <c r="L375" s="656"/>
      <c r="M375" s="649"/>
    </row>
    <row r="376" spans="1:13" s="519" customFormat="1" x14ac:dyDescent="0.25">
      <c r="I376" s="518"/>
    </row>
    <row r="377" spans="1:13" s="519" customFormat="1" x14ac:dyDescent="0.25">
      <c r="I377" s="518"/>
    </row>
    <row r="378" spans="1:13" s="519" customFormat="1" x14ac:dyDescent="0.25">
      <c r="A378" s="519" t="s">
        <v>1386</v>
      </c>
      <c r="B378" s="35" t="s">
        <v>1399</v>
      </c>
      <c r="I378" s="518"/>
    </row>
    <row r="379" spans="1:13" s="10" customFormat="1" ht="52.5" customHeight="1" x14ac:dyDescent="0.25">
      <c r="B379" s="650" t="s">
        <v>1195</v>
      </c>
      <c r="C379" s="651" t="s">
        <v>303</v>
      </c>
      <c r="D379" s="651" t="s">
        <v>301</v>
      </c>
      <c r="E379" s="651" t="s">
        <v>384</v>
      </c>
      <c r="F379" s="651" t="s">
        <v>385</v>
      </c>
      <c r="G379" s="651" t="s">
        <v>383</v>
      </c>
      <c r="H379" s="651" t="s">
        <v>458</v>
      </c>
      <c r="I379" s="651" t="s">
        <v>894</v>
      </c>
      <c r="J379" s="651" t="s">
        <v>302</v>
      </c>
      <c r="K379" s="651" t="s">
        <v>648</v>
      </c>
      <c r="L379" s="651" t="s">
        <v>895</v>
      </c>
      <c r="M379" s="652" t="s">
        <v>169</v>
      </c>
    </row>
    <row r="380" spans="1:13" s="519" customFormat="1" ht="24.6" customHeight="1" x14ac:dyDescent="0.25">
      <c r="B380" s="44"/>
      <c r="C380" s="637"/>
      <c r="D380" s="638"/>
      <c r="E380" s="657"/>
      <c r="F380" s="657"/>
      <c r="G380" s="657" t="str">
        <f>IF(F380-E380=0,"",F380-E380)</f>
        <v/>
      </c>
      <c r="H380" s="638"/>
      <c r="I380" s="637"/>
      <c r="J380" s="638"/>
      <c r="K380" s="638"/>
      <c r="L380" s="638"/>
      <c r="M380" s="643"/>
    </row>
    <row r="381" spans="1:13" s="519" customFormat="1" ht="24.6" customHeight="1" x14ac:dyDescent="0.25">
      <c r="B381" s="44"/>
      <c r="C381" s="637"/>
      <c r="D381" s="638"/>
      <c r="E381" s="658"/>
      <c r="F381" s="658"/>
      <c r="G381" s="657" t="str">
        <f t="shared" ref="G381:G405" si="12">IF(F381-E381=0,"",F381-E381)</f>
        <v/>
      </c>
      <c r="H381" s="638"/>
      <c r="I381" s="637"/>
      <c r="J381" s="638"/>
      <c r="K381" s="640"/>
      <c r="L381" s="640"/>
      <c r="M381" s="644"/>
    </row>
    <row r="382" spans="1:13" s="519" customFormat="1" ht="24.6" customHeight="1" x14ac:dyDescent="0.25">
      <c r="B382" s="44"/>
      <c r="C382" s="637"/>
      <c r="D382" s="638"/>
      <c r="E382" s="658"/>
      <c r="F382" s="658"/>
      <c r="G382" s="657" t="str">
        <f t="shared" si="12"/>
        <v/>
      </c>
      <c r="H382" s="638"/>
      <c r="I382" s="637"/>
      <c r="J382" s="638"/>
      <c r="K382" s="640"/>
      <c r="L382" s="640"/>
      <c r="M382" s="644"/>
    </row>
    <row r="383" spans="1:13" s="519" customFormat="1" ht="24.6" customHeight="1" x14ac:dyDescent="0.25">
      <c r="B383" s="44"/>
      <c r="C383" s="637"/>
      <c r="D383" s="638"/>
      <c r="E383" s="658"/>
      <c r="F383" s="658"/>
      <c r="G383" s="657" t="str">
        <f t="shared" si="12"/>
        <v/>
      </c>
      <c r="H383" s="638"/>
      <c r="I383" s="637"/>
      <c r="J383" s="638"/>
      <c r="K383" s="640"/>
      <c r="L383" s="640"/>
      <c r="M383" s="644"/>
    </row>
    <row r="384" spans="1:13" s="519" customFormat="1" ht="24.6" customHeight="1" x14ac:dyDescent="0.25">
      <c r="B384" s="44"/>
      <c r="C384" s="637"/>
      <c r="D384" s="638"/>
      <c r="E384" s="658"/>
      <c r="F384" s="658"/>
      <c r="G384" s="657" t="str">
        <f t="shared" si="12"/>
        <v/>
      </c>
      <c r="H384" s="638"/>
      <c r="I384" s="637"/>
      <c r="J384" s="638"/>
      <c r="K384" s="640"/>
      <c r="L384" s="640"/>
      <c r="M384" s="644"/>
    </row>
    <row r="385" spans="2:13" s="519" customFormat="1" ht="24.6" customHeight="1" x14ac:dyDescent="0.25">
      <c r="B385" s="44"/>
      <c r="C385" s="637"/>
      <c r="D385" s="638"/>
      <c r="E385" s="658"/>
      <c r="F385" s="658"/>
      <c r="G385" s="657" t="str">
        <f t="shared" si="12"/>
        <v/>
      </c>
      <c r="H385" s="638"/>
      <c r="I385" s="637"/>
      <c r="J385" s="638"/>
      <c r="K385" s="638"/>
      <c r="L385" s="638"/>
      <c r="M385" s="643"/>
    </row>
    <row r="386" spans="2:13" s="519" customFormat="1" ht="24.6" customHeight="1" x14ac:dyDescent="0.25">
      <c r="B386" s="44"/>
      <c r="C386" s="637"/>
      <c r="D386" s="638"/>
      <c r="E386" s="658"/>
      <c r="F386" s="658"/>
      <c r="G386" s="657" t="str">
        <f t="shared" si="12"/>
        <v/>
      </c>
      <c r="H386" s="638"/>
      <c r="I386" s="637"/>
      <c r="J386" s="638"/>
      <c r="K386" s="638"/>
      <c r="L386" s="638"/>
      <c r="M386" s="643"/>
    </row>
    <row r="387" spans="2:13" s="519" customFormat="1" ht="24.6" customHeight="1" x14ac:dyDescent="0.25">
      <c r="B387" s="44"/>
      <c r="C387" s="637"/>
      <c r="D387" s="638"/>
      <c r="E387" s="658"/>
      <c r="F387" s="658"/>
      <c r="G387" s="657" t="str">
        <f t="shared" si="12"/>
        <v/>
      </c>
      <c r="H387" s="638"/>
      <c r="I387" s="637"/>
      <c r="J387" s="638"/>
      <c r="K387" s="637"/>
      <c r="L387" s="637"/>
      <c r="M387" s="645"/>
    </row>
    <row r="388" spans="2:13" s="519" customFormat="1" ht="24.6" customHeight="1" x14ac:dyDescent="0.25">
      <c r="B388" s="44"/>
      <c r="C388" s="637"/>
      <c r="D388" s="638"/>
      <c r="E388" s="658"/>
      <c r="F388" s="658"/>
      <c r="G388" s="657" t="str">
        <f t="shared" si="12"/>
        <v/>
      </c>
      <c r="H388" s="638"/>
      <c r="I388" s="637"/>
      <c r="J388" s="638"/>
      <c r="K388" s="640"/>
      <c r="L388" s="640"/>
      <c r="M388" s="644"/>
    </row>
    <row r="389" spans="2:13" s="519" customFormat="1" ht="24.6" customHeight="1" x14ac:dyDescent="0.25">
      <c r="B389" s="44"/>
      <c r="C389" s="637"/>
      <c r="D389" s="638"/>
      <c r="E389" s="658"/>
      <c r="F389" s="658"/>
      <c r="G389" s="657" t="str">
        <f t="shared" si="12"/>
        <v/>
      </c>
      <c r="H389" s="638"/>
      <c r="I389" s="637"/>
      <c r="J389" s="638"/>
      <c r="K389" s="640"/>
      <c r="L389" s="640"/>
      <c r="M389" s="644"/>
    </row>
    <row r="390" spans="2:13" s="519" customFormat="1" ht="24.6" customHeight="1" x14ac:dyDescent="0.25">
      <c r="B390" s="44"/>
      <c r="C390" s="637"/>
      <c r="D390" s="638"/>
      <c r="E390" s="658"/>
      <c r="F390" s="658"/>
      <c r="G390" s="657" t="str">
        <f t="shared" si="12"/>
        <v/>
      </c>
      <c r="H390" s="638"/>
      <c r="I390" s="637"/>
      <c r="J390" s="638"/>
      <c r="K390" s="640"/>
      <c r="L390" s="640"/>
      <c r="M390" s="644"/>
    </row>
    <row r="391" spans="2:13" s="519" customFormat="1" ht="24.6" customHeight="1" x14ac:dyDescent="0.25">
      <c r="B391" s="44"/>
      <c r="C391" s="637"/>
      <c r="D391" s="638"/>
      <c r="E391" s="658"/>
      <c r="F391" s="658"/>
      <c r="G391" s="657" t="str">
        <f t="shared" si="12"/>
        <v/>
      </c>
      <c r="H391" s="638"/>
      <c r="I391" s="637"/>
      <c r="J391" s="638"/>
      <c r="K391" s="637"/>
      <c r="L391" s="637"/>
      <c r="M391" s="645"/>
    </row>
    <row r="392" spans="2:13" s="519" customFormat="1" ht="24.6" customHeight="1" x14ac:dyDescent="0.25">
      <c r="B392" s="44"/>
      <c r="C392" s="637"/>
      <c r="D392" s="638"/>
      <c r="E392" s="658"/>
      <c r="F392" s="658"/>
      <c r="G392" s="657" t="str">
        <f t="shared" si="12"/>
        <v/>
      </c>
      <c r="H392" s="638"/>
      <c r="I392" s="637"/>
      <c r="J392" s="638"/>
      <c r="K392" s="640"/>
      <c r="L392" s="640"/>
      <c r="M392" s="644"/>
    </row>
    <row r="393" spans="2:13" s="519" customFormat="1" ht="24.6" customHeight="1" x14ac:dyDescent="0.25">
      <c r="B393" s="44"/>
      <c r="C393" s="637"/>
      <c r="D393" s="638"/>
      <c r="E393" s="658"/>
      <c r="F393" s="658"/>
      <c r="G393" s="657" t="str">
        <f t="shared" si="12"/>
        <v/>
      </c>
      <c r="H393" s="638"/>
      <c r="I393" s="637"/>
      <c r="J393" s="638"/>
      <c r="K393" s="640"/>
      <c r="L393" s="640"/>
      <c r="M393" s="644"/>
    </row>
    <row r="394" spans="2:13" s="519" customFormat="1" ht="24.6" customHeight="1" x14ac:dyDescent="0.25">
      <c r="B394" s="44"/>
      <c r="C394" s="637"/>
      <c r="D394" s="638"/>
      <c r="E394" s="658"/>
      <c r="F394" s="658"/>
      <c r="G394" s="657" t="str">
        <f t="shared" si="12"/>
        <v/>
      </c>
      <c r="H394" s="638"/>
      <c r="I394" s="637"/>
      <c r="J394" s="638"/>
      <c r="K394" s="640"/>
      <c r="L394" s="640"/>
      <c r="M394" s="644"/>
    </row>
    <row r="395" spans="2:13" s="519" customFormat="1" ht="24.6" customHeight="1" x14ac:dyDescent="0.25">
      <c r="B395" s="44"/>
      <c r="C395" s="637"/>
      <c r="D395" s="638"/>
      <c r="E395" s="658"/>
      <c r="F395" s="658"/>
      <c r="G395" s="657" t="str">
        <f t="shared" si="12"/>
        <v/>
      </c>
      <c r="H395" s="638"/>
      <c r="I395" s="637"/>
      <c r="J395" s="638"/>
      <c r="K395" s="640"/>
      <c r="L395" s="640"/>
      <c r="M395" s="644"/>
    </row>
    <row r="396" spans="2:13" s="519" customFormat="1" ht="24.6" customHeight="1" x14ac:dyDescent="0.25">
      <c r="B396" s="44"/>
      <c r="C396" s="637"/>
      <c r="D396" s="638"/>
      <c r="E396" s="658"/>
      <c r="F396" s="658"/>
      <c r="G396" s="657" t="str">
        <f t="shared" si="12"/>
        <v/>
      </c>
      <c r="H396" s="638"/>
      <c r="I396" s="637"/>
      <c r="J396" s="638"/>
      <c r="K396" s="637"/>
      <c r="L396" s="637"/>
      <c r="M396" s="645"/>
    </row>
    <row r="397" spans="2:13" s="519" customFormat="1" ht="24.6" customHeight="1" x14ac:dyDescent="0.25">
      <c r="B397" s="44"/>
      <c r="C397" s="637"/>
      <c r="D397" s="638"/>
      <c r="E397" s="658"/>
      <c r="F397" s="658"/>
      <c r="G397" s="657" t="str">
        <f t="shared" si="12"/>
        <v/>
      </c>
      <c r="H397" s="638"/>
      <c r="I397" s="637"/>
      <c r="J397" s="638"/>
      <c r="K397" s="640"/>
      <c r="L397" s="640"/>
      <c r="M397" s="644"/>
    </row>
    <row r="398" spans="2:13" s="519" customFormat="1" ht="24.6" customHeight="1" x14ac:dyDescent="0.25">
      <c r="B398" s="44"/>
      <c r="C398" s="637"/>
      <c r="D398" s="638"/>
      <c r="E398" s="658"/>
      <c r="F398" s="658"/>
      <c r="G398" s="657" t="str">
        <f t="shared" si="12"/>
        <v/>
      </c>
      <c r="H398" s="638"/>
      <c r="I398" s="637"/>
      <c r="J398" s="638"/>
      <c r="K398" s="640"/>
      <c r="L398" s="640"/>
      <c r="M398" s="644"/>
    </row>
    <row r="399" spans="2:13" s="519" customFormat="1" ht="24.6" customHeight="1" x14ac:dyDescent="0.25">
      <c r="B399" s="44"/>
      <c r="C399" s="637"/>
      <c r="D399" s="638"/>
      <c r="E399" s="658"/>
      <c r="F399" s="658"/>
      <c r="G399" s="657" t="str">
        <f t="shared" si="12"/>
        <v/>
      </c>
      <c r="H399" s="638"/>
      <c r="I399" s="637"/>
      <c r="J399" s="638"/>
      <c r="K399" s="640"/>
      <c r="L399" s="640"/>
      <c r="M399" s="644"/>
    </row>
    <row r="400" spans="2:13" s="519" customFormat="1" ht="24.6" customHeight="1" x14ac:dyDescent="0.25">
      <c r="B400" s="44"/>
      <c r="C400" s="637"/>
      <c r="D400" s="638"/>
      <c r="E400" s="658"/>
      <c r="F400" s="658"/>
      <c r="G400" s="657" t="str">
        <f t="shared" si="12"/>
        <v/>
      </c>
      <c r="H400" s="638"/>
      <c r="I400" s="637"/>
      <c r="J400" s="638"/>
      <c r="K400" s="640"/>
      <c r="L400" s="640"/>
      <c r="M400" s="644"/>
    </row>
    <row r="401" spans="1:14" s="519" customFormat="1" ht="24.6" customHeight="1" x14ac:dyDescent="0.25">
      <c r="B401" s="44"/>
      <c r="C401" s="637"/>
      <c r="D401" s="638"/>
      <c r="E401" s="658"/>
      <c r="F401" s="658"/>
      <c r="G401" s="657" t="str">
        <f t="shared" si="12"/>
        <v/>
      </c>
      <c r="H401" s="638"/>
      <c r="I401" s="637"/>
      <c r="J401" s="638"/>
      <c r="K401" s="638"/>
      <c r="L401" s="638"/>
      <c r="M401" s="643"/>
    </row>
    <row r="402" spans="1:14" s="519" customFormat="1" ht="24.6" customHeight="1" x14ac:dyDescent="0.25">
      <c r="B402" s="44"/>
      <c r="C402" s="637"/>
      <c r="D402" s="638"/>
      <c r="E402" s="658"/>
      <c r="F402" s="658"/>
      <c r="G402" s="657" t="str">
        <f t="shared" si="12"/>
        <v/>
      </c>
      <c r="H402" s="638"/>
      <c r="I402" s="637"/>
      <c r="J402" s="638"/>
      <c r="K402" s="638"/>
      <c r="L402" s="638"/>
      <c r="M402" s="643"/>
    </row>
    <row r="403" spans="1:14" s="519" customFormat="1" ht="24.6" customHeight="1" x14ac:dyDescent="0.25">
      <c r="B403" s="44"/>
      <c r="C403" s="637"/>
      <c r="D403" s="638"/>
      <c r="E403" s="658"/>
      <c r="F403" s="658"/>
      <c r="G403" s="657" t="str">
        <f t="shared" si="12"/>
        <v/>
      </c>
      <c r="H403" s="638"/>
      <c r="I403" s="637"/>
      <c r="J403" s="638"/>
      <c r="K403" s="637"/>
      <c r="L403" s="637"/>
      <c r="M403" s="645"/>
    </row>
    <row r="404" spans="1:14" s="519" customFormat="1" ht="24.6" customHeight="1" x14ac:dyDescent="0.25">
      <c r="B404" s="44"/>
      <c r="C404" s="641"/>
      <c r="D404" s="642"/>
      <c r="E404" s="657"/>
      <c r="F404" s="657"/>
      <c r="G404" s="657" t="str">
        <f t="shared" si="12"/>
        <v/>
      </c>
      <c r="H404" s="642"/>
      <c r="I404" s="641"/>
      <c r="J404" s="642"/>
      <c r="K404" s="642"/>
      <c r="L404" s="641"/>
      <c r="M404" s="659"/>
    </row>
    <row r="405" spans="1:14" s="519" customFormat="1" ht="24.6" customHeight="1" x14ac:dyDescent="0.25">
      <c r="B405" s="43"/>
      <c r="C405" s="646"/>
      <c r="D405" s="654"/>
      <c r="E405" s="655"/>
      <c r="F405" s="655"/>
      <c r="G405" s="655" t="str">
        <f t="shared" si="12"/>
        <v/>
      </c>
      <c r="H405" s="653"/>
      <c r="I405" s="656"/>
      <c r="J405" s="654"/>
      <c r="K405" s="654"/>
      <c r="L405" s="656"/>
      <c r="M405" s="649"/>
    </row>
    <row r="406" spans="1:14" s="519" customFormat="1" x14ac:dyDescent="0.25">
      <c r="B406"/>
      <c r="C406"/>
      <c r="D406"/>
      <c r="E406"/>
      <c r="F406"/>
      <c r="G406"/>
      <c r="H406"/>
      <c r="I406" s="86"/>
      <c r="J406"/>
      <c r="K406"/>
      <c r="L406"/>
      <c r="M406"/>
      <c r="N406"/>
    </row>
    <row r="407" spans="1:14" s="519" customFormat="1" x14ac:dyDescent="0.25">
      <c r="B407"/>
      <c r="C407"/>
      <c r="D407"/>
      <c r="E407"/>
      <c r="F407"/>
      <c r="G407"/>
      <c r="H407"/>
      <c r="I407" s="86"/>
      <c r="J407"/>
      <c r="K407"/>
      <c r="L407"/>
      <c r="M407"/>
    </row>
    <row r="408" spans="1:14" s="519" customFormat="1" x14ac:dyDescent="0.25">
      <c r="A408" s="519" t="s">
        <v>1387</v>
      </c>
      <c r="B408" s="35" t="s">
        <v>1399</v>
      </c>
      <c r="I408" s="518"/>
    </row>
    <row r="409" spans="1:14" s="10" customFormat="1" ht="52.5" customHeight="1" x14ac:dyDescent="0.25">
      <c r="B409" s="650" t="s">
        <v>1195</v>
      </c>
      <c r="C409" s="651" t="s">
        <v>303</v>
      </c>
      <c r="D409" s="651" t="s">
        <v>301</v>
      </c>
      <c r="E409" s="651" t="s">
        <v>384</v>
      </c>
      <c r="F409" s="651" t="s">
        <v>385</v>
      </c>
      <c r="G409" s="651" t="s">
        <v>383</v>
      </c>
      <c r="H409" s="651" t="s">
        <v>458</v>
      </c>
      <c r="I409" s="651" t="s">
        <v>894</v>
      </c>
      <c r="J409" s="651" t="s">
        <v>302</v>
      </c>
      <c r="K409" s="651" t="s">
        <v>648</v>
      </c>
      <c r="L409" s="651" t="s">
        <v>895</v>
      </c>
      <c r="M409" s="652" t="s">
        <v>169</v>
      </c>
    </row>
    <row r="410" spans="1:14" s="519" customFormat="1" ht="24.6" customHeight="1" x14ac:dyDescent="0.25">
      <c r="B410" s="44"/>
      <c r="C410" s="637"/>
      <c r="D410" s="638"/>
      <c r="E410" s="657"/>
      <c r="F410" s="657"/>
      <c r="G410" s="657" t="str">
        <f>IF(F410-E410=0,"",F410-E410)</f>
        <v/>
      </c>
      <c r="H410" s="638"/>
      <c r="I410" s="637"/>
      <c r="J410" s="638"/>
      <c r="K410" s="638"/>
      <c r="L410" s="638"/>
      <c r="M410" s="643"/>
    </row>
    <row r="411" spans="1:14" s="519" customFormat="1" ht="24.6" customHeight="1" x14ac:dyDescent="0.25">
      <c r="B411" s="44"/>
      <c r="C411" s="637"/>
      <c r="D411" s="638"/>
      <c r="E411" s="658"/>
      <c r="F411" s="658"/>
      <c r="G411" s="657" t="str">
        <f t="shared" ref="G411:G435" si="13">IF(F411-E411=0,"",F411-E411)</f>
        <v/>
      </c>
      <c r="H411" s="638"/>
      <c r="I411" s="637"/>
      <c r="J411" s="638"/>
      <c r="K411" s="640"/>
      <c r="L411" s="640"/>
      <c r="M411" s="644"/>
    </row>
    <row r="412" spans="1:14" s="519" customFormat="1" ht="24.6" customHeight="1" x14ac:dyDescent="0.25">
      <c r="B412" s="44"/>
      <c r="C412" s="637"/>
      <c r="D412" s="638"/>
      <c r="E412" s="658"/>
      <c r="F412" s="658"/>
      <c r="G412" s="657" t="str">
        <f t="shared" si="13"/>
        <v/>
      </c>
      <c r="H412" s="638"/>
      <c r="I412" s="637"/>
      <c r="J412" s="638"/>
      <c r="K412" s="640"/>
      <c r="L412" s="640"/>
      <c r="M412" s="644"/>
    </row>
    <row r="413" spans="1:14" s="519" customFormat="1" ht="24.6" customHeight="1" x14ac:dyDescent="0.25">
      <c r="B413" s="44"/>
      <c r="C413" s="637"/>
      <c r="D413" s="638"/>
      <c r="E413" s="658"/>
      <c r="F413" s="658"/>
      <c r="G413" s="657" t="str">
        <f t="shared" si="13"/>
        <v/>
      </c>
      <c r="H413" s="638"/>
      <c r="I413" s="637"/>
      <c r="J413" s="638"/>
      <c r="K413" s="640"/>
      <c r="L413" s="640"/>
      <c r="M413" s="644"/>
    </row>
    <row r="414" spans="1:14" s="519" customFormat="1" ht="24.6" customHeight="1" x14ac:dyDescent="0.25">
      <c r="B414" s="44"/>
      <c r="C414" s="637"/>
      <c r="D414" s="638"/>
      <c r="E414" s="658"/>
      <c r="F414" s="658"/>
      <c r="G414" s="657" t="str">
        <f t="shared" si="13"/>
        <v/>
      </c>
      <c r="H414" s="638"/>
      <c r="I414" s="637"/>
      <c r="J414" s="638"/>
      <c r="K414" s="640"/>
      <c r="L414" s="640"/>
      <c r="M414" s="644"/>
    </row>
    <row r="415" spans="1:14" s="519" customFormat="1" ht="24.6" customHeight="1" x14ac:dyDescent="0.25">
      <c r="B415" s="44"/>
      <c r="C415" s="637"/>
      <c r="D415" s="638"/>
      <c r="E415" s="658"/>
      <c r="F415" s="658"/>
      <c r="G415" s="657" t="str">
        <f t="shared" si="13"/>
        <v/>
      </c>
      <c r="H415" s="638"/>
      <c r="I415" s="637"/>
      <c r="J415" s="638"/>
      <c r="K415" s="638"/>
      <c r="L415" s="638"/>
      <c r="M415" s="643"/>
    </row>
    <row r="416" spans="1:14" s="519" customFormat="1" ht="24.6" customHeight="1" x14ac:dyDescent="0.25">
      <c r="B416" s="44"/>
      <c r="C416" s="637"/>
      <c r="D416" s="638"/>
      <c r="E416" s="658"/>
      <c r="F416" s="658"/>
      <c r="G416" s="657" t="str">
        <f t="shared" si="13"/>
        <v/>
      </c>
      <c r="H416" s="638"/>
      <c r="I416" s="637"/>
      <c r="J416" s="638"/>
      <c r="K416" s="638"/>
      <c r="L416" s="638"/>
      <c r="M416" s="643"/>
    </row>
    <row r="417" spans="2:13" s="519" customFormat="1" ht="24.6" customHeight="1" x14ac:dyDescent="0.25">
      <c r="B417" s="44"/>
      <c r="C417" s="637"/>
      <c r="D417" s="638"/>
      <c r="E417" s="658"/>
      <c r="F417" s="658"/>
      <c r="G417" s="657" t="str">
        <f t="shared" si="13"/>
        <v/>
      </c>
      <c r="H417" s="638"/>
      <c r="I417" s="637"/>
      <c r="J417" s="638"/>
      <c r="K417" s="637"/>
      <c r="L417" s="637"/>
      <c r="M417" s="645"/>
    </row>
    <row r="418" spans="2:13" s="519" customFormat="1" ht="24.6" customHeight="1" x14ac:dyDescent="0.25">
      <c r="B418" s="44"/>
      <c r="C418" s="637"/>
      <c r="D418" s="638"/>
      <c r="E418" s="658"/>
      <c r="F418" s="658"/>
      <c r="G418" s="657" t="str">
        <f t="shared" si="13"/>
        <v/>
      </c>
      <c r="H418" s="638"/>
      <c r="I418" s="637"/>
      <c r="J418" s="638"/>
      <c r="K418" s="640"/>
      <c r="L418" s="640"/>
      <c r="M418" s="644"/>
    </row>
    <row r="419" spans="2:13" s="519" customFormat="1" ht="24.6" customHeight="1" x14ac:dyDescent="0.25">
      <c r="B419" s="44"/>
      <c r="C419" s="637"/>
      <c r="D419" s="638"/>
      <c r="E419" s="658"/>
      <c r="F419" s="658"/>
      <c r="G419" s="657" t="str">
        <f t="shared" si="13"/>
        <v/>
      </c>
      <c r="H419" s="638"/>
      <c r="I419" s="637"/>
      <c r="J419" s="638"/>
      <c r="K419" s="640"/>
      <c r="L419" s="640"/>
      <c r="M419" s="644"/>
    </row>
    <row r="420" spans="2:13" s="519" customFormat="1" ht="24.6" customHeight="1" x14ac:dyDescent="0.25">
      <c r="B420" s="44"/>
      <c r="C420" s="637"/>
      <c r="D420" s="638"/>
      <c r="E420" s="658"/>
      <c r="F420" s="658"/>
      <c r="G420" s="657" t="str">
        <f t="shared" si="13"/>
        <v/>
      </c>
      <c r="H420" s="638"/>
      <c r="I420" s="637"/>
      <c r="J420" s="638"/>
      <c r="K420" s="640"/>
      <c r="L420" s="640"/>
      <c r="M420" s="644"/>
    </row>
    <row r="421" spans="2:13" s="519" customFormat="1" ht="24.6" customHeight="1" x14ac:dyDescent="0.25">
      <c r="B421" s="44"/>
      <c r="C421" s="637"/>
      <c r="D421" s="638"/>
      <c r="E421" s="658"/>
      <c r="F421" s="658"/>
      <c r="G421" s="657" t="str">
        <f t="shared" si="13"/>
        <v/>
      </c>
      <c r="H421" s="638"/>
      <c r="I421" s="637"/>
      <c r="J421" s="638"/>
      <c r="K421" s="637"/>
      <c r="L421" s="637"/>
      <c r="M421" s="645"/>
    </row>
    <row r="422" spans="2:13" s="519" customFormat="1" ht="24.6" customHeight="1" x14ac:dyDescent="0.25">
      <c r="B422" s="44"/>
      <c r="C422" s="637"/>
      <c r="D422" s="638"/>
      <c r="E422" s="658"/>
      <c r="F422" s="658"/>
      <c r="G422" s="657" t="str">
        <f t="shared" si="13"/>
        <v/>
      </c>
      <c r="H422" s="638"/>
      <c r="I422" s="637"/>
      <c r="J422" s="638"/>
      <c r="K422" s="640"/>
      <c r="L422" s="640"/>
      <c r="M422" s="644"/>
    </row>
    <row r="423" spans="2:13" s="519" customFormat="1" ht="24.6" customHeight="1" x14ac:dyDescent="0.25">
      <c r="B423" s="44"/>
      <c r="C423" s="637"/>
      <c r="D423" s="638"/>
      <c r="E423" s="658"/>
      <c r="F423" s="658"/>
      <c r="G423" s="657" t="str">
        <f t="shared" si="13"/>
        <v/>
      </c>
      <c r="H423" s="638"/>
      <c r="I423" s="637"/>
      <c r="J423" s="638"/>
      <c r="K423" s="640"/>
      <c r="L423" s="640"/>
      <c r="M423" s="644"/>
    </row>
    <row r="424" spans="2:13" s="519" customFormat="1" ht="24.6" customHeight="1" x14ac:dyDescent="0.25">
      <c r="B424" s="44"/>
      <c r="C424" s="637"/>
      <c r="D424" s="638"/>
      <c r="E424" s="658"/>
      <c r="F424" s="658"/>
      <c r="G424" s="657" t="str">
        <f t="shared" si="13"/>
        <v/>
      </c>
      <c r="H424" s="638"/>
      <c r="I424" s="637"/>
      <c r="J424" s="638"/>
      <c r="K424" s="640"/>
      <c r="L424" s="640"/>
      <c r="M424" s="644"/>
    </row>
    <row r="425" spans="2:13" s="519" customFormat="1" ht="24.6" customHeight="1" x14ac:dyDescent="0.25">
      <c r="B425" s="44"/>
      <c r="C425" s="637"/>
      <c r="D425" s="638"/>
      <c r="E425" s="658"/>
      <c r="F425" s="658"/>
      <c r="G425" s="657" t="str">
        <f t="shared" si="13"/>
        <v/>
      </c>
      <c r="H425" s="638"/>
      <c r="I425" s="637"/>
      <c r="J425" s="638"/>
      <c r="K425" s="640"/>
      <c r="L425" s="640"/>
      <c r="M425" s="644"/>
    </row>
    <row r="426" spans="2:13" s="519" customFormat="1" ht="24.6" customHeight="1" x14ac:dyDescent="0.25">
      <c r="B426" s="44"/>
      <c r="C426" s="637"/>
      <c r="D426" s="638"/>
      <c r="E426" s="658"/>
      <c r="F426" s="658"/>
      <c r="G426" s="657" t="str">
        <f t="shared" si="13"/>
        <v/>
      </c>
      <c r="H426" s="638"/>
      <c r="I426" s="637"/>
      <c r="J426" s="638"/>
      <c r="K426" s="637"/>
      <c r="L426" s="637"/>
      <c r="M426" s="645"/>
    </row>
    <row r="427" spans="2:13" s="519" customFormat="1" ht="24.6" customHeight="1" x14ac:dyDescent="0.25">
      <c r="B427" s="44"/>
      <c r="C427" s="637"/>
      <c r="D427" s="638"/>
      <c r="E427" s="658"/>
      <c r="F427" s="658"/>
      <c r="G427" s="657" t="str">
        <f t="shared" si="13"/>
        <v/>
      </c>
      <c r="H427" s="638"/>
      <c r="I427" s="637"/>
      <c r="J427" s="638"/>
      <c r="K427" s="640"/>
      <c r="L427" s="640"/>
      <c r="M427" s="644"/>
    </row>
    <row r="428" spans="2:13" s="519" customFormat="1" ht="24.6" customHeight="1" x14ac:dyDescent="0.25">
      <c r="B428" s="44"/>
      <c r="C428" s="637"/>
      <c r="D428" s="638"/>
      <c r="E428" s="658"/>
      <c r="F428" s="658"/>
      <c r="G428" s="657" t="str">
        <f t="shared" si="13"/>
        <v/>
      </c>
      <c r="H428" s="638"/>
      <c r="I428" s="637"/>
      <c r="J428" s="638"/>
      <c r="K428" s="640"/>
      <c r="L428" s="640"/>
      <c r="M428" s="644"/>
    </row>
    <row r="429" spans="2:13" s="519" customFormat="1" ht="24.6" customHeight="1" x14ac:dyDescent="0.25">
      <c r="B429" s="44"/>
      <c r="C429" s="637"/>
      <c r="D429" s="638"/>
      <c r="E429" s="658"/>
      <c r="F429" s="658"/>
      <c r="G429" s="657" t="str">
        <f t="shared" si="13"/>
        <v/>
      </c>
      <c r="H429" s="638"/>
      <c r="I429" s="637"/>
      <c r="J429" s="638"/>
      <c r="K429" s="640"/>
      <c r="L429" s="640"/>
      <c r="M429" s="644"/>
    </row>
    <row r="430" spans="2:13" s="519" customFormat="1" ht="24.6" customHeight="1" x14ac:dyDescent="0.25">
      <c r="B430" s="44"/>
      <c r="C430" s="637"/>
      <c r="D430" s="638"/>
      <c r="E430" s="658"/>
      <c r="F430" s="658"/>
      <c r="G430" s="657" t="str">
        <f t="shared" si="13"/>
        <v/>
      </c>
      <c r="H430" s="638"/>
      <c r="I430" s="637"/>
      <c r="J430" s="638"/>
      <c r="K430" s="640"/>
      <c r="L430" s="640"/>
      <c r="M430" s="644"/>
    </row>
    <row r="431" spans="2:13" s="519" customFormat="1" ht="24.6" customHeight="1" x14ac:dyDescent="0.25">
      <c r="B431" s="44"/>
      <c r="C431" s="637"/>
      <c r="D431" s="638"/>
      <c r="E431" s="658"/>
      <c r="F431" s="658"/>
      <c r="G431" s="657" t="str">
        <f t="shared" si="13"/>
        <v/>
      </c>
      <c r="H431" s="638"/>
      <c r="I431" s="637"/>
      <c r="J431" s="638"/>
      <c r="K431" s="638"/>
      <c r="L431" s="638"/>
      <c r="M431" s="643"/>
    </row>
    <row r="432" spans="2:13" s="519" customFormat="1" ht="24.6" customHeight="1" x14ac:dyDescent="0.25">
      <c r="B432" s="44"/>
      <c r="C432" s="637"/>
      <c r="D432" s="638"/>
      <c r="E432" s="658"/>
      <c r="F432" s="658"/>
      <c r="G432" s="657" t="str">
        <f t="shared" si="13"/>
        <v/>
      </c>
      <c r="H432" s="638"/>
      <c r="I432" s="637"/>
      <c r="J432" s="638"/>
      <c r="K432" s="638"/>
      <c r="L432" s="638"/>
      <c r="M432" s="643"/>
    </row>
    <row r="433" spans="1:14" s="519" customFormat="1" ht="24.6" customHeight="1" x14ac:dyDescent="0.25">
      <c r="B433" s="44"/>
      <c r="C433" s="637"/>
      <c r="D433" s="638"/>
      <c r="E433" s="658"/>
      <c r="F433" s="658"/>
      <c r="G433" s="657" t="str">
        <f t="shared" si="13"/>
        <v/>
      </c>
      <c r="H433" s="638"/>
      <c r="I433" s="637"/>
      <c r="J433" s="638"/>
      <c r="K433" s="637"/>
      <c r="L433" s="637"/>
      <c r="M433" s="645"/>
    </row>
    <row r="434" spans="1:14" s="519" customFormat="1" ht="24.6" customHeight="1" x14ac:dyDescent="0.25">
      <c r="B434" s="44"/>
      <c r="C434" s="641"/>
      <c r="D434" s="642"/>
      <c r="E434" s="657"/>
      <c r="F434" s="657"/>
      <c r="G434" s="657" t="str">
        <f t="shared" si="13"/>
        <v/>
      </c>
      <c r="H434" s="642"/>
      <c r="I434" s="641"/>
      <c r="J434" s="642"/>
      <c r="K434" s="642"/>
      <c r="L434" s="641"/>
      <c r="M434" s="659"/>
    </row>
    <row r="435" spans="1:14" s="519" customFormat="1" ht="24.6" customHeight="1" x14ac:dyDescent="0.25">
      <c r="B435" s="44"/>
      <c r="C435" s="641"/>
      <c r="D435" s="642"/>
      <c r="E435" s="657"/>
      <c r="F435" s="657"/>
      <c r="G435" s="657" t="str">
        <f t="shared" si="13"/>
        <v/>
      </c>
      <c r="H435" s="642"/>
      <c r="I435" s="641"/>
      <c r="J435" s="642"/>
      <c r="K435" s="642"/>
      <c r="L435" s="641"/>
      <c r="M435" s="659"/>
    </row>
    <row r="436" spans="1:14" s="519" customFormat="1" ht="24.6" customHeight="1" x14ac:dyDescent="0.25">
      <c r="B436" s="44"/>
      <c r="C436" s="641"/>
      <c r="D436" s="642"/>
      <c r="E436" s="657"/>
      <c r="F436" s="657"/>
      <c r="G436" s="657" t="str">
        <f>IF(F436-E436=0,"",F436-E436)</f>
        <v/>
      </c>
      <c r="H436" s="642"/>
      <c r="I436" s="641"/>
      <c r="J436" s="642"/>
      <c r="K436" s="642"/>
      <c r="L436" s="641"/>
      <c r="M436" s="659"/>
      <c r="N436"/>
    </row>
    <row r="437" spans="1:14" s="519" customFormat="1" ht="24.6" customHeight="1" x14ac:dyDescent="0.25">
      <c r="B437" s="45"/>
      <c r="C437" s="646"/>
      <c r="D437" s="647"/>
      <c r="E437" s="655"/>
      <c r="F437" s="655"/>
      <c r="G437" s="655" t="str">
        <f>IF(F437-E437=0,"",F437-E437)</f>
        <v/>
      </c>
      <c r="H437" s="647"/>
      <c r="I437" s="646"/>
      <c r="J437" s="647"/>
      <c r="K437" s="647"/>
      <c r="L437" s="646"/>
      <c r="M437" s="649"/>
    </row>
    <row r="438" spans="1:14" s="519" customFormat="1" x14ac:dyDescent="0.25">
      <c r="B438"/>
      <c r="C438"/>
      <c r="D438"/>
      <c r="E438"/>
      <c r="F438"/>
      <c r="G438"/>
      <c r="H438"/>
      <c r="I438" s="86"/>
      <c r="J438"/>
      <c r="K438"/>
      <c r="L438"/>
      <c r="M438"/>
      <c r="N438"/>
    </row>
    <row r="439" spans="1:14" s="519" customFormat="1" x14ac:dyDescent="0.25">
      <c r="B439"/>
      <c r="C439"/>
      <c r="D439"/>
      <c r="E439"/>
      <c r="F439"/>
      <c r="G439"/>
      <c r="H439"/>
      <c r="I439" s="86"/>
      <c r="J439"/>
      <c r="K439"/>
      <c r="L439"/>
      <c r="M439"/>
    </row>
    <row r="440" spans="1:14" s="519" customFormat="1" x14ac:dyDescent="0.25">
      <c r="A440" s="519" t="s">
        <v>1388</v>
      </c>
      <c r="B440" s="35" t="s">
        <v>1399</v>
      </c>
      <c r="I440" s="518"/>
    </row>
    <row r="441" spans="1:14" s="10" customFormat="1" ht="52.5" customHeight="1" x14ac:dyDescent="0.25">
      <c r="B441" s="650" t="s">
        <v>1195</v>
      </c>
      <c r="C441" s="651" t="s">
        <v>303</v>
      </c>
      <c r="D441" s="651" t="s">
        <v>301</v>
      </c>
      <c r="E441" s="651" t="s">
        <v>384</v>
      </c>
      <c r="F441" s="651" t="s">
        <v>385</v>
      </c>
      <c r="G441" s="651" t="s">
        <v>383</v>
      </c>
      <c r="H441" s="651" t="s">
        <v>458</v>
      </c>
      <c r="I441" s="651" t="s">
        <v>894</v>
      </c>
      <c r="J441" s="651" t="s">
        <v>302</v>
      </c>
      <c r="K441" s="651" t="s">
        <v>648</v>
      </c>
      <c r="L441" s="651" t="s">
        <v>895</v>
      </c>
      <c r="M441" s="652" t="s">
        <v>169</v>
      </c>
    </row>
    <row r="442" spans="1:14" s="519" customFormat="1" ht="24.6" customHeight="1" x14ac:dyDescent="0.25">
      <c r="B442" s="44"/>
      <c r="C442" s="637"/>
      <c r="D442" s="638"/>
      <c r="E442" s="657"/>
      <c r="F442" s="657"/>
      <c r="G442" s="657" t="str">
        <f>IF(F442-E442=0,"",F442-E442)</f>
        <v/>
      </c>
      <c r="H442" s="638"/>
      <c r="I442" s="637"/>
      <c r="J442" s="638"/>
      <c r="K442" s="638"/>
      <c r="L442" s="638"/>
      <c r="M442" s="643"/>
    </row>
    <row r="443" spans="1:14" s="519" customFormat="1" ht="24.6" customHeight="1" x14ac:dyDescent="0.25">
      <c r="B443" s="44"/>
      <c r="C443" s="637"/>
      <c r="D443" s="638"/>
      <c r="E443" s="658"/>
      <c r="F443" s="658"/>
      <c r="G443" s="657" t="str">
        <f t="shared" ref="G443:G467" si="14">IF(F443-E443=0,"",F443-E443)</f>
        <v/>
      </c>
      <c r="H443" s="638"/>
      <c r="I443" s="637"/>
      <c r="J443" s="638"/>
      <c r="K443" s="640"/>
      <c r="L443" s="640"/>
      <c r="M443" s="644"/>
    </row>
    <row r="444" spans="1:14" s="519" customFormat="1" ht="24.6" customHeight="1" x14ac:dyDescent="0.25">
      <c r="B444" s="44"/>
      <c r="C444" s="637"/>
      <c r="D444" s="638"/>
      <c r="E444" s="658"/>
      <c r="F444" s="658"/>
      <c r="G444" s="657" t="str">
        <f t="shared" si="14"/>
        <v/>
      </c>
      <c r="H444" s="638"/>
      <c r="I444" s="637"/>
      <c r="J444" s="638"/>
      <c r="K444" s="640"/>
      <c r="L444" s="640"/>
      <c r="M444" s="644"/>
    </row>
    <row r="445" spans="1:14" s="519" customFormat="1" ht="24.6" customHeight="1" x14ac:dyDescent="0.25">
      <c r="B445" s="44"/>
      <c r="C445" s="637"/>
      <c r="D445" s="638"/>
      <c r="E445" s="658"/>
      <c r="F445" s="658"/>
      <c r="G445" s="657" t="str">
        <f t="shared" si="14"/>
        <v/>
      </c>
      <c r="H445" s="638"/>
      <c r="I445" s="637"/>
      <c r="J445" s="638"/>
      <c r="K445" s="640"/>
      <c r="L445" s="640"/>
      <c r="M445" s="644"/>
    </row>
    <row r="446" spans="1:14" s="519" customFormat="1" ht="24.6" customHeight="1" x14ac:dyDescent="0.25">
      <c r="B446" s="44"/>
      <c r="C446" s="637"/>
      <c r="D446" s="638"/>
      <c r="E446" s="658"/>
      <c r="F446" s="658"/>
      <c r="G446" s="657" t="str">
        <f t="shared" si="14"/>
        <v/>
      </c>
      <c r="H446" s="638"/>
      <c r="I446" s="637"/>
      <c r="J446" s="638"/>
      <c r="K446" s="640"/>
      <c r="L446" s="640"/>
      <c r="M446" s="644"/>
    </row>
    <row r="447" spans="1:14" s="519" customFormat="1" ht="24.6" customHeight="1" x14ac:dyDescent="0.25">
      <c r="B447" s="44"/>
      <c r="C447" s="637"/>
      <c r="D447" s="638"/>
      <c r="E447" s="658"/>
      <c r="F447" s="658"/>
      <c r="G447" s="657" t="str">
        <f t="shared" si="14"/>
        <v/>
      </c>
      <c r="H447" s="638"/>
      <c r="I447" s="637"/>
      <c r="J447" s="638"/>
      <c r="K447" s="638"/>
      <c r="L447" s="638"/>
      <c r="M447" s="643"/>
    </row>
    <row r="448" spans="1:14" s="519" customFormat="1" ht="24.6" customHeight="1" x14ac:dyDescent="0.25">
      <c r="B448" s="44"/>
      <c r="C448" s="637"/>
      <c r="D448" s="638"/>
      <c r="E448" s="658"/>
      <c r="F448" s="658"/>
      <c r="G448" s="657" t="str">
        <f t="shared" si="14"/>
        <v/>
      </c>
      <c r="H448" s="638"/>
      <c r="I448" s="637"/>
      <c r="J448" s="638"/>
      <c r="K448" s="638"/>
      <c r="L448" s="638"/>
      <c r="M448" s="643"/>
    </row>
    <row r="449" spans="2:13" s="519" customFormat="1" ht="24.6" customHeight="1" x14ac:dyDescent="0.25">
      <c r="B449" s="44"/>
      <c r="C449" s="637"/>
      <c r="D449" s="638"/>
      <c r="E449" s="658"/>
      <c r="F449" s="658"/>
      <c r="G449" s="657" t="str">
        <f t="shared" si="14"/>
        <v/>
      </c>
      <c r="H449" s="638"/>
      <c r="I449" s="637"/>
      <c r="J449" s="638"/>
      <c r="K449" s="637"/>
      <c r="L449" s="637"/>
      <c r="M449" s="645"/>
    </row>
    <row r="450" spans="2:13" s="519" customFormat="1" ht="24.6" customHeight="1" x14ac:dyDescent="0.25">
      <c r="B450" s="44"/>
      <c r="C450" s="637"/>
      <c r="D450" s="638"/>
      <c r="E450" s="658"/>
      <c r="F450" s="658"/>
      <c r="G450" s="657" t="str">
        <f t="shared" si="14"/>
        <v/>
      </c>
      <c r="H450" s="638"/>
      <c r="I450" s="637"/>
      <c r="J450" s="638"/>
      <c r="K450" s="640"/>
      <c r="L450" s="640"/>
      <c r="M450" s="644"/>
    </row>
    <row r="451" spans="2:13" s="519" customFormat="1" ht="24.6" customHeight="1" x14ac:dyDescent="0.25">
      <c r="B451" s="44"/>
      <c r="C451" s="637"/>
      <c r="D451" s="638"/>
      <c r="E451" s="658"/>
      <c r="F451" s="658"/>
      <c r="G451" s="657" t="str">
        <f t="shared" si="14"/>
        <v/>
      </c>
      <c r="H451" s="638"/>
      <c r="I451" s="637"/>
      <c r="J451" s="638"/>
      <c r="K451" s="640"/>
      <c r="L451" s="640"/>
      <c r="M451" s="644"/>
    </row>
    <row r="452" spans="2:13" s="519" customFormat="1" ht="24.6" customHeight="1" x14ac:dyDescent="0.25">
      <c r="B452" s="44"/>
      <c r="C452" s="637"/>
      <c r="D452" s="638"/>
      <c r="E452" s="658"/>
      <c r="F452" s="658"/>
      <c r="G452" s="657" t="str">
        <f t="shared" si="14"/>
        <v/>
      </c>
      <c r="H452" s="638"/>
      <c r="I452" s="637"/>
      <c r="J452" s="638"/>
      <c r="K452" s="640"/>
      <c r="L452" s="640"/>
      <c r="M452" s="644"/>
    </row>
    <row r="453" spans="2:13" s="519" customFormat="1" ht="24.6" customHeight="1" x14ac:dyDescent="0.25">
      <c r="B453" s="44"/>
      <c r="C453" s="637"/>
      <c r="D453" s="638"/>
      <c r="E453" s="658"/>
      <c r="F453" s="658"/>
      <c r="G453" s="657" t="str">
        <f t="shared" si="14"/>
        <v/>
      </c>
      <c r="H453" s="638"/>
      <c r="I453" s="637"/>
      <c r="J453" s="638"/>
      <c r="K453" s="637"/>
      <c r="L453" s="637"/>
      <c r="M453" s="645"/>
    </row>
    <row r="454" spans="2:13" s="519" customFormat="1" ht="24.6" customHeight="1" x14ac:dyDescent="0.25">
      <c r="B454" s="44"/>
      <c r="C454" s="637"/>
      <c r="D454" s="638"/>
      <c r="E454" s="658"/>
      <c r="F454" s="658"/>
      <c r="G454" s="657" t="str">
        <f t="shared" si="14"/>
        <v/>
      </c>
      <c r="H454" s="638"/>
      <c r="I454" s="637"/>
      <c r="J454" s="638"/>
      <c r="K454" s="640"/>
      <c r="L454" s="640"/>
      <c r="M454" s="644"/>
    </row>
    <row r="455" spans="2:13" s="519" customFormat="1" ht="24.6" customHeight="1" x14ac:dyDescent="0.25">
      <c r="B455" s="44"/>
      <c r="C455" s="637"/>
      <c r="D455" s="638"/>
      <c r="E455" s="658"/>
      <c r="F455" s="658"/>
      <c r="G455" s="657" t="str">
        <f t="shared" si="14"/>
        <v/>
      </c>
      <c r="H455" s="638"/>
      <c r="I455" s="637"/>
      <c r="J455" s="638"/>
      <c r="K455" s="640"/>
      <c r="L455" s="640"/>
      <c r="M455" s="644"/>
    </row>
    <row r="456" spans="2:13" s="519" customFormat="1" ht="24.6" customHeight="1" x14ac:dyDescent="0.25">
      <c r="B456" s="44"/>
      <c r="C456" s="637"/>
      <c r="D456" s="638"/>
      <c r="E456" s="658"/>
      <c r="F456" s="658"/>
      <c r="G456" s="657" t="str">
        <f t="shared" si="14"/>
        <v/>
      </c>
      <c r="H456" s="638"/>
      <c r="I456" s="637"/>
      <c r="J456" s="638"/>
      <c r="K456" s="640"/>
      <c r="L456" s="640"/>
      <c r="M456" s="644"/>
    </row>
    <row r="457" spans="2:13" s="519" customFormat="1" ht="24.6" customHeight="1" x14ac:dyDescent="0.25">
      <c r="B457" s="44"/>
      <c r="C457" s="637"/>
      <c r="D457" s="638"/>
      <c r="E457" s="658"/>
      <c r="F457" s="658"/>
      <c r="G457" s="657" t="str">
        <f t="shared" si="14"/>
        <v/>
      </c>
      <c r="H457" s="638"/>
      <c r="I457" s="637"/>
      <c r="J457" s="638"/>
      <c r="K457" s="640"/>
      <c r="L457" s="640"/>
      <c r="M457" s="644"/>
    </row>
    <row r="458" spans="2:13" s="519" customFormat="1" ht="24.6" customHeight="1" x14ac:dyDescent="0.25">
      <c r="B458" s="44"/>
      <c r="C458" s="637"/>
      <c r="D458" s="638"/>
      <c r="E458" s="658"/>
      <c r="F458" s="658"/>
      <c r="G458" s="657" t="str">
        <f t="shared" si="14"/>
        <v/>
      </c>
      <c r="H458" s="638"/>
      <c r="I458" s="637"/>
      <c r="J458" s="638"/>
      <c r="K458" s="637"/>
      <c r="L458" s="637"/>
      <c r="M458" s="645"/>
    </row>
    <row r="459" spans="2:13" s="519" customFormat="1" ht="24.6" customHeight="1" x14ac:dyDescent="0.25">
      <c r="B459" s="44"/>
      <c r="C459" s="637"/>
      <c r="D459" s="638"/>
      <c r="E459" s="658"/>
      <c r="F459" s="658"/>
      <c r="G459" s="657" t="str">
        <f t="shared" si="14"/>
        <v/>
      </c>
      <c r="H459" s="638"/>
      <c r="I459" s="637"/>
      <c r="J459" s="638"/>
      <c r="K459" s="640"/>
      <c r="L459" s="640"/>
      <c r="M459" s="644"/>
    </row>
    <row r="460" spans="2:13" s="519" customFormat="1" ht="24.6" customHeight="1" x14ac:dyDescent="0.25">
      <c r="B460" s="44"/>
      <c r="C460" s="637"/>
      <c r="D460" s="638"/>
      <c r="E460" s="658"/>
      <c r="F460" s="658"/>
      <c r="G460" s="657" t="str">
        <f t="shared" si="14"/>
        <v/>
      </c>
      <c r="H460" s="638"/>
      <c r="I460" s="637"/>
      <c r="J460" s="638"/>
      <c r="K460" s="640"/>
      <c r="L460" s="640"/>
      <c r="M460" s="644"/>
    </row>
    <row r="461" spans="2:13" s="519" customFormat="1" ht="24.6" customHeight="1" x14ac:dyDescent="0.25">
      <c r="B461" s="44"/>
      <c r="C461" s="637"/>
      <c r="D461" s="638"/>
      <c r="E461" s="658"/>
      <c r="F461" s="658"/>
      <c r="G461" s="657" t="str">
        <f t="shared" si="14"/>
        <v/>
      </c>
      <c r="H461" s="638"/>
      <c r="I461" s="637"/>
      <c r="J461" s="638"/>
      <c r="K461" s="640"/>
      <c r="L461" s="640"/>
      <c r="M461" s="644"/>
    </row>
    <row r="462" spans="2:13" s="519" customFormat="1" ht="24.6" customHeight="1" x14ac:dyDescent="0.25">
      <c r="B462" s="44"/>
      <c r="C462" s="637"/>
      <c r="D462" s="638"/>
      <c r="E462" s="658"/>
      <c r="F462" s="658"/>
      <c r="G462" s="657" t="str">
        <f t="shared" si="14"/>
        <v/>
      </c>
      <c r="H462" s="638"/>
      <c r="I462" s="637"/>
      <c r="J462" s="638"/>
      <c r="K462" s="640"/>
      <c r="L462" s="640"/>
      <c r="M462" s="644"/>
    </row>
    <row r="463" spans="2:13" s="519" customFormat="1" ht="24.6" customHeight="1" x14ac:dyDescent="0.25">
      <c r="B463" s="44"/>
      <c r="C463" s="637"/>
      <c r="D463" s="638"/>
      <c r="E463" s="658"/>
      <c r="F463" s="658"/>
      <c r="G463" s="657" t="str">
        <f t="shared" si="14"/>
        <v/>
      </c>
      <c r="H463" s="638"/>
      <c r="I463" s="637"/>
      <c r="J463" s="638"/>
      <c r="K463" s="638"/>
      <c r="L463" s="638"/>
      <c r="M463" s="643"/>
    </row>
    <row r="464" spans="2:13" s="519" customFormat="1" ht="24.6" customHeight="1" x14ac:dyDescent="0.25">
      <c r="B464" s="44"/>
      <c r="C464" s="637"/>
      <c r="D464" s="638"/>
      <c r="E464" s="658"/>
      <c r="F464" s="658"/>
      <c r="G464" s="657" t="str">
        <f t="shared" si="14"/>
        <v/>
      </c>
      <c r="H464" s="638"/>
      <c r="I464" s="637"/>
      <c r="J464" s="638"/>
      <c r="K464" s="638"/>
      <c r="L464" s="638"/>
      <c r="M464" s="643"/>
    </row>
    <row r="465" spans="1:14" s="519" customFormat="1" ht="24.6" customHeight="1" x14ac:dyDescent="0.25">
      <c r="B465" s="44"/>
      <c r="C465" s="637"/>
      <c r="D465" s="638"/>
      <c r="E465" s="658"/>
      <c r="F465" s="658"/>
      <c r="G465" s="657" t="str">
        <f t="shared" si="14"/>
        <v/>
      </c>
      <c r="H465" s="638"/>
      <c r="I465" s="637"/>
      <c r="J465" s="638"/>
      <c r="K465" s="637"/>
      <c r="L465" s="637"/>
      <c r="M465" s="645"/>
    </row>
    <row r="466" spans="1:14" s="519" customFormat="1" ht="24.6" customHeight="1" x14ac:dyDescent="0.25">
      <c r="B466" s="44"/>
      <c r="C466" s="641"/>
      <c r="D466" s="642"/>
      <c r="E466" s="657"/>
      <c r="F466" s="657"/>
      <c r="G466" s="657" t="str">
        <f t="shared" si="14"/>
        <v/>
      </c>
      <c r="H466" s="642"/>
      <c r="I466" s="641"/>
      <c r="J466" s="642"/>
      <c r="K466" s="642"/>
      <c r="L466" s="641"/>
      <c r="M466" s="659"/>
    </row>
    <row r="467" spans="1:14" s="519" customFormat="1" ht="24.6" customHeight="1" x14ac:dyDescent="0.25">
      <c r="B467" s="44"/>
      <c r="C467" s="641"/>
      <c r="D467" s="642"/>
      <c r="E467" s="657"/>
      <c r="F467" s="657"/>
      <c r="G467" s="657" t="str">
        <f t="shared" si="14"/>
        <v/>
      </c>
      <c r="H467" s="642"/>
      <c r="I467" s="641"/>
      <c r="J467" s="642"/>
      <c r="K467" s="642"/>
      <c r="L467" s="641"/>
      <c r="M467" s="659"/>
    </row>
    <row r="468" spans="1:14" s="519" customFormat="1" ht="24.6" customHeight="1" x14ac:dyDescent="0.25">
      <c r="B468" s="44"/>
      <c r="C468" s="641"/>
      <c r="D468" s="642"/>
      <c r="E468" s="657"/>
      <c r="F468" s="657"/>
      <c r="G468" s="657" t="str">
        <f>IF(F468-E468=0,"",F468-E468)</f>
        <v/>
      </c>
      <c r="H468" s="642"/>
      <c r="I468" s="641"/>
      <c r="J468" s="642"/>
      <c r="K468" s="642"/>
      <c r="L468" s="641"/>
      <c r="M468" s="659"/>
      <c r="N468"/>
    </row>
    <row r="469" spans="1:14" s="519" customFormat="1" ht="24.6" customHeight="1" x14ac:dyDescent="0.25">
      <c r="B469" s="45"/>
      <c r="C469" s="646"/>
      <c r="D469" s="647"/>
      <c r="E469" s="655"/>
      <c r="F469" s="655"/>
      <c r="G469" s="655" t="str">
        <f>IF(F469-E469=0,"",F469-E469)</f>
        <v/>
      </c>
      <c r="H469" s="647"/>
      <c r="I469" s="646"/>
      <c r="J469" s="647"/>
      <c r="K469" s="647"/>
      <c r="L469" s="646"/>
      <c r="M469" s="649"/>
    </row>
    <row r="470" spans="1:14" customFormat="1" x14ac:dyDescent="0.25"/>
    <row r="471" spans="1:14" customFormat="1" x14ac:dyDescent="0.25"/>
    <row r="472" spans="1:14" s="519" customFormat="1" x14ac:dyDescent="0.25">
      <c r="A472" s="519" t="s">
        <v>1389</v>
      </c>
      <c r="B472" s="35" t="s">
        <v>1399</v>
      </c>
      <c r="I472" s="518"/>
    </row>
    <row r="473" spans="1:14" s="10" customFormat="1" ht="52.5" customHeight="1" x14ac:dyDescent="0.25">
      <c r="B473" s="650" t="s">
        <v>1195</v>
      </c>
      <c r="C473" s="651" t="s">
        <v>303</v>
      </c>
      <c r="D473" s="651" t="s">
        <v>301</v>
      </c>
      <c r="E473" s="651" t="s">
        <v>384</v>
      </c>
      <c r="F473" s="651" t="s">
        <v>385</v>
      </c>
      <c r="G473" s="651" t="s">
        <v>383</v>
      </c>
      <c r="H473" s="651" t="s">
        <v>458</v>
      </c>
      <c r="I473" s="651" t="s">
        <v>894</v>
      </c>
      <c r="J473" s="651" t="s">
        <v>302</v>
      </c>
      <c r="K473" s="651" t="s">
        <v>648</v>
      </c>
      <c r="L473" s="651" t="s">
        <v>895</v>
      </c>
      <c r="M473" s="652" t="s">
        <v>169</v>
      </c>
    </row>
    <row r="474" spans="1:14" s="519" customFormat="1" ht="24.6" customHeight="1" x14ac:dyDescent="0.25">
      <c r="B474" s="44"/>
      <c r="C474" s="637"/>
      <c r="D474" s="638"/>
      <c r="E474" s="657"/>
      <c r="F474" s="657"/>
      <c r="G474" s="657" t="str">
        <f>IF(F474-E474=0,"",F474-E474)</f>
        <v/>
      </c>
      <c r="H474" s="638"/>
      <c r="I474" s="637"/>
      <c r="J474" s="638"/>
      <c r="K474" s="638"/>
      <c r="L474" s="638"/>
      <c r="M474" s="643"/>
    </row>
    <row r="475" spans="1:14" s="519" customFormat="1" ht="24.6" customHeight="1" x14ac:dyDescent="0.25">
      <c r="B475" s="44"/>
      <c r="C475" s="637"/>
      <c r="D475" s="638"/>
      <c r="E475" s="658"/>
      <c r="F475" s="658"/>
      <c r="G475" s="657" t="str">
        <f t="shared" ref="G475:G499" si="15">IF(F475-E475=0,"",F475-E475)</f>
        <v/>
      </c>
      <c r="H475" s="638"/>
      <c r="I475" s="637"/>
      <c r="J475" s="638"/>
      <c r="K475" s="640"/>
      <c r="L475" s="640"/>
      <c r="M475" s="644"/>
    </row>
    <row r="476" spans="1:14" s="519" customFormat="1" ht="24.6" customHeight="1" x14ac:dyDescent="0.25">
      <c r="B476" s="44"/>
      <c r="C476" s="637"/>
      <c r="D476" s="638"/>
      <c r="E476" s="658"/>
      <c r="F476" s="658"/>
      <c r="G476" s="657" t="str">
        <f t="shared" si="15"/>
        <v/>
      </c>
      <c r="H476" s="638"/>
      <c r="I476" s="637"/>
      <c r="J476" s="638"/>
      <c r="K476" s="640"/>
      <c r="L476" s="640"/>
      <c r="M476" s="644"/>
    </row>
    <row r="477" spans="1:14" s="519" customFormat="1" ht="24.6" customHeight="1" x14ac:dyDescent="0.25">
      <c r="B477" s="44"/>
      <c r="C477" s="637"/>
      <c r="D477" s="638"/>
      <c r="E477" s="658"/>
      <c r="F477" s="658"/>
      <c r="G477" s="657" t="str">
        <f t="shared" si="15"/>
        <v/>
      </c>
      <c r="H477" s="638"/>
      <c r="I477" s="637"/>
      <c r="J477" s="638"/>
      <c r="K477" s="640"/>
      <c r="L477" s="640"/>
      <c r="M477" s="644"/>
    </row>
    <row r="478" spans="1:14" s="519" customFormat="1" ht="24.6" customHeight="1" x14ac:dyDescent="0.25">
      <c r="B478" s="44"/>
      <c r="C478" s="637"/>
      <c r="D478" s="638"/>
      <c r="E478" s="658"/>
      <c r="F478" s="658"/>
      <c r="G478" s="657" t="str">
        <f t="shared" si="15"/>
        <v/>
      </c>
      <c r="H478" s="638"/>
      <c r="I478" s="637"/>
      <c r="J478" s="638"/>
      <c r="K478" s="640"/>
      <c r="L478" s="640"/>
      <c r="M478" s="644"/>
    </row>
    <row r="479" spans="1:14" s="519" customFormat="1" ht="24.6" customHeight="1" x14ac:dyDescent="0.25">
      <c r="B479" s="44"/>
      <c r="C479" s="637"/>
      <c r="D479" s="638"/>
      <c r="E479" s="658"/>
      <c r="F479" s="658"/>
      <c r="G479" s="657" t="str">
        <f t="shared" si="15"/>
        <v/>
      </c>
      <c r="H479" s="638"/>
      <c r="I479" s="637"/>
      <c r="J479" s="638"/>
      <c r="K479" s="638"/>
      <c r="L479" s="638"/>
      <c r="M479" s="643"/>
    </row>
    <row r="480" spans="1:14" s="519" customFormat="1" ht="24.6" customHeight="1" x14ac:dyDescent="0.25">
      <c r="B480" s="44"/>
      <c r="C480" s="637"/>
      <c r="D480" s="638"/>
      <c r="E480" s="658"/>
      <c r="F480" s="658"/>
      <c r="G480" s="657" t="str">
        <f t="shared" si="15"/>
        <v/>
      </c>
      <c r="H480" s="638"/>
      <c r="I480" s="637"/>
      <c r="J480" s="638"/>
      <c r="K480" s="638"/>
      <c r="L480" s="638"/>
      <c r="M480" s="643"/>
    </row>
    <row r="481" spans="2:13" s="519" customFormat="1" ht="24.6" customHeight="1" x14ac:dyDescent="0.25">
      <c r="B481" s="44"/>
      <c r="C481" s="637"/>
      <c r="D481" s="638"/>
      <c r="E481" s="658"/>
      <c r="F481" s="658"/>
      <c r="G481" s="657" t="str">
        <f t="shared" si="15"/>
        <v/>
      </c>
      <c r="H481" s="638"/>
      <c r="I481" s="637"/>
      <c r="J481" s="638"/>
      <c r="K481" s="637"/>
      <c r="L481" s="637"/>
      <c r="M481" s="645"/>
    </row>
    <row r="482" spans="2:13" s="519" customFormat="1" ht="24.6" customHeight="1" x14ac:dyDescent="0.25">
      <c r="B482" s="44"/>
      <c r="C482" s="637"/>
      <c r="D482" s="638"/>
      <c r="E482" s="658"/>
      <c r="F482" s="658"/>
      <c r="G482" s="657" t="str">
        <f t="shared" si="15"/>
        <v/>
      </c>
      <c r="H482" s="638"/>
      <c r="I482" s="637"/>
      <c r="J482" s="638"/>
      <c r="K482" s="640"/>
      <c r="L482" s="640"/>
      <c r="M482" s="644"/>
    </row>
    <row r="483" spans="2:13" s="519" customFormat="1" ht="24.6" customHeight="1" x14ac:dyDescent="0.25">
      <c r="B483" s="44"/>
      <c r="C483" s="637"/>
      <c r="D483" s="638"/>
      <c r="E483" s="658"/>
      <c r="F483" s="658"/>
      <c r="G483" s="657" t="str">
        <f t="shared" si="15"/>
        <v/>
      </c>
      <c r="H483" s="638"/>
      <c r="I483" s="637"/>
      <c r="J483" s="638"/>
      <c r="K483" s="640"/>
      <c r="L483" s="640"/>
      <c r="M483" s="644"/>
    </row>
    <row r="484" spans="2:13" s="519" customFormat="1" ht="24.6" customHeight="1" x14ac:dyDescent="0.25">
      <c r="B484" s="44"/>
      <c r="C484" s="637"/>
      <c r="D484" s="638"/>
      <c r="E484" s="658"/>
      <c r="F484" s="658"/>
      <c r="G484" s="657" t="str">
        <f t="shared" si="15"/>
        <v/>
      </c>
      <c r="H484" s="638"/>
      <c r="I484" s="637"/>
      <c r="J484" s="638"/>
      <c r="K484" s="640"/>
      <c r="L484" s="640"/>
      <c r="M484" s="644"/>
    </row>
    <row r="485" spans="2:13" s="519" customFormat="1" ht="24.6" customHeight="1" x14ac:dyDescent="0.25">
      <c r="B485" s="44"/>
      <c r="C485" s="637"/>
      <c r="D485" s="638"/>
      <c r="E485" s="658"/>
      <c r="F485" s="658"/>
      <c r="G485" s="657" t="str">
        <f t="shared" si="15"/>
        <v/>
      </c>
      <c r="H485" s="638"/>
      <c r="I485" s="637"/>
      <c r="J485" s="638"/>
      <c r="K485" s="637"/>
      <c r="L485" s="637"/>
      <c r="M485" s="645"/>
    </row>
    <row r="486" spans="2:13" s="519" customFormat="1" ht="24.6" customHeight="1" x14ac:dyDescent="0.25">
      <c r="B486" s="44"/>
      <c r="C486" s="637"/>
      <c r="D486" s="638"/>
      <c r="E486" s="658"/>
      <c r="F486" s="658"/>
      <c r="G486" s="657" t="str">
        <f t="shared" si="15"/>
        <v/>
      </c>
      <c r="H486" s="638"/>
      <c r="I486" s="637"/>
      <c r="J486" s="638"/>
      <c r="K486" s="640"/>
      <c r="L486" s="640"/>
      <c r="M486" s="644"/>
    </row>
    <row r="487" spans="2:13" s="519" customFormat="1" ht="24.6" customHeight="1" x14ac:dyDescent="0.25">
      <c r="B487" s="44"/>
      <c r="C487" s="637"/>
      <c r="D487" s="638"/>
      <c r="E487" s="658"/>
      <c r="F487" s="658"/>
      <c r="G487" s="657" t="str">
        <f t="shared" si="15"/>
        <v/>
      </c>
      <c r="H487" s="638"/>
      <c r="I487" s="637"/>
      <c r="J487" s="638"/>
      <c r="K487" s="640"/>
      <c r="L487" s="640"/>
      <c r="M487" s="644"/>
    </row>
    <row r="488" spans="2:13" s="519" customFormat="1" ht="24.6" customHeight="1" x14ac:dyDescent="0.25">
      <c r="B488" s="44"/>
      <c r="C488" s="637"/>
      <c r="D488" s="638"/>
      <c r="E488" s="658"/>
      <c r="F488" s="658"/>
      <c r="G488" s="657" t="str">
        <f t="shared" si="15"/>
        <v/>
      </c>
      <c r="H488" s="638"/>
      <c r="I488" s="637"/>
      <c r="J488" s="638"/>
      <c r="K488" s="640"/>
      <c r="L488" s="640"/>
      <c r="M488" s="644"/>
    </row>
    <row r="489" spans="2:13" s="519" customFormat="1" ht="24.6" customHeight="1" x14ac:dyDescent="0.25">
      <c r="B489" s="44"/>
      <c r="C489" s="637"/>
      <c r="D489" s="638"/>
      <c r="E489" s="658"/>
      <c r="F489" s="658"/>
      <c r="G489" s="657" t="str">
        <f t="shared" si="15"/>
        <v/>
      </c>
      <c r="H489" s="638"/>
      <c r="I489" s="637"/>
      <c r="J489" s="638"/>
      <c r="K489" s="640"/>
      <c r="L489" s="640"/>
      <c r="M489" s="644"/>
    </row>
    <row r="490" spans="2:13" s="519" customFormat="1" ht="24.6" customHeight="1" x14ac:dyDescent="0.25">
      <c r="B490" s="44"/>
      <c r="C490" s="637"/>
      <c r="D490" s="638"/>
      <c r="E490" s="658"/>
      <c r="F490" s="658"/>
      <c r="G490" s="657" t="str">
        <f t="shared" si="15"/>
        <v/>
      </c>
      <c r="H490" s="638"/>
      <c r="I490" s="637"/>
      <c r="J490" s="638"/>
      <c r="K490" s="637"/>
      <c r="L490" s="637"/>
      <c r="M490" s="645"/>
    </row>
    <row r="491" spans="2:13" s="519" customFormat="1" ht="24.6" customHeight="1" x14ac:dyDescent="0.25">
      <c r="B491" s="44"/>
      <c r="C491" s="637"/>
      <c r="D491" s="638"/>
      <c r="E491" s="658"/>
      <c r="F491" s="658"/>
      <c r="G491" s="657" t="str">
        <f t="shared" si="15"/>
        <v/>
      </c>
      <c r="H491" s="638"/>
      <c r="I491" s="637"/>
      <c r="J491" s="638"/>
      <c r="K491" s="640"/>
      <c r="L491" s="640"/>
      <c r="M491" s="644"/>
    </row>
    <row r="492" spans="2:13" s="519" customFormat="1" ht="24.6" customHeight="1" x14ac:dyDescent="0.25">
      <c r="B492" s="44"/>
      <c r="C492" s="637"/>
      <c r="D492" s="638"/>
      <c r="E492" s="658"/>
      <c r="F492" s="658"/>
      <c r="G492" s="657" t="str">
        <f t="shared" si="15"/>
        <v/>
      </c>
      <c r="H492" s="638"/>
      <c r="I492" s="637"/>
      <c r="J492" s="638"/>
      <c r="K492" s="640"/>
      <c r="L492" s="640"/>
      <c r="M492" s="644"/>
    </row>
    <row r="493" spans="2:13" s="519" customFormat="1" ht="24.6" customHeight="1" x14ac:dyDescent="0.25">
      <c r="B493" s="44"/>
      <c r="C493" s="637"/>
      <c r="D493" s="638"/>
      <c r="E493" s="658"/>
      <c r="F493" s="658"/>
      <c r="G493" s="657" t="str">
        <f t="shared" si="15"/>
        <v/>
      </c>
      <c r="H493" s="638"/>
      <c r="I493" s="637"/>
      <c r="J493" s="638"/>
      <c r="K493" s="640"/>
      <c r="L493" s="640"/>
      <c r="M493" s="644"/>
    </row>
    <row r="494" spans="2:13" s="519" customFormat="1" ht="24.6" customHeight="1" x14ac:dyDescent="0.25">
      <c r="B494" s="44"/>
      <c r="C494" s="637"/>
      <c r="D494" s="638"/>
      <c r="E494" s="658"/>
      <c r="F494" s="658"/>
      <c r="G494" s="657" t="str">
        <f t="shared" si="15"/>
        <v/>
      </c>
      <c r="H494" s="638"/>
      <c r="I494" s="637"/>
      <c r="J494" s="638"/>
      <c r="K494" s="640"/>
      <c r="L494" s="640"/>
      <c r="M494" s="644"/>
    </row>
    <row r="495" spans="2:13" s="519" customFormat="1" ht="24.6" customHeight="1" x14ac:dyDescent="0.25">
      <c r="B495" s="44"/>
      <c r="C495" s="637"/>
      <c r="D495" s="638"/>
      <c r="E495" s="658"/>
      <c r="F495" s="658"/>
      <c r="G495" s="657" t="str">
        <f t="shared" si="15"/>
        <v/>
      </c>
      <c r="H495" s="638"/>
      <c r="I495" s="637"/>
      <c r="J495" s="638"/>
      <c r="K495" s="638"/>
      <c r="L495" s="638"/>
      <c r="M495" s="643"/>
    </row>
    <row r="496" spans="2:13" s="519" customFormat="1" ht="24.6" customHeight="1" x14ac:dyDescent="0.25">
      <c r="B496" s="44"/>
      <c r="C496" s="637"/>
      <c r="D496" s="638"/>
      <c r="E496" s="658"/>
      <c r="F496" s="658"/>
      <c r="G496" s="657" t="str">
        <f t="shared" si="15"/>
        <v/>
      </c>
      <c r="H496" s="638"/>
      <c r="I496" s="637"/>
      <c r="J496" s="638"/>
      <c r="K496" s="638"/>
      <c r="L496" s="638"/>
      <c r="M496" s="643"/>
    </row>
    <row r="497" spans="1:14" s="519" customFormat="1" ht="24.6" customHeight="1" x14ac:dyDescent="0.25">
      <c r="B497" s="44"/>
      <c r="C497" s="637"/>
      <c r="D497" s="638"/>
      <c r="E497" s="658"/>
      <c r="F497" s="658"/>
      <c r="G497" s="657" t="str">
        <f t="shared" si="15"/>
        <v/>
      </c>
      <c r="H497" s="638"/>
      <c r="I497" s="637"/>
      <c r="J497" s="638"/>
      <c r="K497" s="637"/>
      <c r="L497" s="637"/>
      <c r="M497" s="645"/>
    </row>
    <row r="498" spans="1:14" s="519" customFormat="1" ht="24.6" customHeight="1" x14ac:dyDescent="0.25">
      <c r="B498" s="44"/>
      <c r="C498" s="641"/>
      <c r="D498" s="642"/>
      <c r="E498" s="657"/>
      <c r="F498" s="657"/>
      <c r="G498" s="657" t="str">
        <f t="shared" si="15"/>
        <v/>
      </c>
      <c r="H498" s="642"/>
      <c r="I498" s="641"/>
      <c r="J498" s="642"/>
      <c r="K498" s="642"/>
      <c r="L498" s="641"/>
      <c r="M498" s="659"/>
    </row>
    <row r="499" spans="1:14" s="519" customFormat="1" ht="24.6" customHeight="1" x14ac:dyDescent="0.25">
      <c r="B499" s="44"/>
      <c r="C499" s="641"/>
      <c r="D499" s="642"/>
      <c r="E499" s="657"/>
      <c r="F499" s="657"/>
      <c r="G499" s="657" t="str">
        <f t="shared" si="15"/>
        <v/>
      </c>
      <c r="H499" s="642"/>
      <c r="I499" s="641"/>
      <c r="J499" s="642"/>
      <c r="K499" s="642"/>
      <c r="L499" s="641"/>
      <c r="M499" s="659"/>
    </row>
    <row r="500" spans="1:14" s="519" customFormat="1" ht="24.6" customHeight="1" x14ac:dyDescent="0.25">
      <c r="B500" s="44"/>
      <c r="C500" s="641"/>
      <c r="D500" s="642"/>
      <c r="E500" s="657"/>
      <c r="F500" s="657"/>
      <c r="G500" s="657" t="str">
        <f>IF(F500-E500=0,"",F500-E500)</f>
        <v/>
      </c>
      <c r="H500" s="642"/>
      <c r="I500" s="641"/>
      <c r="J500" s="642"/>
      <c r="K500" s="642"/>
      <c r="L500" s="641"/>
      <c r="M500" s="659"/>
      <c r="N500"/>
    </row>
    <row r="501" spans="1:14" s="519" customFormat="1" ht="24.6" customHeight="1" x14ac:dyDescent="0.25">
      <c r="B501" s="45"/>
      <c r="C501" s="646"/>
      <c r="D501" s="647"/>
      <c r="E501" s="655"/>
      <c r="F501" s="655"/>
      <c r="G501" s="655" t="str">
        <f>IF(F501-E501=0,"",F501-E501)</f>
        <v/>
      </c>
      <c r="H501" s="647"/>
      <c r="I501" s="646"/>
      <c r="J501" s="647"/>
      <c r="K501" s="647"/>
      <c r="L501" s="646"/>
      <c r="M501" s="649"/>
    </row>
    <row r="502" spans="1:14" x14ac:dyDescent="0.25">
      <c r="I502" s="11"/>
    </row>
    <row r="503" spans="1:14" x14ac:dyDescent="0.25">
      <c r="I503" s="11"/>
    </row>
    <row r="504" spans="1:14" x14ac:dyDescent="0.25">
      <c r="B504" s="851" t="s">
        <v>322</v>
      </c>
      <c r="C504" s="851"/>
      <c r="D504" s="160"/>
      <c r="E504" s="160"/>
      <c r="F504" s="160"/>
      <c r="G504" s="160"/>
      <c r="H504" s="160"/>
      <c r="I504" s="167"/>
      <c r="J504" s="160"/>
      <c r="K504" s="160"/>
      <c r="L504" s="160"/>
      <c r="M504" s="160"/>
    </row>
    <row r="505" spans="1:14" s="519" customFormat="1" x14ac:dyDescent="0.25">
      <c r="A505" s="519" t="s">
        <v>1385</v>
      </c>
      <c r="B505" s="35" t="s">
        <v>1399</v>
      </c>
      <c r="I505" s="518"/>
    </row>
    <row r="506" spans="1:14" s="10" customFormat="1" ht="52.5" customHeight="1" x14ac:dyDescent="0.25">
      <c r="B506" s="650" t="s">
        <v>1195</v>
      </c>
      <c r="C506" s="651" t="s">
        <v>303</v>
      </c>
      <c r="D506" s="651" t="s">
        <v>301</v>
      </c>
      <c r="E506" s="651" t="s">
        <v>384</v>
      </c>
      <c r="F506" s="651" t="s">
        <v>385</v>
      </c>
      <c r="G506" s="651" t="s">
        <v>383</v>
      </c>
      <c r="H506" s="651" t="s">
        <v>458</v>
      </c>
      <c r="I506" s="651" t="s">
        <v>894</v>
      </c>
      <c r="J506" s="651" t="s">
        <v>302</v>
      </c>
      <c r="K506" s="651" t="s">
        <v>648</v>
      </c>
      <c r="L506" s="651" t="s">
        <v>895</v>
      </c>
      <c r="M506" s="652" t="s">
        <v>169</v>
      </c>
    </row>
    <row r="507" spans="1:14" s="519" customFormat="1" ht="24.6" customHeight="1" x14ac:dyDescent="0.25">
      <c r="B507" s="44"/>
      <c r="C507" s="637"/>
      <c r="D507" s="638"/>
      <c r="E507" s="657"/>
      <c r="F507" s="657"/>
      <c r="G507" s="657" t="str">
        <f>IF(F507-E507=0,"",F507-E507)</f>
        <v/>
      </c>
      <c r="H507" s="638"/>
      <c r="I507" s="637"/>
      <c r="J507" s="638"/>
      <c r="K507" s="638"/>
      <c r="L507" s="638"/>
      <c r="M507" s="643"/>
    </row>
    <row r="508" spans="1:14" s="519" customFormat="1" ht="24.6" customHeight="1" x14ac:dyDescent="0.25">
      <c r="B508" s="44"/>
      <c r="C508" s="637"/>
      <c r="D508" s="638"/>
      <c r="E508" s="658"/>
      <c r="F508" s="658"/>
      <c r="G508" s="657" t="str">
        <f t="shared" ref="G508:G532" si="16">IF(F508-E508=0,"",F508-E508)</f>
        <v/>
      </c>
      <c r="H508" s="638"/>
      <c r="I508" s="637"/>
      <c r="J508" s="638"/>
      <c r="K508" s="640"/>
      <c r="L508" s="640"/>
      <c r="M508" s="644"/>
    </row>
    <row r="509" spans="1:14" s="519" customFormat="1" ht="24.6" customHeight="1" x14ac:dyDescent="0.25">
      <c r="B509" s="44"/>
      <c r="C509" s="637"/>
      <c r="D509" s="638"/>
      <c r="E509" s="658"/>
      <c r="F509" s="658"/>
      <c r="G509" s="657" t="str">
        <f t="shared" si="16"/>
        <v/>
      </c>
      <c r="H509" s="638"/>
      <c r="I509" s="637"/>
      <c r="J509" s="638"/>
      <c r="K509" s="640"/>
      <c r="L509" s="640"/>
      <c r="M509" s="644"/>
    </row>
    <row r="510" spans="1:14" s="519" customFormat="1" ht="24.6" customHeight="1" x14ac:dyDescent="0.25">
      <c r="B510" s="44"/>
      <c r="C510" s="637"/>
      <c r="D510" s="638"/>
      <c r="E510" s="658"/>
      <c r="F510" s="658"/>
      <c r="G510" s="657" t="str">
        <f t="shared" si="16"/>
        <v/>
      </c>
      <c r="H510" s="638"/>
      <c r="I510" s="637"/>
      <c r="J510" s="638"/>
      <c r="K510" s="640"/>
      <c r="L510" s="640"/>
      <c r="M510" s="644"/>
    </row>
    <row r="511" spans="1:14" s="519" customFormat="1" ht="24.6" customHeight="1" x14ac:dyDescent="0.25">
      <c r="B511" s="44"/>
      <c r="C511" s="637"/>
      <c r="D511" s="638"/>
      <c r="E511" s="658"/>
      <c r="F511" s="658"/>
      <c r="G511" s="657" t="str">
        <f t="shared" si="16"/>
        <v/>
      </c>
      <c r="H511" s="638"/>
      <c r="I511" s="637"/>
      <c r="J511" s="638"/>
      <c r="K511" s="640"/>
      <c r="L511" s="640"/>
      <c r="M511" s="644"/>
    </row>
    <row r="512" spans="1:14" s="519" customFormat="1" ht="24.6" customHeight="1" x14ac:dyDescent="0.25">
      <c r="B512" s="44"/>
      <c r="C512" s="637"/>
      <c r="D512" s="638"/>
      <c r="E512" s="658"/>
      <c r="F512" s="658"/>
      <c r="G512" s="657" t="str">
        <f t="shared" si="16"/>
        <v/>
      </c>
      <c r="H512" s="638"/>
      <c r="I512" s="637"/>
      <c r="J512" s="638"/>
      <c r="K512" s="638"/>
      <c r="L512" s="638"/>
      <c r="M512" s="643"/>
    </row>
    <row r="513" spans="2:13" s="519" customFormat="1" ht="24.6" customHeight="1" x14ac:dyDescent="0.25">
      <c r="B513" s="44"/>
      <c r="C513" s="637"/>
      <c r="D513" s="638"/>
      <c r="E513" s="658"/>
      <c r="F513" s="658"/>
      <c r="G513" s="657" t="str">
        <f t="shared" si="16"/>
        <v/>
      </c>
      <c r="H513" s="638"/>
      <c r="I513" s="637"/>
      <c r="J513" s="638"/>
      <c r="K513" s="638"/>
      <c r="L513" s="638"/>
      <c r="M513" s="643"/>
    </row>
    <row r="514" spans="2:13" s="519" customFormat="1" ht="24.6" customHeight="1" x14ac:dyDescent="0.25">
      <c r="B514" s="44"/>
      <c r="C514" s="637"/>
      <c r="D514" s="638"/>
      <c r="E514" s="658"/>
      <c r="F514" s="658"/>
      <c r="G514" s="657" t="str">
        <f t="shared" si="16"/>
        <v/>
      </c>
      <c r="H514" s="638"/>
      <c r="I514" s="637"/>
      <c r="J514" s="638"/>
      <c r="K514" s="637"/>
      <c r="L514" s="637"/>
      <c r="M514" s="645"/>
    </row>
    <row r="515" spans="2:13" s="519" customFormat="1" ht="24.6" customHeight="1" x14ac:dyDescent="0.25">
      <c r="B515" s="44"/>
      <c r="C515" s="637"/>
      <c r="D515" s="638"/>
      <c r="E515" s="658"/>
      <c r="F515" s="658"/>
      <c r="G515" s="657" t="str">
        <f t="shared" si="16"/>
        <v/>
      </c>
      <c r="H515" s="638"/>
      <c r="I515" s="637"/>
      <c r="J515" s="638"/>
      <c r="K515" s="640"/>
      <c r="L515" s="640"/>
      <c r="M515" s="644"/>
    </row>
    <row r="516" spans="2:13" s="519" customFormat="1" ht="24.6" customHeight="1" x14ac:dyDescent="0.25">
      <c r="B516" s="44"/>
      <c r="C516" s="637"/>
      <c r="D516" s="638"/>
      <c r="E516" s="658"/>
      <c r="F516" s="658"/>
      <c r="G516" s="657" t="str">
        <f t="shared" si="16"/>
        <v/>
      </c>
      <c r="H516" s="638"/>
      <c r="I516" s="637"/>
      <c r="J516" s="638"/>
      <c r="K516" s="640"/>
      <c r="L516" s="640"/>
      <c r="M516" s="644"/>
    </row>
    <row r="517" spans="2:13" s="519" customFormat="1" ht="24.6" customHeight="1" x14ac:dyDescent="0.25">
      <c r="B517" s="44"/>
      <c r="C517" s="637"/>
      <c r="D517" s="638"/>
      <c r="E517" s="658"/>
      <c r="F517" s="658"/>
      <c r="G517" s="657" t="str">
        <f t="shared" si="16"/>
        <v/>
      </c>
      <c r="H517" s="638"/>
      <c r="I517" s="637"/>
      <c r="J517" s="638"/>
      <c r="K517" s="640"/>
      <c r="L517" s="640"/>
      <c r="M517" s="644"/>
    </row>
    <row r="518" spans="2:13" s="519" customFormat="1" ht="24.6" customHeight="1" x14ac:dyDescent="0.25">
      <c r="B518" s="44"/>
      <c r="C518" s="637"/>
      <c r="D518" s="638"/>
      <c r="E518" s="658"/>
      <c r="F518" s="658"/>
      <c r="G518" s="657" t="str">
        <f t="shared" si="16"/>
        <v/>
      </c>
      <c r="H518" s="638"/>
      <c r="I518" s="637"/>
      <c r="J518" s="638"/>
      <c r="K518" s="637"/>
      <c r="L518" s="637"/>
      <c r="M518" s="645"/>
    </row>
    <row r="519" spans="2:13" s="519" customFormat="1" ht="24.6" customHeight="1" x14ac:dyDescent="0.25">
      <c r="B519" s="44"/>
      <c r="C519" s="637"/>
      <c r="D519" s="638"/>
      <c r="E519" s="658"/>
      <c r="F519" s="658"/>
      <c r="G519" s="657" t="str">
        <f t="shared" si="16"/>
        <v/>
      </c>
      <c r="H519" s="638"/>
      <c r="I519" s="637"/>
      <c r="J519" s="638"/>
      <c r="K519" s="640"/>
      <c r="L519" s="640"/>
      <c r="M519" s="644"/>
    </row>
    <row r="520" spans="2:13" s="519" customFormat="1" ht="24.6" customHeight="1" x14ac:dyDescent="0.25">
      <c r="B520" s="44"/>
      <c r="C520" s="637"/>
      <c r="D520" s="638"/>
      <c r="E520" s="658"/>
      <c r="F520" s="658"/>
      <c r="G520" s="657" t="str">
        <f t="shared" si="16"/>
        <v/>
      </c>
      <c r="H520" s="638"/>
      <c r="I520" s="637"/>
      <c r="J520" s="638"/>
      <c r="K520" s="640"/>
      <c r="L520" s="640"/>
      <c r="M520" s="644"/>
    </row>
    <row r="521" spans="2:13" s="519" customFormat="1" ht="24.6" customHeight="1" x14ac:dyDescent="0.25">
      <c r="B521" s="44"/>
      <c r="C521" s="637"/>
      <c r="D521" s="638"/>
      <c r="E521" s="658"/>
      <c r="F521" s="658"/>
      <c r="G521" s="657" t="str">
        <f t="shared" si="16"/>
        <v/>
      </c>
      <c r="H521" s="638"/>
      <c r="I521" s="637"/>
      <c r="J521" s="638"/>
      <c r="K521" s="640"/>
      <c r="L521" s="640"/>
      <c r="M521" s="644"/>
    </row>
    <row r="522" spans="2:13" s="519" customFormat="1" ht="24.6" customHeight="1" x14ac:dyDescent="0.25">
      <c r="B522" s="44"/>
      <c r="C522" s="637"/>
      <c r="D522" s="638"/>
      <c r="E522" s="658"/>
      <c r="F522" s="658"/>
      <c r="G522" s="657" t="str">
        <f t="shared" si="16"/>
        <v/>
      </c>
      <c r="H522" s="638"/>
      <c r="I522" s="637"/>
      <c r="J522" s="638"/>
      <c r="K522" s="640"/>
      <c r="L522" s="640"/>
      <c r="M522" s="644"/>
    </row>
    <row r="523" spans="2:13" s="519" customFormat="1" ht="24.6" customHeight="1" x14ac:dyDescent="0.25">
      <c r="B523" s="44"/>
      <c r="C523" s="637"/>
      <c r="D523" s="638"/>
      <c r="E523" s="658"/>
      <c r="F523" s="658"/>
      <c r="G523" s="657" t="str">
        <f t="shared" si="16"/>
        <v/>
      </c>
      <c r="H523" s="638"/>
      <c r="I523" s="637"/>
      <c r="J523" s="638"/>
      <c r="K523" s="637"/>
      <c r="L523" s="637"/>
      <c r="M523" s="645"/>
    </row>
    <row r="524" spans="2:13" s="519" customFormat="1" ht="24.6" customHeight="1" x14ac:dyDescent="0.25">
      <c r="B524" s="44"/>
      <c r="C524" s="637"/>
      <c r="D524" s="638"/>
      <c r="E524" s="658"/>
      <c r="F524" s="658"/>
      <c r="G524" s="657" t="str">
        <f t="shared" si="16"/>
        <v/>
      </c>
      <c r="H524" s="638"/>
      <c r="I524" s="637"/>
      <c r="J524" s="638"/>
      <c r="K524" s="640"/>
      <c r="L524" s="640"/>
      <c r="M524" s="644"/>
    </row>
    <row r="525" spans="2:13" s="519" customFormat="1" ht="24.6" customHeight="1" x14ac:dyDescent="0.25">
      <c r="B525" s="44"/>
      <c r="C525" s="637"/>
      <c r="D525" s="638"/>
      <c r="E525" s="658"/>
      <c r="F525" s="658"/>
      <c r="G525" s="657" t="str">
        <f t="shared" si="16"/>
        <v/>
      </c>
      <c r="H525" s="638"/>
      <c r="I525" s="637"/>
      <c r="J525" s="638"/>
      <c r="K525" s="640"/>
      <c r="L525" s="640"/>
      <c r="M525" s="644"/>
    </row>
    <row r="526" spans="2:13" s="519" customFormat="1" ht="24.6" customHeight="1" x14ac:dyDescent="0.25">
      <c r="B526" s="44"/>
      <c r="C526" s="637"/>
      <c r="D526" s="638"/>
      <c r="E526" s="658"/>
      <c r="F526" s="658"/>
      <c r="G526" s="657" t="str">
        <f t="shared" si="16"/>
        <v/>
      </c>
      <c r="H526" s="638"/>
      <c r="I526" s="637"/>
      <c r="J526" s="638"/>
      <c r="K526" s="640"/>
      <c r="L526" s="640"/>
      <c r="M526" s="644"/>
    </row>
    <row r="527" spans="2:13" s="519" customFormat="1" ht="24.6" customHeight="1" x14ac:dyDescent="0.25">
      <c r="B527" s="44"/>
      <c r="C527" s="637"/>
      <c r="D527" s="638"/>
      <c r="E527" s="658"/>
      <c r="F527" s="658"/>
      <c r="G527" s="657" t="str">
        <f t="shared" si="16"/>
        <v/>
      </c>
      <c r="H527" s="638"/>
      <c r="I527" s="637"/>
      <c r="J527" s="638"/>
      <c r="K527" s="640"/>
      <c r="L527" s="640"/>
      <c r="M527" s="644"/>
    </row>
    <row r="528" spans="2:13" s="519" customFormat="1" ht="24.6" customHeight="1" x14ac:dyDescent="0.25">
      <c r="B528" s="44"/>
      <c r="C528" s="637"/>
      <c r="D528" s="638"/>
      <c r="E528" s="658"/>
      <c r="F528" s="658"/>
      <c r="G528" s="657" t="str">
        <f t="shared" si="16"/>
        <v/>
      </c>
      <c r="H528" s="638"/>
      <c r="I528" s="637"/>
      <c r="J528" s="638"/>
      <c r="K528" s="638"/>
      <c r="L528" s="638"/>
      <c r="M528" s="643"/>
    </row>
    <row r="529" spans="1:13" s="519" customFormat="1" ht="24.6" customHeight="1" x14ac:dyDescent="0.25">
      <c r="B529" s="44"/>
      <c r="C529" s="637"/>
      <c r="D529" s="638"/>
      <c r="E529" s="658"/>
      <c r="F529" s="658"/>
      <c r="G529" s="657" t="str">
        <f t="shared" si="16"/>
        <v/>
      </c>
      <c r="H529" s="638"/>
      <c r="I529" s="637"/>
      <c r="J529" s="638"/>
      <c r="K529" s="638"/>
      <c r="L529" s="638"/>
      <c r="M529" s="643"/>
    </row>
    <row r="530" spans="1:13" s="519" customFormat="1" ht="24.6" customHeight="1" x14ac:dyDescent="0.25">
      <c r="B530" s="44"/>
      <c r="C530" s="637"/>
      <c r="D530" s="638"/>
      <c r="E530" s="658"/>
      <c r="F530" s="658"/>
      <c r="G530" s="657" t="str">
        <f t="shared" si="16"/>
        <v/>
      </c>
      <c r="H530" s="638"/>
      <c r="I530" s="637"/>
      <c r="J530" s="638"/>
      <c r="K530" s="637"/>
      <c r="L530" s="637"/>
      <c r="M530" s="645"/>
    </row>
    <row r="531" spans="1:13" s="519" customFormat="1" ht="24.6" customHeight="1" x14ac:dyDescent="0.25">
      <c r="B531" s="44"/>
      <c r="C531" s="641"/>
      <c r="D531" s="642"/>
      <c r="E531" s="657"/>
      <c r="F531" s="657"/>
      <c r="G531" s="657" t="str">
        <f t="shared" si="16"/>
        <v/>
      </c>
      <c r="H531" s="642"/>
      <c r="I531" s="641"/>
      <c r="J531" s="642"/>
      <c r="K531" s="642"/>
      <c r="L531" s="641"/>
      <c r="M531" s="659"/>
    </row>
    <row r="532" spans="1:13" s="519" customFormat="1" ht="24.6" customHeight="1" x14ac:dyDescent="0.25">
      <c r="B532" s="43"/>
      <c r="C532" s="646"/>
      <c r="D532" s="654"/>
      <c r="E532" s="655"/>
      <c r="F532" s="655"/>
      <c r="G532" s="655" t="str">
        <f t="shared" si="16"/>
        <v/>
      </c>
      <c r="H532" s="653"/>
      <c r="I532" s="656"/>
      <c r="J532" s="654"/>
      <c r="K532" s="654"/>
      <c r="L532" s="656"/>
      <c r="M532" s="649"/>
    </row>
    <row r="533" spans="1:13" s="519" customFormat="1" x14ac:dyDescent="0.25">
      <c r="I533" s="518"/>
    </row>
    <row r="534" spans="1:13" s="519" customFormat="1" x14ac:dyDescent="0.25">
      <c r="I534" s="518"/>
    </row>
    <row r="535" spans="1:13" s="519" customFormat="1" x14ac:dyDescent="0.25">
      <c r="A535" s="519" t="s">
        <v>1386</v>
      </c>
      <c r="B535" s="35" t="s">
        <v>1399</v>
      </c>
      <c r="I535" s="518"/>
    </row>
    <row r="536" spans="1:13" s="10" customFormat="1" ht="52.5" customHeight="1" x14ac:dyDescent="0.25">
      <c r="B536" s="650" t="s">
        <v>1195</v>
      </c>
      <c r="C536" s="651" t="s">
        <v>303</v>
      </c>
      <c r="D536" s="651" t="s">
        <v>301</v>
      </c>
      <c r="E536" s="651" t="s">
        <v>384</v>
      </c>
      <c r="F536" s="651" t="s">
        <v>385</v>
      </c>
      <c r="G536" s="651" t="s">
        <v>383</v>
      </c>
      <c r="H536" s="651" t="s">
        <v>458</v>
      </c>
      <c r="I536" s="651" t="s">
        <v>894</v>
      </c>
      <c r="J536" s="651" t="s">
        <v>302</v>
      </c>
      <c r="K536" s="651" t="s">
        <v>648</v>
      </c>
      <c r="L536" s="651" t="s">
        <v>895</v>
      </c>
      <c r="M536" s="652" t="s">
        <v>169</v>
      </c>
    </row>
    <row r="537" spans="1:13" s="519" customFormat="1" ht="24.6" customHeight="1" x14ac:dyDescent="0.25">
      <c r="B537" s="44"/>
      <c r="C537" s="637"/>
      <c r="D537" s="638"/>
      <c r="E537" s="657"/>
      <c r="F537" s="657"/>
      <c r="G537" s="657" t="str">
        <f>IF(F537-E537=0,"",F537-E537)</f>
        <v/>
      </c>
      <c r="H537" s="638"/>
      <c r="I537" s="637"/>
      <c r="J537" s="638"/>
      <c r="K537" s="638"/>
      <c r="L537" s="638"/>
      <c r="M537" s="643"/>
    </row>
    <row r="538" spans="1:13" s="519" customFormat="1" ht="24.6" customHeight="1" x14ac:dyDescent="0.25">
      <c r="B538" s="44"/>
      <c r="C538" s="637"/>
      <c r="D538" s="638"/>
      <c r="E538" s="658"/>
      <c r="F538" s="658"/>
      <c r="G538" s="657" t="str">
        <f t="shared" ref="G538:G562" si="17">IF(F538-E538=0,"",F538-E538)</f>
        <v/>
      </c>
      <c r="H538" s="638"/>
      <c r="I538" s="637"/>
      <c r="J538" s="638"/>
      <c r="K538" s="640"/>
      <c r="L538" s="640"/>
      <c r="M538" s="644"/>
    </row>
    <row r="539" spans="1:13" s="519" customFormat="1" ht="24.6" customHeight="1" x14ac:dyDescent="0.25">
      <c r="B539" s="44"/>
      <c r="C539" s="637"/>
      <c r="D539" s="638"/>
      <c r="E539" s="658"/>
      <c r="F539" s="658"/>
      <c r="G539" s="657" t="str">
        <f t="shared" si="17"/>
        <v/>
      </c>
      <c r="H539" s="638"/>
      <c r="I539" s="637"/>
      <c r="J539" s="638"/>
      <c r="K539" s="640"/>
      <c r="L539" s="640"/>
      <c r="M539" s="644"/>
    </row>
    <row r="540" spans="1:13" s="519" customFormat="1" ht="24.6" customHeight="1" x14ac:dyDescent="0.25">
      <c r="B540" s="44"/>
      <c r="C540" s="637"/>
      <c r="D540" s="638"/>
      <c r="E540" s="658"/>
      <c r="F540" s="658"/>
      <c r="G540" s="657" t="str">
        <f t="shared" si="17"/>
        <v/>
      </c>
      <c r="H540" s="638"/>
      <c r="I540" s="637"/>
      <c r="J540" s="638"/>
      <c r="K540" s="640"/>
      <c r="L540" s="640"/>
      <c r="M540" s="644"/>
    </row>
    <row r="541" spans="1:13" s="519" customFormat="1" ht="24.6" customHeight="1" x14ac:dyDescent="0.25">
      <c r="B541" s="44"/>
      <c r="C541" s="637"/>
      <c r="D541" s="638"/>
      <c r="E541" s="658"/>
      <c r="F541" s="658"/>
      <c r="G541" s="657" t="str">
        <f t="shared" si="17"/>
        <v/>
      </c>
      <c r="H541" s="638"/>
      <c r="I541" s="637"/>
      <c r="J541" s="638"/>
      <c r="K541" s="640"/>
      <c r="L541" s="640"/>
      <c r="M541" s="644"/>
    </row>
    <row r="542" spans="1:13" s="519" customFormat="1" ht="24.6" customHeight="1" x14ac:dyDescent="0.25">
      <c r="B542" s="44"/>
      <c r="C542" s="637"/>
      <c r="D542" s="638"/>
      <c r="E542" s="658"/>
      <c r="F542" s="658"/>
      <c r="G542" s="657" t="str">
        <f t="shared" si="17"/>
        <v/>
      </c>
      <c r="H542" s="638"/>
      <c r="I542" s="637"/>
      <c r="J542" s="638"/>
      <c r="K542" s="638"/>
      <c r="L542" s="638"/>
      <c r="M542" s="643"/>
    </row>
    <row r="543" spans="1:13" s="519" customFormat="1" ht="24.6" customHeight="1" x14ac:dyDescent="0.25">
      <c r="B543" s="44"/>
      <c r="C543" s="637"/>
      <c r="D543" s="638"/>
      <c r="E543" s="658"/>
      <c r="F543" s="658"/>
      <c r="G543" s="657" t="str">
        <f t="shared" si="17"/>
        <v/>
      </c>
      <c r="H543" s="638"/>
      <c r="I543" s="637"/>
      <c r="J543" s="638"/>
      <c r="K543" s="638"/>
      <c r="L543" s="638"/>
      <c r="M543" s="643"/>
    </row>
    <row r="544" spans="1:13" s="519" customFormat="1" ht="24.6" customHeight="1" x14ac:dyDescent="0.25">
      <c r="B544" s="44"/>
      <c r="C544" s="637"/>
      <c r="D544" s="638"/>
      <c r="E544" s="658"/>
      <c r="F544" s="658"/>
      <c r="G544" s="657" t="str">
        <f t="shared" si="17"/>
        <v/>
      </c>
      <c r="H544" s="638"/>
      <c r="I544" s="637"/>
      <c r="J544" s="638"/>
      <c r="K544" s="637"/>
      <c r="L544" s="637"/>
      <c r="M544" s="645"/>
    </row>
    <row r="545" spans="2:13" s="519" customFormat="1" ht="24.6" customHeight="1" x14ac:dyDescent="0.25">
      <c r="B545" s="44"/>
      <c r="C545" s="637"/>
      <c r="D545" s="638"/>
      <c r="E545" s="658"/>
      <c r="F545" s="658"/>
      <c r="G545" s="657" t="str">
        <f t="shared" si="17"/>
        <v/>
      </c>
      <c r="H545" s="638"/>
      <c r="I545" s="637"/>
      <c r="J545" s="638"/>
      <c r="K545" s="640"/>
      <c r="L545" s="640"/>
      <c r="M545" s="644"/>
    </row>
    <row r="546" spans="2:13" s="519" customFormat="1" ht="24.6" customHeight="1" x14ac:dyDescent="0.25">
      <c r="B546" s="44"/>
      <c r="C546" s="637"/>
      <c r="D546" s="638"/>
      <c r="E546" s="658"/>
      <c r="F546" s="658"/>
      <c r="G546" s="657" t="str">
        <f t="shared" si="17"/>
        <v/>
      </c>
      <c r="H546" s="638"/>
      <c r="I546" s="637"/>
      <c r="J546" s="638"/>
      <c r="K546" s="640"/>
      <c r="L546" s="640"/>
      <c r="M546" s="644"/>
    </row>
    <row r="547" spans="2:13" s="519" customFormat="1" ht="24.6" customHeight="1" x14ac:dyDescent="0.25">
      <c r="B547" s="44"/>
      <c r="C547" s="637"/>
      <c r="D547" s="638"/>
      <c r="E547" s="658"/>
      <c r="F547" s="658"/>
      <c r="G547" s="657" t="str">
        <f t="shared" si="17"/>
        <v/>
      </c>
      <c r="H547" s="638"/>
      <c r="I547" s="637"/>
      <c r="J547" s="638"/>
      <c r="K547" s="640"/>
      <c r="L547" s="640"/>
      <c r="M547" s="644"/>
    </row>
    <row r="548" spans="2:13" s="519" customFormat="1" ht="24.6" customHeight="1" x14ac:dyDescent="0.25">
      <c r="B548" s="44"/>
      <c r="C548" s="637"/>
      <c r="D548" s="638"/>
      <c r="E548" s="658"/>
      <c r="F548" s="658"/>
      <c r="G548" s="657" t="str">
        <f t="shared" si="17"/>
        <v/>
      </c>
      <c r="H548" s="638"/>
      <c r="I548" s="637"/>
      <c r="J548" s="638"/>
      <c r="K548" s="637"/>
      <c r="L548" s="637"/>
      <c r="M548" s="645"/>
    </row>
    <row r="549" spans="2:13" s="519" customFormat="1" ht="24.6" customHeight="1" x14ac:dyDescent="0.25">
      <c r="B549" s="44"/>
      <c r="C549" s="637"/>
      <c r="D549" s="638"/>
      <c r="E549" s="658"/>
      <c r="F549" s="658"/>
      <c r="G549" s="657" t="str">
        <f t="shared" si="17"/>
        <v/>
      </c>
      <c r="H549" s="638"/>
      <c r="I549" s="637"/>
      <c r="J549" s="638"/>
      <c r="K549" s="640"/>
      <c r="L549" s="640"/>
      <c r="M549" s="644"/>
    </row>
    <row r="550" spans="2:13" s="519" customFormat="1" ht="24.6" customHeight="1" x14ac:dyDescent="0.25">
      <c r="B550" s="44"/>
      <c r="C550" s="637"/>
      <c r="D550" s="638"/>
      <c r="E550" s="658"/>
      <c r="F550" s="658"/>
      <c r="G550" s="657" t="str">
        <f t="shared" si="17"/>
        <v/>
      </c>
      <c r="H550" s="638"/>
      <c r="I550" s="637"/>
      <c r="J550" s="638"/>
      <c r="K550" s="640"/>
      <c r="L550" s="640"/>
      <c r="M550" s="644"/>
    </row>
    <row r="551" spans="2:13" s="519" customFormat="1" ht="24.6" customHeight="1" x14ac:dyDescent="0.25">
      <c r="B551" s="44"/>
      <c r="C551" s="637"/>
      <c r="D551" s="638"/>
      <c r="E551" s="658"/>
      <c r="F551" s="658"/>
      <c r="G551" s="657" t="str">
        <f t="shared" si="17"/>
        <v/>
      </c>
      <c r="H551" s="638"/>
      <c r="I551" s="637"/>
      <c r="J551" s="638"/>
      <c r="K551" s="640"/>
      <c r="L551" s="640"/>
      <c r="M551" s="644"/>
    </row>
    <row r="552" spans="2:13" s="519" customFormat="1" ht="24.6" customHeight="1" x14ac:dyDescent="0.25">
      <c r="B552" s="44"/>
      <c r="C552" s="637"/>
      <c r="D552" s="638"/>
      <c r="E552" s="658"/>
      <c r="F552" s="658"/>
      <c r="G552" s="657" t="str">
        <f t="shared" si="17"/>
        <v/>
      </c>
      <c r="H552" s="638"/>
      <c r="I552" s="637"/>
      <c r="J552" s="638"/>
      <c r="K552" s="640"/>
      <c r="L552" s="640"/>
      <c r="M552" s="644"/>
    </row>
    <row r="553" spans="2:13" s="519" customFormat="1" ht="24.6" customHeight="1" x14ac:dyDescent="0.25">
      <c r="B553" s="44"/>
      <c r="C553" s="637"/>
      <c r="D553" s="638"/>
      <c r="E553" s="658"/>
      <c r="F553" s="658"/>
      <c r="G553" s="657" t="str">
        <f t="shared" si="17"/>
        <v/>
      </c>
      <c r="H553" s="638"/>
      <c r="I553" s="637"/>
      <c r="J553" s="638"/>
      <c r="K553" s="637"/>
      <c r="L553" s="637"/>
      <c r="M553" s="645"/>
    </row>
    <row r="554" spans="2:13" s="519" customFormat="1" ht="24.6" customHeight="1" x14ac:dyDescent="0.25">
      <c r="B554" s="44"/>
      <c r="C554" s="637"/>
      <c r="D554" s="638"/>
      <c r="E554" s="658"/>
      <c r="F554" s="658"/>
      <c r="G554" s="657" t="str">
        <f t="shared" si="17"/>
        <v/>
      </c>
      <c r="H554" s="638"/>
      <c r="I554" s="637"/>
      <c r="J554" s="638"/>
      <c r="K554" s="640"/>
      <c r="L554" s="640"/>
      <c r="M554" s="644"/>
    </row>
    <row r="555" spans="2:13" s="519" customFormat="1" ht="24.6" customHeight="1" x14ac:dyDescent="0.25">
      <c r="B555" s="44"/>
      <c r="C555" s="637"/>
      <c r="D555" s="638"/>
      <c r="E555" s="658"/>
      <c r="F555" s="658"/>
      <c r="G555" s="657" t="str">
        <f t="shared" si="17"/>
        <v/>
      </c>
      <c r="H555" s="638"/>
      <c r="I555" s="637"/>
      <c r="J555" s="638"/>
      <c r="K555" s="640"/>
      <c r="L555" s="640"/>
      <c r="M555" s="644"/>
    </row>
    <row r="556" spans="2:13" s="519" customFormat="1" ht="24.6" customHeight="1" x14ac:dyDescent="0.25">
      <c r="B556" s="44"/>
      <c r="C556" s="637"/>
      <c r="D556" s="638"/>
      <c r="E556" s="658"/>
      <c r="F556" s="658"/>
      <c r="G556" s="657" t="str">
        <f t="shared" si="17"/>
        <v/>
      </c>
      <c r="H556" s="638"/>
      <c r="I556" s="637"/>
      <c r="J556" s="638"/>
      <c r="K556" s="640"/>
      <c r="L556" s="640"/>
      <c r="M556" s="644"/>
    </row>
    <row r="557" spans="2:13" s="519" customFormat="1" ht="24.6" customHeight="1" x14ac:dyDescent="0.25">
      <c r="B557" s="44"/>
      <c r="C557" s="637"/>
      <c r="D557" s="638"/>
      <c r="E557" s="658"/>
      <c r="F557" s="658"/>
      <c r="G557" s="657" t="str">
        <f t="shared" si="17"/>
        <v/>
      </c>
      <c r="H557" s="638"/>
      <c r="I557" s="637"/>
      <c r="J557" s="638"/>
      <c r="K557" s="640"/>
      <c r="L557" s="640"/>
      <c r="M557" s="644"/>
    </row>
    <row r="558" spans="2:13" s="519" customFormat="1" ht="24.6" customHeight="1" x14ac:dyDescent="0.25">
      <c r="B558" s="44"/>
      <c r="C558" s="637"/>
      <c r="D558" s="638"/>
      <c r="E558" s="658"/>
      <c r="F558" s="658"/>
      <c r="G558" s="657" t="str">
        <f t="shared" si="17"/>
        <v/>
      </c>
      <c r="H558" s="638"/>
      <c r="I558" s="637"/>
      <c r="J558" s="638"/>
      <c r="K558" s="638"/>
      <c r="L558" s="638"/>
      <c r="M558" s="643"/>
    </row>
    <row r="559" spans="2:13" s="519" customFormat="1" ht="24.6" customHeight="1" x14ac:dyDescent="0.25">
      <c r="B559" s="44"/>
      <c r="C559" s="637"/>
      <c r="D559" s="638"/>
      <c r="E559" s="658"/>
      <c r="F559" s="658"/>
      <c r="G559" s="657" t="str">
        <f t="shared" si="17"/>
        <v/>
      </c>
      <c r="H559" s="638"/>
      <c r="I559" s="637"/>
      <c r="J559" s="638"/>
      <c r="K559" s="638"/>
      <c r="L559" s="638"/>
      <c r="M559" s="643"/>
    </row>
    <row r="560" spans="2:13" s="519" customFormat="1" ht="24.6" customHeight="1" x14ac:dyDescent="0.25">
      <c r="B560" s="44"/>
      <c r="C560" s="637"/>
      <c r="D560" s="638"/>
      <c r="E560" s="658"/>
      <c r="F560" s="658"/>
      <c r="G560" s="657" t="str">
        <f t="shared" si="17"/>
        <v/>
      </c>
      <c r="H560" s="638"/>
      <c r="I560" s="637"/>
      <c r="J560" s="638"/>
      <c r="K560" s="637"/>
      <c r="L560" s="637"/>
      <c r="M560" s="645"/>
    </row>
    <row r="561" spans="1:14" s="519" customFormat="1" ht="24.6" customHeight="1" x14ac:dyDescent="0.25">
      <c r="B561" s="44"/>
      <c r="C561" s="641"/>
      <c r="D561" s="642"/>
      <c r="E561" s="657"/>
      <c r="F561" s="657"/>
      <c r="G561" s="657" t="str">
        <f t="shared" si="17"/>
        <v/>
      </c>
      <c r="H561" s="642"/>
      <c r="I561" s="641"/>
      <c r="J561" s="642"/>
      <c r="K561" s="642"/>
      <c r="L561" s="641"/>
      <c r="M561" s="659"/>
    </row>
    <row r="562" spans="1:14" s="519" customFormat="1" ht="24.6" customHeight="1" x14ac:dyDescent="0.25">
      <c r="B562" s="43"/>
      <c r="C562" s="646"/>
      <c r="D562" s="654"/>
      <c r="E562" s="655"/>
      <c r="F562" s="655"/>
      <c r="G562" s="655" t="str">
        <f t="shared" si="17"/>
        <v/>
      </c>
      <c r="H562" s="653"/>
      <c r="I562" s="656"/>
      <c r="J562" s="654"/>
      <c r="K562" s="654"/>
      <c r="L562" s="656"/>
      <c r="M562" s="649"/>
    </row>
    <row r="563" spans="1:14" s="519" customFormat="1" x14ac:dyDescent="0.25">
      <c r="B563"/>
      <c r="C563"/>
      <c r="D563"/>
      <c r="E563"/>
      <c r="F563"/>
      <c r="G563"/>
      <c r="H563"/>
      <c r="I563" s="86"/>
      <c r="J563"/>
      <c r="K563"/>
      <c r="L563"/>
      <c r="M563"/>
      <c r="N563"/>
    </row>
    <row r="564" spans="1:14" s="519" customFormat="1" x14ac:dyDescent="0.25">
      <c r="B564"/>
      <c r="C564"/>
      <c r="D564"/>
      <c r="E564"/>
      <c r="F564"/>
      <c r="G564"/>
      <c r="H564"/>
      <c r="I564" s="86"/>
      <c r="J564"/>
      <c r="K564"/>
      <c r="L564"/>
      <c r="M564"/>
    </row>
    <row r="565" spans="1:14" s="519" customFormat="1" x14ac:dyDescent="0.25">
      <c r="A565" s="519" t="s">
        <v>1387</v>
      </c>
      <c r="B565" s="35" t="s">
        <v>1399</v>
      </c>
      <c r="I565" s="518"/>
    </row>
    <row r="566" spans="1:14" s="10" customFormat="1" ht="52.5" customHeight="1" x14ac:dyDescent="0.25">
      <c r="B566" s="650" t="s">
        <v>1195</v>
      </c>
      <c r="C566" s="651" t="s">
        <v>303</v>
      </c>
      <c r="D566" s="651" t="s">
        <v>301</v>
      </c>
      <c r="E566" s="651" t="s">
        <v>384</v>
      </c>
      <c r="F566" s="651" t="s">
        <v>385</v>
      </c>
      <c r="G566" s="651" t="s">
        <v>383</v>
      </c>
      <c r="H566" s="651" t="s">
        <v>458</v>
      </c>
      <c r="I566" s="651" t="s">
        <v>894</v>
      </c>
      <c r="J566" s="651" t="s">
        <v>302</v>
      </c>
      <c r="K566" s="651" t="s">
        <v>648</v>
      </c>
      <c r="L566" s="651" t="s">
        <v>895</v>
      </c>
      <c r="M566" s="652" t="s">
        <v>169</v>
      </c>
    </row>
    <row r="567" spans="1:14" s="519" customFormat="1" ht="24.6" customHeight="1" x14ac:dyDescent="0.25">
      <c r="B567" s="44"/>
      <c r="C567" s="637"/>
      <c r="D567" s="638"/>
      <c r="E567" s="657"/>
      <c r="F567" s="657"/>
      <c r="G567" s="657" t="str">
        <f>IF(F567-E567=0,"",F567-E567)</f>
        <v/>
      </c>
      <c r="H567" s="638"/>
      <c r="I567" s="637"/>
      <c r="J567" s="638"/>
      <c r="K567" s="638"/>
      <c r="L567" s="638"/>
      <c r="M567" s="643"/>
    </row>
    <row r="568" spans="1:14" s="519" customFormat="1" ht="24.6" customHeight="1" x14ac:dyDescent="0.25">
      <c r="B568" s="44"/>
      <c r="C568" s="637"/>
      <c r="D568" s="638"/>
      <c r="E568" s="658"/>
      <c r="F568" s="658"/>
      <c r="G568" s="657" t="str">
        <f t="shared" ref="G568:G592" si="18">IF(F568-E568=0,"",F568-E568)</f>
        <v/>
      </c>
      <c r="H568" s="638"/>
      <c r="I568" s="637"/>
      <c r="J568" s="638"/>
      <c r="K568" s="640"/>
      <c r="L568" s="640"/>
      <c r="M568" s="644"/>
    </row>
    <row r="569" spans="1:14" s="519" customFormat="1" ht="24.6" customHeight="1" x14ac:dyDescent="0.25">
      <c r="B569" s="44"/>
      <c r="C569" s="637"/>
      <c r="D569" s="638"/>
      <c r="E569" s="658"/>
      <c r="F569" s="658"/>
      <c r="G569" s="657" t="str">
        <f t="shared" si="18"/>
        <v/>
      </c>
      <c r="H569" s="638"/>
      <c r="I569" s="637"/>
      <c r="J569" s="638"/>
      <c r="K569" s="640"/>
      <c r="L569" s="640"/>
      <c r="M569" s="644"/>
    </row>
    <row r="570" spans="1:14" s="519" customFormat="1" ht="24.6" customHeight="1" x14ac:dyDescent="0.25">
      <c r="B570" s="44"/>
      <c r="C570" s="637"/>
      <c r="D570" s="638"/>
      <c r="E570" s="658"/>
      <c r="F570" s="658"/>
      <c r="G570" s="657" t="str">
        <f t="shared" si="18"/>
        <v/>
      </c>
      <c r="H570" s="638"/>
      <c r="I570" s="637"/>
      <c r="J570" s="638"/>
      <c r="K570" s="640"/>
      <c r="L570" s="640"/>
      <c r="M570" s="644"/>
    </row>
    <row r="571" spans="1:14" s="519" customFormat="1" ht="24.6" customHeight="1" x14ac:dyDescent="0.25">
      <c r="B571" s="44"/>
      <c r="C571" s="637"/>
      <c r="D571" s="638"/>
      <c r="E571" s="658"/>
      <c r="F571" s="658"/>
      <c r="G571" s="657" t="str">
        <f t="shared" si="18"/>
        <v/>
      </c>
      <c r="H571" s="638"/>
      <c r="I571" s="637"/>
      <c r="J571" s="638"/>
      <c r="K571" s="640"/>
      <c r="L571" s="640"/>
      <c r="M571" s="644"/>
    </row>
    <row r="572" spans="1:14" s="519" customFormat="1" ht="24.6" customHeight="1" x14ac:dyDescent="0.25">
      <c r="B572" s="44"/>
      <c r="C572" s="637"/>
      <c r="D572" s="638"/>
      <c r="E572" s="658"/>
      <c r="F572" s="658"/>
      <c r="G572" s="657" t="str">
        <f t="shared" si="18"/>
        <v/>
      </c>
      <c r="H572" s="638"/>
      <c r="I572" s="637"/>
      <c r="J572" s="638"/>
      <c r="K572" s="638"/>
      <c r="L572" s="638"/>
      <c r="M572" s="643"/>
    </row>
    <row r="573" spans="1:14" s="519" customFormat="1" ht="24.6" customHeight="1" x14ac:dyDescent="0.25">
      <c r="B573" s="44"/>
      <c r="C573" s="637"/>
      <c r="D573" s="638"/>
      <c r="E573" s="658"/>
      <c r="F573" s="658"/>
      <c r="G573" s="657" t="str">
        <f t="shared" si="18"/>
        <v/>
      </c>
      <c r="H573" s="638"/>
      <c r="I573" s="637"/>
      <c r="J573" s="638"/>
      <c r="K573" s="638"/>
      <c r="L573" s="638"/>
      <c r="M573" s="643"/>
    </row>
    <row r="574" spans="1:14" s="519" customFormat="1" ht="24.6" customHeight="1" x14ac:dyDescent="0.25">
      <c r="B574" s="44"/>
      <c r="C574" s="637"/>
      <c r="D574" s="638"/>
      <c r="E574" s="658"/>
      <c r="F574" s="658"/>
      <c r="G574" s="657" t="str">
        <f t="shared" si="18"/>
        <v/>
      </c>
      <c r="H574" s="638"/>
      <c r="I574" s="637"/>
      <c r="J574" s="638"/>
      <c r="K574" s="637"/>
      <c r="L574" s="637"/>
      <c r="M574" s="645"/>
    </row>
    <row r="575" spans="1:14" s="519" customFormat="1" ht="24.6" customHeight="1" x14ac:dyDescent="0.25">
      <c r="B575" s="44"/>
      <c r="C575" s="637"/>
      <c r="D575" s="638"/>
      <c r="E575" s="658"/>
      <c r="F575" s="658"/>
      <c r="G575" s="657" t="str">
        <f t="shared" si="18"/>
        <v/>
      </c>
      <c r="H575" s="638"/>
      <c r="I575" s="637"/>
      <c r="J575" s="638"/>
      <c r="K575" s="640"/>
      <c r="L575" s="640"/>
      <c r="M575" s="644"/>
    </row>
    <row r="576" spans="1:14" s="519" customFormat="1" ht="24.6" customHeight="1" x14ac:dyDescent="0.25">
      <c r="B576" s="44"/>
      <c r="C576" s="637"/>
      <c r="D576" s="638"/>
      <c r="E576" s="658"/>
      <c r="F576" s="658"/>
      <c r="G576" s="657" t="str">
        <f t="shared" si="18"/>
        <v/>
      </c>
      <c r="H576" s="638"/>
      <c r="I576" s="637"/>
      <c r="J576" s="638"/>
      <c r="K576" s="640"/>
      <c r="L576" s="640"/>
      <c r="M576" s="644"/>
    </row>
    <row r="577" spans="2:13" s="519" customFormat="1" ht="24.6" customHeight="1" x14ac:dyDescent="0.25">
      <c r="B577" s="44"/>
      <c r="C577" s="637"/>
      <c r="D577" s="638"/>
      <c r="E577" s="658"/>
      <c r="F577" s="658"/>
      <c r="G577" s="657" t="str">
        <f t="shared" si="18"/>
        <v/>
      </c>
      <c r="H577" s="638"/>
      <c r="I577" s="637"/>
      <c r="J577" s="638"/>
      <c r="K577" s="640"/>
      <c r="L577" s="640"/>
      <c r="M577" s="644"/>
    </row>
    <row r="578" spans="2:13" s="519" customFormat="1" ht="24.6" customHeight="1" x14ac:dyDescent="0.25">
      <c r="B578" s="44"/>
      <c r="C578" s="637"/>
      <c r="D578" s="638"/>
      <c r="E578" s="658"/>
      <c r="F578" s="658"/>
      <c r="G578" s="657" t="str">
        <f t="shared" si="18"/>
        <v/>
      </c>
      <c r="H578" s="638"/>
      <c r="I578" s="637"/>
      <c r="J578" s="638"/>
      <c r="K578" s="637"/>
      <c r="L578" s="637"/>
      <c r="M578" s="645"/>
    </row>
    <row r="579" spans="2:13" s="519" customFormat="1" ht="24.6" customHeight="1" x14ac:dyDescent="0.25">
      <c r="B579" s="44"/>
      <c r="C579" s="637"/>
      <c r="D579" s="638"/>
      <c r="E579" s="658"/>
      <c r="F579" s="658"/>
      <c r="G579" s="657" t="str">
        <f t="shared" si="18"/>
        <v/>
      </c>
      <c r="H579" s="638"/>
      <c r="I579" s="637"/>
      <c r="J579" s="638"/>
      <c r="K579" s="640"/>
      <c r="L579" s="640"/>
      <c r="M579" s="644"/>
    </row>
    <row r="580" spans="2:13" s="519" customFormat="1" ht="24.6" customHeight="1" x14ac:dyDescent="0.25">
      <c r="B580" s="44"/>
      <c r="C580" s="637"/>
      <c r="D580" s="638"/>
      <c r="E580" s="658"/>
      <c r="F580" s="658"/>
      <c r="G580" s="657" t="str">
        <f t="shared" si="18"/>
        <v/>
      </c>
      <c r="H580" s="638"/>
      <c r="I580" s="637"/>
      <c r="J580" s="638"/>
      <c r="K580" s="640"/>
      <c r="L580" s="640"/>
      <c r="M580" s="644"/>
    </row>
    <row r="581" spans="2:13" s="519" customFormat="1" ht="24.6" customHeight="1" x14ac:dyDescent="0.25">
      <c r="B581" s="44"/>
      <c r="C581" s="637"/>
      <c r="D581" s="638"/>
      <c r="E581" s="658"/>
      <c r="F581" s="658"/>
      <c r="G581" s="657" t="str">
        <f t="shared" si="18"/>
        <v/>
      </c>
      <c r="H581" s="638"/>
      <c r="I581" s="637"/>
      <c r="J581" s="638"/>
      <c r="K581" s="640"/>
      <c r="L581" s="640"/>
      <c r="M581" s="644"/>
    </row>
    <row r="582" spans="2:13" s="519" customFormat="1" ht="24.6" customHeight="1" x14ac:dyDescent="0.25">
      <c r="B582" s="44"/>
      <c r="C582" s="637"/>
      <c r="D582" s="638"/>
      <c r="E582" s="658"/>
      <c r="F582" s="658"/>
      <c r="G582" s="657" t="str">
        <f t="shared" si="18"/>
        <v/>
      </c>
      <c r="H582" s="638"/>
      <c r="I582" s="637"/>
      <c r="J582" s="638"/>
      <c r="K582" s="640"/>
      <c r="L582" s="640"/>
      <c r="M582" s="644"/>
    </row>
    <row r="583" spans="2:13" s="519" customFormat="1" ht="24.6" customHeight="1" x14ac:dyDescent="0.25">
      <c r="B583" s="44"/>
      <c r="C583" s="637"/>
      <c r="D583" s="638"/>
      <c r="E583" s="658"/>
      <c r="F583" s="658"/>
      <c r="G583" s="657" t="str">
        <f t="shared" si="18"/>
        <v/>
      </c>
      <c r="H583" s="638"/>
      <c r="I583" s="637"/>
      <c r="J583" s="638"/>
      <c r="K583" s="637"/>
      <c r="L583" s="637"/>
      <c r="M583" s="645"/>
    </row>
    <row r="584" spans="2:13" s="519" customFormat="1" ht="24.6" customHeight="1" x14ac:dyDescent="0.25">
      <c r="B584" s="44"/>
      <c r="C584" s="637"/>
      <c r="D584" s="638"/>
      <c r="E584" s="658"/>
      <c r="F584" s="658"/>
      <c r="G584" s="657" t="str">
        <f t="shared" si="18"/>
        <v/>
      </c>
      <c r="H584" s="638"/>
      <c r="I584" s="637"/>
      <c r="J584" s="638"/>
      <c r="K584" s="640"/>
      <c r="L584" s="640"/>
      <c r="M584" s="644"/>
    </row>
    <row r="585" spans="2:13" s="519" customFormat="1" ht="24.6" customHeight="1" x14ac:dyDescent="0.25">
      <c r="B585" s="44"/>
      <c r="C585" s="637"/>
      <c r="D585" s="638"/>
      <c r="E585" s="658"/>
      <c r="F585" s="658"/>
      <c r="G585" s="657" t="str">
        <f t="shared" si="18"/>
        <v/>
      </c>
      <c r="H585" s="638"/>
      <c r="I585" s="637"/>
      <c r="J585" s="638"/>
      <c r="K585" s="640"/>
      <c r="L585" s="640"/>
      <c r="M585" s="644"/>
    </row>
    <row r="586" spans="2:13" s="519" customFormat="1" ht="24.6" customHeight="1" x14ac:dyDescent="0.25">
      <c r="B586" s="44"/>
      <c r="C586" s="637"/>
      <c r="D586" s="638"/>
      <c r="E586" s="658"/>
      <c r="F586" s="658"/>
      <c r="G586" s="657" t="str">
        <f t="shared" si="18"/>
        <v/>
      </c>
      <c r="H586" s="638"/>
      <c r="I586" s="637"/>
      <c r="J586" s="638"/>
      <c r="K586" s="640"/>
      <c r="L586" s="640"/>
      <c r="M586" s="644"/>
    </row>
    <row r="587" spans="2:13" s="519" customFormat="1" ht="24.6" customHeight="1" x14ac:dyDescent="0.25">
      <c r="B587" s="44"/>
      <c r="C587" s="637"/>
      <c r="D587" s="638"/>
      <c r="E587" s="658"/>
      <c r="F587" s="658"/>
      <c r="G587" s="657" t="str">
        <f t="shared" si="18"/>
        <v/>
      </c>
      <c r="H587" s="638"/>
      <c r="I587" s="637"/>
      <c r="J587" s="638"/>
      <c r="K587" s="640"/>
      <c r="L587" s="640"/>
      <c r="M587" s="644"/>
    </row>
    <row r="588" spans="2:13" s="519" customFormat="1" ht="24.6" customHeight="1" x14ac:dyDescent="0.25">
      <c r="B588" s="44"/>
      <c r="C588" s="637"/>
      <c r="D588" s="638"/>
      <c r="E588" s="658"/>
      <c r="F588" s="658"/>
      <c r="G588" s="657" t="str">
        <f t="shared" si="18"/>
        <v/>
      </c>
      <c r="H588" s="638"/>
      <c r="I588" s="637"/>
      <c r="J588" s="638"/>
      <c r="K588" s="638"/>
      <c r="L588" s="638"/>
      <c r="M588" s="643"/>
    </row>
    <row r="589" spans="2:13" s="519" customFormat="1" ht="24.6" customHeight="1" x14ac:dyDescent="0.25">
      <c r="B589" s="44"/>
      <c r="C589" s="637"/>
      <c r="D589" s="638"/>
      <c r="E589" s="658"/>
      <c r="F589" s="658"/>
      <c r="G589" s="657" t="str">
        <f t="shared" si="18"/>
        <v/>
      </c>
      <c r="H589" s="638"/>
      <c r="I589" s="637"/>
      <c r="J589" s="638"/>
      <c r="K589" s="638"/>
      <c r="L589" s="638"/>
      <c r="M589" s="643"/>
    </row>
    <row r="590" spans="2:13" s="519" customFormat="1" ht="24.6" customHeight="1" x14ac:dyDescent="0.25">
      <c r="B590" s="44"/>
      <c r="C590" s="637"/>
      <c r="D590" s="638"/>
      <c r="E590" s="658"/>
      <c r="F590" s="658"/>
      <c r="G590" s="657" t="str">
        <f t="shared" si="18"/>
        <v/>
      </c>
      <c r="H590" s="638"/>
      <c r="I590" s="637"/>
      <c r="J590" s="638"/>
      <c r="K590" s="637"/>
      <c r="L590" s="637"/>
      <c r="M590" s="645"/>
    </row>
    <row r="591" spans="2:13" s="519" customFormat="1" ht="24.6" customHeight="1" x14ac:dyDescent="0.25">
      <c r="B591" s="44"/>
      <c r="C591" s="641"/>
      <c r="D591" s="642"/>
      <c r="E591" s="657"/>
      <c r="F591" s="657"/>
      <c r="G591" s="657" t="str">
        <f t="shared" si="18"/>
        <v/>
      </c>
      <c r="H591" s="642"/>
      <c r="I591" s="641"/>
      <c r="J591" s="642"/>
      <c r="K591" s="642"/>
      <c r="L591" s="641"/>
      <c r="M591" s="659"/>
    </row>
    <row r="592" spans="2:13" s="519" customFormat="1" ht="24.6" customHeight="1" x14ac:dyDescent="0.25">
      <c r="B592" s="44"/>
      <c r="C592" s="641"/>
      <c r="D592" s="642"/>
      <c r="E592" s="657"/>
      <c r="F592" s="657"/>
      <c r="G592" s="657" t="str">
        <f t="shared" si="18"/>
        <v/>
      </c>
      <c r="H592" s="642"/>
      <c r="I592" s="641"/>
      <c r="J592" s="642"/>
      <c r="K592" s="642"/>
      <c r="L592" s="641"/>
      <c r="M592" s="659"/>
    </row>
    <row r="593" spans="1:14" s="519" customFormat="1" ht="24.6" customHeight="1" x14ac:dyDescent="0.25">
      <c r="B593" s="44"/>
      <c r="C593" s="641"/>
      <c r="D593" s="642"/>
      <c r="E593" s="657"/>
      <c r="F593" s="657"/>
      <c r="G593" s="657" t="str">
        <f>IF(F593-E593=0,"",F593-E593)</f>
        <v/>
      </c>
      <c r="H593" s="642"/>
      <c r="I593" s="641"/>
      <c r="J593" s="642"/>
      <c r="K593" s="642"/>
      <c r="L593" s="641"/>
      <c r="M593" s="659"/>
      <c r="N593"/>
    </row>
    <row r="594" spans="1:14" s="519" customFormat="1" ht="24.6" customHeight="1" x14ac:dyDescent="0.25">
      <c r="B594" s="45"/>
      <c r="C594" s="646"/>
      <c r="D594" s="647"/>
      <c r="E594" s="655"/>
      <c r="F594" s="655"/>
      <c r="G594" s="655" t="str">
        <f>IF(F594-E594=0,"",F594-E594)</f>
        <v/>
      </c>
      <c r="H594" s="647"/>
      <c r="I594" s="646"/>
      <c r="J594" s="647"/>
      <c r="K594" s="647"/>
      <c r="L594" s="646"/>
      <c r="M594" s="649"/>
    </row>
    <row r="595" spans="1:14" s="519" customFormat="1" x14ac:dyDescent="0.25">
      <c r="B595"/>
      <c r="C595"/>
      <c r="D595"/>
      <c r="E595"/>
      <c r="F595"/>
      <c r="G595"/>
      <c r="H595"/>
      <c r="I595" s="86"/>
      <c r="J595"/>
      <c r="K595"/>
      <c r="L595"/>
      <c r="M595"/>
      <c r="N595"/>
    </row>
    <row r="596" spans="1:14" s="519" customFormat="1" x14ac:dyDescent="0.25">
      <c r="B596"/>
      <c r="C596"/>
      <c r="D596"/>
      <c r="E596"/>
      <c r="F596"/>
      <c r="G596"/>
      <c r="H596"/>
      <c r="I596" s="86"/>
      <c r="J596"/>
      <c r="K596"/>
      <c r="L596"/>
      <c r="M596"/>
    </row>
    <row r="597" spans="1:14" s="519" customFormat="1" x14ac:dyDescent="0.25">
      <c r="A597" s="519" t="s">
        <v>1388</v>
      </c>
      <c r="B597" s="35" t="s">
        <v>1399</v>
      </c>
      <c r="I597" s="518"/>
    </row>
    <row r="598" spans="1:14" s="10" customFormat="1" ht="52.5" customHeight="1" x14ac:dyDescent="0.25">
      <c r="B598" s="650" t="s">
        <v>1195</v>
      </c>
      <c r="C598" s="651" t="s">
        <v>303</v>
      </c>
      <c r="D598" s="651" t="s">
        <v>301</v>
      </c>
      <c r="E598" s="651" t="s">
        <v>384</v>
      </c>
      <c r="F598" s="651" t="s">
        <v>385</v>
      </c>
      <c r="G598" s="651" t="s">
        <v>383</v>
      </c>
      <c r="H598" s="651" t="s">
        <v>458</v>
      </c>
      <c r="I598" s="651" t="s">
        <v>894</v>
      </c>
      <c r="J598" s="651" t="s">
        <v>302</v>
      </c>
      <c r="K598" s="651" t="s">
        <v>648</v>
      </c>
      <c r="L598" s="651" t="s">
        <v>895</v>
      </c>
      <c r="M598" s="652" t="s">
        <v>169</v>
      </c>
    </row>
    <row r="599" spans="1:14" s="519" customFormat="1" ht="24.6" customHeight="1" x14ac:dyDescent="0.25">
      <c r="B599" s="44"/>
      <c r="C599" s="637"/>
      <c r="D599" s="638"/>
      <c r="E599" s="657"/>
      <c r="F599" s="657"/>
      <c r="G599" s="657" t="str">
        <f>IF(F599-E599=0,"",F599-E599)</f>
        <v/>
      </c>
      <c r="H599" s="638"/>
      <c r="I599" s="637"/>
      <c r="J599" s="638"/>
      <c r="K599" s="638"/>
      <c r="L599" s="638"/>
      <c r="M599" s="643"/>
    </row>
    <row r="600" spans="1:14" s="519" customFormat="1" ht="24.6" customHeight="1" x14ac:dyDescent="0.25">
      <c r="B600" s="44"/>
      <c r="C600" s="637"/>
      <c r="D600" s="638"/>
      <c r="E600" s="658"/>
      <c r="F600" s="658"/>
      <c r="G600" s="657" t="str">
        <f t="shared" ref="G600:G624" si="19">IF(F600-E600=0,"",F600-E600)</f>
        <v/>
      </c>
      <c r="H600" s="638"/>
      <c r="I600" s="637"/>
      <c r="J600" s="638"/>
      <c r="K600" s="640"/>
      <c r="L600" s="640"/>
      <c r="M600" s="644"/>
    </row>
    <row r="601" spans="1:14" s="519" customFormat="1" ht="24.6" customHeight="1" x14ac:dyDescent="0.25">
      <c r="B601" s="44"/>
      <c r="C601" s="637"/>
      <c r="D601" s="638"/>
      <c r="E601" s="658"/>
      <c r="F601" s="658"/>
      <c r="G601" s="657" t="str">
        <f t="shared" si="19"/>
        <v/>
      </c>
      <c r="H601" s="638"/>
      <c r="I601" s="637"/>
      <c r="J601" s="638"/>
      <c r="K601" s="640"/>
      <c r="L601" s="640"/>
      <c r="M601" s="644"/>
    </row>
    <row r="602" spans="1:14" s="519" customFormat="1" ht="24.6" customHeight="1" x14ac:dyDescent="0.25">
      <c r="B602" s="44"/>
      <c r="C602" s="637"/>
      <c r="D602" s="638"/>
      <c r="E602" s="658"/>
      <c r="F602" s="658"/>
      <c r="G602" s="657" t="str">
        <f t="shared" si="19"/>
        <v/>
      </c>
      <c r="H602" s="638"/>
      <c r="I602" s="637"/>
      <c r="J602" s="638"/>
      <c r="K602" s="640"/>
      <c r="L602" s="640"/>
      <c r="M602" s="644"/>
    </row>
    <row r="603" spans="1:14" s="519" customFormat="1" ht="24.6" customHeight="1" x14ac:dyDescent="0.25">
      <c r="B603" s="44"/>
      <c r="C603" s="637"/>
      <c r="D603" s="638"/>
      <c r="E603" s="658"/>
      <c r="F603" s="658"/>
      <c r="G603" s="657" t="str">
        <f t="shared" si="19"/>
        <v/>
      </c>
      <c r="H603" s="638"/>
      <c r="I603" s="637"/>
      <c r="J603" s="638"/>
      <c r="K603" s="640"/>
      <c r="L603" s="640"/>
      <c r="M603" s="644"/>
    </row>
    <row r="604" spans="1:14" s="519" customFormat="1" ht="24.6" customHeight="1" x14ac:dyDescent="0.25">
      <c r="B604" s="44"/>
      <c r="C604" s="637"/>
      <c r="D604" s="638"/>
      <c r="E604" s="658"/>
      <c r="F604" s="658"/>
      <c r="G604" s="657" t="str">
        <f t="shared" si="19"/>
        <v/>
      </c>
      <c r="H604" s="638"/>
      <c r="I604" s="637"/>
      <c r="J604" s="638"/>
      <c r="K604" s="638"/>
      <c r="L604" s="638"/>
      <c r="M604" s="643"/>
    </row>
    <row r="605" spans="1:14" s="519" customFormat="1" ht="24.6" customHeight="1" x14ac:dyDescent="0.25">
      <c r="B605" s="44"/>
      <c r="C605" s="637"/>
      <c r="D605" s="638"/>
      <c r="E605" s="658"/>
      <c r="F605" s="658"/>
      <c r="G605" s="657" t="str">
        <f t="shared" si="19"/>
        <v/>
      </c>
      <c r="H605" s="638"/>
      <c r="I605" s="637"/>
      <c r="J605" s="638"/>
      <c r="K605" s="638"/>
      <c r="L605" s="638"/>
      <c r="M605" s="643"/>
    </row>
    <row r="606" spans="1:14" s="519" customFormat="1" ht="24.6" customHeight="1" x14ac:dyDescent="0.25">
      <c r="B606" s="44"/>
      <c r="C606" s="637"/>
      <c r="D606" s="638"/>
      <c r="E606" s="658"/>
      <c r="F606" s="658"/>
      <c r="G606" s="657" t="str">
        <f t="shared" si="19"/>
        <v/>
      </c>
      <c r="H606" s="638"/>
      <c r="I606" s="637"/>
      <c r="J606" s="638"/>
      <c r="K606" s="637"/>
      <c r="L606" s="637"/>
      <c r="M606" s="645"/>
    </row>
    <row r="607" spans="1:14" s="519" customFormat="1" ht="24.6" customHeight="1" x14ac:dyDescent="0.25">
      <c r="B607" s="44"/>
      <c r="C607" s="637"/>
      <c r="D607" s="638"/>
      <c r="E607" s="658"/>
      <c r="F607" s="658"/>
      <c r="G607" s="657" t="str">
        <f t="shared" si="19"/>
        <v/>
      </c>
      <c r="H607" s="638"/>
      <c r="I607" s="637"/>
      <c r="J607" s="638"/>
      <c r="K607" s="640"/>
      <c r="L607" s="640"/>
      <c r="M607" s="644"/>
    </row>
    <row r="608" spans="1:14" s="519" customFormat="1" ht="24.6" customHeight="1" x14ac:dyDescent="0.25">
      <c r="B608" s="44"/>
      <c r="C608" s="637"/>
      <c r="D608" s="638"/>
      <c r="E608" s="658"/>
      <c r="F608" s="658"/>
      <c r="G608" s="657" t="str">
        <f t="shared" si="19"/>
        <v/>
      </c>
      <c r="H608" s="638"/>
      <c r="I608" s="637"/>
      <c r="J608" s="638"/>
      <c r="K608" s="640"/>
      <c r="L608" s="640"/>
      <c r="M608" s="644"/>
    </row>
    <row r="609" spans="2:13" s="519" customFormat="1" ht="24.6" customHeight="1" x14ac:dyDescent="0.25">
      <c r="B609" s="44"/>
      <c r="C609" s="637"/>
      <c r="D609" s="638"/>
      <c r="E609" s="658"/>
      <c r="F609" s="658"/>
      <c r="G609" s="657" t="str">
        <f t="shared" si="19"/>
        <v/>
      </c>
      <c r="H609" s="638"/>
      <c r="I609" s="637"/>
      <c r="J609" s="638"/>
      <c r="K609" s="640"/>
      <c r="L609" s="640"/>
      <c r="M609" s="644"/>
    </row>
    <row r="610" spans="2:13" s="519" customFormat="1" ht="24.6" customHeight="1" x14ac:dyDescent="0.25">
      <c r="B610" s="44"/>
      <c r="C610" s="637"/>
      <c r="D610" s="638"/>
      <c r="E610" s="658"/>
      <c r="F610" s="658"/>
      <c r="G610" s="657" t="str">
        <f t="shared" si="19"/>
        <v/>
      </c>
      <c r="H610" s="638"/>
      <c r="I610" s="637"/>
      <c r="J610" s="638"/>
      <c r="K610" s="637"/>
      <c r="L610" s="637"/>
      <c r="M610" s="645"/>
    </row>
    <row r="611" spans="2:13" s="519" customFormat="1" ht="24.6" customHeight="1" x14ac:dyDescent="0.25">
      <c r="B611" s="44"/>
      <c r="C611" s="637"/>
      <c r="D611" s="638"/>
      <c r="E611" s="658"/>
      <c r="F611" s="658"/>
      <c r="G611" s="657" t="str">
        <f t="shared" si="19"/>
        <v/>
      </c>
      <c r="H611" s="638"/>
      <c r="I611" s="637"/>
      <c r="J611" s="638"/>
      <c r="K611" s="640"/>
      <c r="L611" s="640"/>
      <c r="M611" s="644"/>
    </row>
    <row r="612" spans="2:13" s="519" customFormat="1" ht="24.6" customHeight="1" x14ac:dyDescent="0.25">
      <c r="B612" s="44"/>
      <c r="C612" s="637"/>
      <c r="D612" s="638"/>
      <c r="E612" s="658"/>
      <c r="F612" s="658"/>
      <c r="G612" s="657" t="str">
        <f t="shared" si="19"/>
        <v/>
      </c>
      <c r="H612" s="638"/>
      <c r="I612" s="637"/>
      <c r="J612" s="638"/>
      <c r="K612" s="640"/>
      <c r="L612" s="640"/>
      <c r="M612" s="644"/>
    </row>
    <row r="613" spans="2:13" s="519" customFormat="1" ht="24.6" customHeight="1" x14ac:dyDescent="0.25">
      <c r="B613" s="44"/>
      <c r="C613" s="637"/>
      <c r="D613" s="638"/>
      <c r="E613" s="658"/>
      <c r="F613" s="658"/>
      <c r="G613" s="657" t="str">
        <f t="shared" si="19"/>
        <v/>
      </c>
      <c r="H613" s="638"/>
      <c r="I613" s="637"/>
      <c r="J613" s="638"/>
      <c r="K613" s="640"/>
      <c r="L613" s="640"/>
      <c r="M613" s="644"/>
    </row>
    <row r="614" spans="2:13" s="519" customFormat="1" ht="24.6" customHeight="1" x14ac:dyDescent="0.25">
      <c r="B614" s="44"/>
      <c r="C614" s="637"/>
      <c r="D614" s="638"/>
      <c r="E614" s="658"/>
      <c r="F614" s="658"/>
      <c r="G614" s="657" t="str">
        <f t="shared" si="19"/>
        <v/>
      </c>
      <c r="H614" s="638"/>
      <c r="I614" s="637"/>
      <c r="J614" s="638"/>
      <c r="K614" s="640"/>
      <c r="L614" s="640"/>
      <c r="M614" s="644"/>
    </row>
    <row r="615" spans="2:13" s="519" customFormat="1" ht="24.6" customHeight="1" x14ac:dyDescent="0.25">
      <c r="B615" s="44"/>
      <c r="C615" s="637"/>
      <c r="D615" s="638"/>
      <c r="E615" s="658"/>
      <c r="F615" s="658"/>
      <c r="G615" s="657" t="str">
        <f t="shared" si="19"/>
        <v/>
      </c>
      <c r="H615" s="638"/>
      <c r="I615" s="637"/>
      <c r="J615" s="638"/>
      <c r="K615" s="637"/>
      <c r="L615" s="637"/>
      <c r="M615" s="645"/>
    </row>
    <row r="616" spans="2:13" s="519" customFormat="1" ht="24.6" customHeight="1" x14ac:dyDescent="0.25">
      <c r="B616" s="44"/>
      <c r="C616" s="637"/>
      <c r="D616" s="638"/>
      <c r="E616" s="658"/>
      <c r="F616" s="658"/>
      <c r="G616" s="657" t="str">
        <f t="shared" si="19"/>
        <v/>
      </c>
      <c r="H616" s="638"/>
      <c r="I616" s="637"/>
      <c r="J616" s="638"/>
      <c r="K616" s="640"/>
      <c r="L616" s="640"/>
      <c r="M616" s="644"/>
    </row>
    <row r="617" spans="2:13" s="519" customFormat="1" ht="24.6" customHeight="1" x14ac:dyDescent="0.25">
      <c r="B617" s="44"/>
      <c r="C617" s="637"/>
      <c r="D617" s="638"/>
      <c r="E617" s="658"/>
      <c r="F617" s="658"/>
      <c r="G617" s="657" t="str">
        <f t="shared" si="19"/>
        <v/>
      </c>
      <c r="H617" s="638"/>
      <c r="I617" s="637"/>
      <c r="J617" s="638"/>
      <c r="K617" s="640"/>
      <c r="L617" s="640"/>
      <c r="M617" s="644"/>
    </row>
    <row r="618" spans="2:13" s="519" customFormat="1" ht="24.6" customHeight="1" x14ac:dyDescent="0.25">
      <c r="B618" s="44"/>
      <c r="C618" s="637"/>
      <c r="D618" s="638"/>
      <c r="E618" s="658"/>
      <c r="F618" s="658"/>
      <c r="G618" s="657" t="str">
        <f t="shared" si="19"/>
        <v/>
      </c>
      <c r="H618" s="638"/>
      <c r="I618" s="637"/>
      <c r="J618" s="638"/>
      <c r="K618" s="640"/>
      <c r="L618" s="640"/>
      <c r="M618" s="644"/>
    </row>
    <row r="619" spans="2:13" s="519" customFormat="1" ht="24.6" customHeight="1" x14ac:dyDescent="0.25">
      <c r="B619" s="44"/>
      <c r="C619" s="637"/>
      <c r="D619" s="638"/>
      <c r="E619" s="658"/>
      <c r="F619" s="658"/>
      <c r="G619" s="657" t="str">
        <f t="shared" si="19"/>
        <v/>
      </c>
      <c r="H619" s="638"/>
      <c r="I619" s="637"/>
      <c r="J619" s="638"/>
      <c r="K619" s="640"/>
      <c r="L619" s="640"/>
      <c r="M619" s="644"/>
    </row>
    <row r="620" spans="2:13" s="519" customFormat="1" ht="24.6" customHeight="1" x14ac:dyDescent="0.25">
      <c r="B620" s="44"/>
      <c r="C620" s="637"/>
      <c r="D620" s="638"/>
      <c r="E620" s="658"/>
      <c r="F620" s="658"/>
      <c r="G620" s="657" t="str">
        <f t="shared" si="19"/>
        <v/>
      </c>
      <c r="H620" s="638"/>
      <c r="I620" s="637"/>
      <c r="J620" s="638"/>
      <c r="K620" s="638"/>
      <c r="L620" s="638"/>
      <c r="M620" s="643"/>
    </row>
    <row r="621" spans="2:13" s="519" customFormat="1" ht="24.6" customHeight="1" x14ac:dyDescent="0.25">
      <c r="B621" s="44"/>
      <c r="C621" s="637"/>
      <c r="D621" s="638"/>
      <c r="E621" s="658"/>
      <c r="F621" s="658"/>
      <c r="G621" s="657" t="str">
        <f t="shared" si="19"/>
        <v/>
      </c>
      <c r="H621" s="638"/>
      <c r="I621" s="637"/>
      <c r="J621" s="638"/>
      <c r="K621" s="638"/>
      <c r="L621" s="638"/>
      <c r="M621" s="643"/>
    </row>
    <row r="622" spans="2:13" s="519" customFormat="1" ht="24.6" customHeight="1" x14ac:dyDescent="0.25">
      <c r="B622" s="44"/>
      <c r="C622" s="637"/>
      <c r="D622" s="638"/>
      <c r="E622" s="658"/>
      <c r="F622" s="658"/>
      <c r="G622" s="657" t="str">
        <f t="shared" si="19"/>
        <v/>
      </c>
      <c r="H622" s="638"/>
      <c r="I622" s="637"/>
      <c r="J622" s="638"/>
      <c r="K622" s="637"/>
      <c r="L622" s="637"/>
      <c r="M622" s="645"/>
    </row>
    <row r="623" spans="2:13" s="519" customFormat="1" ht="24.6" customHeight="1" x14ac:dyDescent="0.25">
      <c r="B623" s="44"/>
      <c r="C623" s="641"/>
      <c r="D623" s="642"/>
      <c r="E623" s="657"/>
      <c r="F623" s="657"/>
      <c r="G623" s="657" t="str">
        <f t="shared" si="19"/>
        <v/>
      </c>
      <c r="H623" s="642"/>
      <c r="I623" s="641"/>
      <c r="J623" s="642"/>
      <c r="K623" s="642"/>
      <c r="L623" s="641"/>
      <c r="M623" s="659"/>
    </row>
    <row r="624" spans="2:13" s="519" customFormat="1" ht="24.6" customHeight="1" x14ac:dyDescent="0.25">
      <c r="B624" s="44"/>
      <c r="C624" s="641"/>
      <c r="D624" s="642"/>
      <c r="E624" s="657"/>
      <c r="F624" s="657"/>
      <c r="G624" s="657" t="str">
        <f t="shared" si="19"/>
        <v/>
      </c>
      <c r="H624" s="642"/>
      <c r="I624" s="641"/>
      <c r="J624" s="642"/>
      <c r="K624" s="642"/>
      <c r="L624" s="641"/>
      <c r="M624" s="659"/>
    </row>
    <row r="625" spans="1:14" s="519" customFormat="1" ht="24.6" customHeight="1" x14ac:dyDescent="0.25">
      <c r="B625" s="44"/>
      <c r="C625" s="641"/>
      <c r="D625" s="642"/>
      <c r="E625" s="657"/>
      <c r="F625" s="657"/>
      <c r="G625" s="657" t="str">
        <f>IF(F625-E625=0,"",F625-E625)</f>
        <v/>
      </c>
      <c r="H625" s="642"/>
      <c r="I625" s="641"/>
      <c r="J625" s="642"/>
      <c r="K625" s="642"/>
      <c r="L625" s="641"/>
      <c r="M625" s="659"/>
      <c r="N625"/>
    </row>
    <row r="626" spans="1:14" s="519" customFormat="1" ht="24.6" customHeight="1" x14ac:dyDescent="0.25">
      <c r="B626" s="45"/>
      <c r="C626" s="646"/>
      <c r="D626" s="647"/>
      <c r="E626" s="655"/>
      <c r="F626" s="655"/>
      <c r="G626" s="655" t="str">
        <f>IF(F626-E626=0,"",F626-E626)</f>
        <v/>
      </c>
      <c r="H626" s="647"/>
      <c r="I626" s="646"/>
      <c r="J626" s="647"/>
      <c r="K626" s="647"/>
      <c r="L626" s="646"/>
      <c r="M626" s="649"/>
    </row>
    <row r="627" spans="1:14" customFormat="1" x14ac:dyDescent="0.25"/>
    <row r="628" spans="1:14" customFormat="1" x14ac:dyDescent="0.25"/>
    <row r="629" spans="1:14" s="519" customFormat="1" x14ac:dyDescent="0.25">
      <c r="A629" s="519" t="s">
        <v>1389</v>
      </c>
      <c r="B629" s="35" t="s">
        <v>1399</v>
      </c>
      <c r="I629" s="518"/>
    </row>
    <row r="630" spans="1:14" s="10" customFormat="1" ht="52.5" customHeight="1" x14ac:dyDescent="0.25">
      <c r="B630" s="650" t="s">
        <v>1195</v>
      </c>
      <c r="C630" s="651" t="s">
        <v>303</v>
      </c>
      <c r="D630" s="651" t="s">
        <v>301</v>
      </c>
      <c r="E630" s="651" t="s">
        <v>384</v>
      </c>
      <c r="F630" s="651" t="s">
        <v>385</v>
      </c>
      <c r="G630" s="651" t="s">
        <v>383</v>
      </c>
      <c r="H630" s="651" t="s">
        <v>458</v>
      </c>
      <c r="I630" s="651" t="s">
        <v>894</v>
      </c>
      <c r="J630" s="651" t="s">
        <v>302</v>
      </c>
      <c r="K630" s="651" t="s">
        <v>648</v>
      </c>
      <c r="L630" s="651" t="s">
        <v>895</v>
      </c>
      <c r="M630" s="652" t="s">
        <v>169</v>
      </c>
    </row>
    <row r="631" spans="1:14" s="519" customFormat="1" ht="24.6" customHeight="1" x14ac:dyDescent="0.25">
      <c r="B631" s="44"/>
      <c r="C631" s="637"/>
      <c r="D631" s="638"/>
      <c r="E631" s="657"/>
      <c r="F631" s="657"/>
      <c r="G631" s="657" t="str">
        <f>IF(F631-E631=0,"",F631-E631)</f>
        <v/>
      </c>
      <c r="H631" s="638"/>
      <c r="I631" s="637"/>
      <c r="J631" s="638"/>
      <c r="K631" s="638"/>
      <c r="L631" s="638"/>
      <c r="M631" s="643"/>
    </row>
    <row r="632" spans="1:14" s="519" customFormat="1" ht="24.6" customHeight="1" x14ac:dyDescent="0.25">
      <c r="B632" s="44"/>
      <c r="C632" s="637"/>
      <c r="D632" s="638"/>
      <c r="E632" s="658"/>
      <c r="F632" s="658"/>
      <c r="G632" s="657" t="str">
        <f t="shared" ref="G632:G656" si="20">IF(F632-E632=0,"",F632-E632)</f>
        <v/>
      </c>
      <c r="H632" s="638"/>
      <c r="I632" s="637"/>
      <c r="J632" s="638"/>
      <c r="K632" s="640"/>
      <c r="L632" s="640"/>
      <c r="M632" s="644"/>
    </row>
    <row r="633" spans="1:14" s="519" customFormat="1" ht="24.6" customHeight="1" x14ac:dyDescent="0.25">
      <c r="B633" s="44"/>
      <c r="C633" s="637"/>
      <c r="D633" s="638"/>
      <c r="E633" s="658"/>
      <c r="F633" s="658"/>
      <c r="G633" s="657" t="str">
        <f t="shared" si="20"/>
        <v/>
      </c>
      <c r="H633" s="638"/>
      <c r="I633" s="637"/>
      <c r="J633" s="638"/>
      <c r="K633" s="640"/>
      <c r="L633" s="640"/>
      <c r="M633" s="644"/>
    </row>
    <row r="634" spans="1:14" s="519" customFormat="1" ht="24.6" customHeight="1" x14ac:dyDescent="0.25">
      <c r="B634" s="44"/>
      <c r="C634" s="637"/>
      <c r="D634" s="638"/>
      <c r="E634" s="658"/>
      <c r="F634" s="658"/>
      <c r="G634" s="657" t="str">
        <f t="shared" si="20"/>
        <v/>
      </c>
      <c r="H634" s="638"/>
      <c r="I634" s="637"/>
      <c r="J634" s="638"/>
      <c r="K634" s="640"/>
      <c r="L634" s="640"/>
      <c r="M634" s="644"/>
    </row>
    <row r="635" spans="1:14" s="519" customFormat="1" ht="24.6" customHeight="1" x14ac:dyDescent="0.25">
      <c r="B635" s="44"/>
      <c r="C635" s="637"/>
      <c r="D635" s="638"/>
      <c r="E635" s="658"/>
      <c r="F635" s="658"/>
      <c r="G635" s="657" t="str">
        <f t="shared" si="20"/>
        <v/>
      </c>
      <c r="H635" s="638"/>
      <c r="I635" s="637"/>
      <c r="J635" s="638"/>
      <c r="K635" s="640"/>
      <c r="L635" s="640"/>
      <c r="M635" s="644"/>
    </row>
    <row r="636" spans="1:14" s="519" customFormat="1" ht="24.6" customHeight="1" x14ac:dyDescent="0.25">
      <c r="B636" s="44"/>
      <c r="C636" s="637"/>
      <c r="D636" s="638"/>
      <c r="E636" s="658"/>
      <c r="F636" s="658"/>
      <c r="G636" s="657" t="str">
        <f t="shared" si="20"/>
        <v/>
      </c>
      <c r="H636" s="638"/>
      <c r="I636" s="637"/>
      <c r="J636" s="638"/>
      <c r="K636" s="638"/>
      <c r="L636" s="638"/>
      <c r="M636" s="643"/>
    </row>
    <row r="637" spans="1:14" s="519" customFormat="1" ht="24.6" customHeight="1" x14ac:dyDescent="0.25">
      <c r="B637" s="44"/>
      <c r="C637" s="637"/>
      <c r="D637" s="638"/>
      <c r="E637" s="658"/>
      <c r="F637" s="658"/>
      <c r="G637" s="657" t="str">
        <f t="shared" si="20"/>
        <v/>
      </c>
      <c r="H637" s="638"/>
      <c r="I637" s="637"/>
      <c r="J637" s="638"/>
      <c r="K637" s="638"/>
      <c r="L637" s="638"/>
      <c r="M637" s="643"/>
    </row>
    <row r="638" spans="1:14" s="519" customFormat="1" ht="24.6" customHeight="1" x14ac:dyDescent="0.25">
      <c r="B638" s="44"/>
      <c r="C638" s="637"/>
      <c r="D638" s="638"/>
      <c r="E638" s="658"/>
      <c r="F638" s="658"/>
      <c r="G638" s="657" t="str">
        <f t="shared" si="20"/>
        <v/>
      </c>
      <c r="H638" s="638"/>
      <c r="I638" s="637"/>
      <c r="J638" s="638"/>
      <c r="K638" s="637"/>
      <c r="L638" s="637"/>
      <c r="M638" s="645"/>
    </row>
    <row r="639" spans="1:14" s="519" customFormat="1" ht="24.6" customHeight="1" x14ac:dyDescent="0.25">
      <c r="B639" s="44"/>
      <c r="C639" s="637"/>
      <c r="D639" s="638"/>
      <c r="E639" s="658"/>
      <c r="F639" s="658"/>
      <c r="G639" s="657" t="str">
        <f t="shared" si="20"/>
        <v/>
      </c>
      <c r="H639" s="638"/>
      <c r="I639" s="637"/>
      <c r="J639" s="638"/>
      <c r="K639" s="640"/>
      <c r="L639" s="640"/>
      <c r="M639" s="644"/>
    </row>
    <row r="640" spans="1:14" s="519" customFormat="1" ht="24.6" customHeight="1" x14ac:dyDescent="0.25">
      <c r="B640" s="44"/>
      <c r="C640" s="637"/>
      <c r="D640" s="638"/>
      <c r="E640" s="658"/>
      <c r="F640" s="658"/>
      <c r="G640" s="657" t="str">
        <f t="shared" si="20"/>
        <v/>
      </c>
      <c r="H640" s="638"/>
      <c r="I640" s="637"/>
      <c r="J640" s="638"/>
      <c r="K640" s="640"/>
      <c r="L640" s="640"/>
      <c r="M640" s="644"/>
    </row>
    <row r="641" spans="2:13" s="519" customFormat="1" ht="24.6" customHeight="1" x14ac:dyDescent="0.25">
      <c r="B641" s="44"/>
      <c r="C641" s="637"/>
      <c r="D641" s="638"/>
      <c r="E641" s="658"/>
      <c r="F641" s="658"/>
      <c r="G641" s="657" t="str">
        <f t="shared" si="20"/>
        <v/>
      </c>
      <c r="H641" s="638"/>
      <c r="I641" s="637"/>
      <c r="J641" s="638"/>
      <c r="K641" s="640"/>
      <c r="L641" s="640"/>
      <c r="M641" s="644"/>
    </row>
    <row r="642" spans="2:13" s="519" customFormat="1" ht="24.6" customHeight="1" x14ac:dyDescent="0.25">
      <c r="B642" s="44"/>
      <c r="C642" s="637"/>
      <c r="D642" s="638"/>
      <c r="E642" s="658"/>
      <c r="F642" s="658"/>
      <c r="G642" s="657" t="str">
        <f t="shared" si="20"/>
        <v/>
      </c>
      <c r="H642" s="638"/>
      <c r="I642" s="637"/>
      <c r="J642" s="638"/>
      <c r="K642" s="637"/>
      <c r="L642" s="637"/>
      <c r="M642" s="645"/>
    </row>
    <row r="643" spans="2:13" s="519" customFormat="1" ht="24.6" customHeight="1" x14ac:dyDescent="0.25">
      <c r="B643" s="44"/>
      <c r="C643" s="637"/>
      <c r="D643" s="638"/>
      <c r="E643" s="658"/>
      <c r="F643" s="658"/>
      <c r="G643" s="657" t="str">
        <f t="shared" si="20"/>
        <v/>
      </c>
      <c r="H643" s="638"/>
      <c r="I643" s="637"/>
      <c r="J643" s="638"/>
      <c r="K643" s="640"/>
      <c r="L643" s="640"/>
      <c r="M643" s="644"/>
    </row>
    <row r="644" spans="2:13" s="519" customFormat="1" ht="24.6" customHeight="1" x14ac:dyDescent="0.25">
      <c r="B644" s="44"/>
      <c r="C644" s="637"/>
      <c r="D644" s="638"/>
      <c r="E644" s="658"/>
      <c r="F644" s="658"/>
      <c r="G644" s="657" t="str">
        <f t="shared" si="20"/>
        <v/>
      </c>
      <c r="H644" s="638"/>
      <c r="I644" s="637"/>
      <c r="J644" s="638"/>
      <c r="K644" s="640"/>
      <c r="L644" s="640"/>
      <c r="M644" s="644"/>
    </row>
    <row r="645" spans="2:13" s="519" customFormat="1" ht="24.6" customHeight="1" x14ac:dyDescent="0.25">
      <c r="B645" s="44"/>
      <c r="C645" s="637"/>
      <c r="D645" s="638"/>
      <c r="E645" s="658"/>
      <c r="F645" s="658"/>
      <c r="G645" s="657" t="str">
        <f t="shared" si="20"/>
        <v/>
      </c>
      <c r="H645" s="638"/>
      <c r="I645" s="637"/>
      <c r="J645" s="638"/>
      <c r="K645" s="640"/>
      <c r="L645" s="640"/>
      <c r="M645" s="644"/>
    </row>
    <row r="646" spans="2:13" s="519" customFormat="1" ht="24.6" customHeight="1" x14ac:dyDescent="0.25">
      <c r="B646" s="44"/>
      <c r="C646" s="637"/>
      <c r="D646" s="638"/>
      <c r="E646" s="658"/>
      <c r="F646" s="658"/>
      <c r="G646" s="657" t="str">
        <f t="shared" si="20"/>
        <v/>
      </c>
      <c r="H646" s="638"/>
      <c r="I646" s="637"/>
      <c r="J646" s="638"/>
      <c r="K646" s="640"/>
      <c r="L646" s="640"/>
      <c r="M646" s="644"/>
    </row>
    <row r="647" spans="2:13" s="519" customFormat="1" ht="24.6" customHeight="1" x14ac:dyDescent="0.25">
      <c r="B647" s="44"/>
      <c r="C647" s="637"/>
      <c r="D647" s="638"/>
      <c r="E647" s="658"/>
      <c r="F647" s="658"/>
      <c r="G647" s="657" t="str">
        <f t="shared" si="20"/>
        <v/>
      </c>
      <c r="H647" s="638"/>
      <c r="I647" s="637"/>
      <c r="J647" s="638"/>
      <c r="K647" s="637"/>
      <c r="L647" s="637"/>
      <c r="M647" s="645"/>
    </row>
    <row r="648" spans="2:13" s="519" customFormat="1" ht="24.6" customHeight="1" x14ac:dyDescent="0.25">
      <c r="B648" s="44"/>
      <c r="C648" s="637"/>
      <c r="D648" s="638"/>
      <c r="E648" s="658"/>
      <c r="F648" s="658"/>
      <c r="G648" s="657" t="str">
        <f t="shared" si="20"/>
        <v/>
      </c>
      <c r="H648" s="638"/>
      <c r="I648" s="637"/>
      <c r="J648" s="638"/>
      <c r="K648" s="640"/>
      <c r="L648" s="640"/>
      <c r="M648" s="644"/>
    </row>
    <row r="649" spans="2:13" s="519" customFormat="1" ht="24.6" customHeight="1" x14ac:dyDescent="0.25">
      <c r="B649" s="44"/>
      <c r="C649" s="637"/>
      <c r="D649" s="638"/>
      <c r="E649" s="658"/>
      <c r="F649" s="658"/>
      <c r="G649" s="657" t="str">
        <f t="shared" si="20"/>
        <v/>
      </c>
      <c r="H649" s="638"/>
      <c r="I649" s="637"/>
      <c r="J649" s="638"/>
      <c r="K649" s="640"/>
      <c r="L649" s="640"/>
      <c r="M649" s="644"/>
    </row>
    <row r="650" spans="2:13" s="519" customFormat="1" ht="24.6" customHeight="1" x14ac:dyDescent="0.25">
      <c r="B650" s="44"/>
      <c r="C650" s="637"/>
      <c r="D650" s="638"/>
      <c r="E650" s="658"/>
      <c r="F650" s="658"/>
      <c r="G650" s="657" t="str">
        <f t="shared" si="20"/>
        <v/>
      </c>
      <c r="H650" s="638"/>
      <c r="I650" s="637"/>
      <c r="J650" s="638"/>
      <c r="K650" s="640"/>
      <c r="L650" s="640"/>
      <c r="M650" s="644"/>
    </row>
    <row r="651" spans="2:13" s="519" customFormat="1" ht="24.6" customHeight="1" x14ac:dyDescent="0.25">
      <c r="B651" s="44"/>
      <c r="C651" s="637"/>
      <c r="D651" s="638"/>
      <c r="E651" s="658"/>
      <c r="F651" s="658"/>
      <c r="G651" s="657" t="str">
        <f t="shared" si="20"/>
        <v/>
      </c>
      <c r="H651" s="638"/>
      <c r="I651" s="637"/>
      <c r="J651" s="638"/>
      <c r="K651" s="640"/>
      <c r="L651" s="640"/>
      <c r="M651" s="644"/>
    </row>
    <row r="652" spans="2:13" s="519" customFormat="1" ht="24.6" customHeight="1" x14ac:dyDescent="0.25">
      <c r="B652" s="44"/>
      <c r="C652" s="637"/>
      <c r="D652" s="638"/>
      <c r="E652" s="658"/>
      <c r="F652" s="658"/>
      <c r="G652" s="657" t="str">
        <f t="shared" si="20"/>
        <v/>
      </c>
      <c r="H652" s="638"/>
      <c r="I652" s="637"/>
      <c r="J652" s="638"/>
      <c r="K652" s="638"/>
      <c r="L652" s="638"/>
      <c r="M652" s="643"/>
    </row>
    <row r="653" spans="2:13" s="519" customFormat="1" ht="24.6" customHeight="1" x14ac:dyDescent="0.25">
      <c r="B653" s="44"/>
      <c r="C653" s="637"/>
      <c r="D653" s="638"/>
      <c r="E653" s="658"/>
      <c r="F653" s="658"/>
      <c r="G653" s="657" t="str">
        <f t="shared" si="20"/>
        <v/>
      </c>
      <c r="H653" s="638"/>
      <c r="I653" s="637"/>
      <c r="J653" s="638"/>
      <c r="K653" s="638"/>
      <c r="L653" s="638"/>
      <c r="M653" s="643"/>
    </row>
    <row r="654" spans="2:13" s="519" customFormat="1" ht="24.6" customHeight="1" x14ac:dyDescent="0.25">
      <c r="B654" s="44"/>
      <c r="C654" s="637"/>
      <c r="D654" s="638"/>
      <c r="E654" s="658"/>
      <c r="F654" s="658"/>
      <c r="G654" s="657" t="str">
        <f t="shared" si="20"/>
        <v/>
      </c>
      <c r="H654" s="638"/>
      <c r="I654" s="637"/>
      <c r="J654" s="638"/>
      <c r="K654" s="637"/>
      <c r="L654" s="637"/>
      <c r="M654" s="645"/>
    </row>
    <row r="655" spans="2:13" s="519" customFormat="1" ht="24.6" customHeight="1" x14ac:dyDescent="0.25">
      <c r="B655" s="44"/>
      <c r="C655" s="641"/>
      <c r="D655" s="642"/>
      <c r="E655" s="657"/>
      <c r="F655" s="657"/>
      <c r="G655" s="657" t="str">
        <f t="shared" si="20"/>
        <v/>
      </c>
      <c r="H655" s="642"/>
      <c r="I655" s="641"/>
      <c r="J655" s="642"/>
      <c r="K655" s="642"/>
      <c r="L655" s="641"/>
      <c r="M655" s="659"/>
    </row>
    <row r="656" spans="2:13" s="519" customFormat="1" ht="24.6" customHeight="1" x14ac:dyDescent="0.25">
      <c r="B656" s="44"/>
      <c r="C656" s="641"/>
      <c r="D656" s="642"/>
      <c r="E656" s="657"/>
      <c r="F656" s="657"/>
      <c r="G656" s="657" t="str">
        <f t="shared" si="20"/>
        <v/>
      </c>
      <c r="H656" s="642"/>
      <c r="I656" s="641"/>
      <c r="J656" s="642"/>
      <c r="K656" s="642"/>
      <c r="L656" s="641"/>
      <c r="M656" s="659"/>
    </row>
    <row r="657" spans="1:14" s="519" customFormat="1" ht="24.6" customHeight="1" x14ac:dyDescent="0.25">
      <c r="B657" s="44"/>
      <c r="C657" s="641"/>
      <c r="D657" s="642"/>
      <c r="E657" s="657"/>
      <c r="F657" s="657"/>
      <c r="G657" s="657" t="str">
        <f>IF(F657-E657=0,"",F657-E657)</f>
        <v/>
      </c>
      <c r="H657" s="642"/>
      <c r="I657" s="641"/>
      <c r="J657" s="642"/>
      <c r="K657" s="642"/>
      <c r="L657" s="641"/>
      <c r="M657" s="659"/>
      <c r="N657"/>
    </row>
    <row r="658" spans="1:14" s="519" customFormat="1" ht="24.6" customHeight="1" x14ac:dyDescent="0.25">
      <c r="B658" s="45"/>
      <c r="C658" s="646"/>
      <c r="D658" s="647"/>
      <c r="E658" s="655"/>
      <c r="F658" s="655"/>
      <c r="G658" s="655" t="str">
        <f>IF(F658-E658=0,"",F658-E658)</f>
        <v/>
      </c>
      <c r="H658" s="647"/>
      <c r="I658" s="646"/>
      <c r="J658" s="647"/>
      <c r="K658" s="647"/>
      <c r="L658" s="646"/>
      <c r="M658" s="649"/>
    </row>
    <row r="659" spans="1:14" x14ac:dyDescent="0.25">
      <c r="I659" s="11"/>
    </row>
    <row r="660" spans="1:14" x14ac:dyDescent="0.25">
      <c r="I660" s="11"/>
    </row>
    <row r="661" spans="1:14" x14ac:dyDescent="0.25">
      <c r="B661" s="851" t="s">
        <v>893</v>
      </c>
      <c r="C661" s="851"/>
      <c r="D661" s="160"/>
      <c r="E661" s="160"/>
      <c r="F661" s="160"/>
      <c r="G661" s="160"/>
      <c r="H661" s="160"/>
      <c r="I661" s="167"/>
      <c r="J661" s="160"/>
      <c r="K661" s="160"/>
      <c r="L661" s="160"/>
      <c r="M661" s="160"/>
    </row>
    <row r="662" spans="1:14" s="519" customFormat="1" x14ac:dyDescent="0.25">
      <c r="A662" s="519" t="s">
        <v>1385</v>
      </c>
      <c r="B662" s="35" t="s">
        <v>1399</v>
      </c>
      <c r="I662" s="518"/>
    </row>
    <row r="663" spans="1:14" s="10" customFormat="1" ht="52.5" customHeight="1" x14ac:dyDescent="0.25">
      <c r="B663" s="650" t="s">
        <v>1195</v>
      </c>
      <c r="C663" s="651" t="s">
        <v>303</v>
      </c>
      <c r="D663" s="651" t="s">
        <v>301</v>
      </c>
      <c r="E663" s="651" t="s">
        <v>384</v>
      </c>
      <c r="F663" s="651" t="s">
        <v>385</v>
      </c>
      <c r="G663" s="651" t="s">
        <v>383</v>
      </c>
      <c r="H663" s="651" t="s">
        <v>458</v>
      </c>
      <c r="I663" s="651" t="s">
        <v>894</v>
      </c>
      <c r="J663" s="651" t="s">
        <v>302</v>
      </c>
      <c r="K663" s="651" t="s">
        <v>648</v>
      </c>
      <c r="L663" s="651" t="s">
        <v>895</v>
      </c>
      <c r="M663" s="652" t="s">
        <v>169</v>
      </c>
    </row>
    <row r="664" spans="1:14" s="519" customFormat="1" ht="24.6" customHeight="1" x14ac:dyDescent="0.25">
      <c r="B664" s="44"/>
      <c r="C664" s="637"/>
      <c r="D664" s="638"/>
      <c r="E664" s="657"/>
      <c r="F664" s="657"/>
      <c r="G664" s="657" t="str">
        <f>IF(F664-E664=0,"",F664-E664)</f>
        <v/>
      </c>
      <c r="H664" s="638"/>
      <c r="I664" s="637"/>
      <c r="J664" s="638"/>
      <c r="K664" s="638"/>
      <c r="L664" s="638"/>
      <c r="M664" s="643"/>
    </row>
    <row r="665" spans="1:14" s="519" customFormat="1" ht="24.6" customHeight="1" x14ac:dyDescent="0.25">
      <c r="B665" s="44"/>
      <c r="C665" s="637"/>
      <c r="D665" s="638"/>
      <c r="E665" s="658"/>
      <c r="F665" s="658"/>
      <c r="G665" s="657" t="str">
        <f t="shared" ref="G665:G689" si="21">IF(F665-E665=0,"",F665-E665)</f>
        <v/>
      </c>
      <c r="H665" s="638"/>
      <c r="I665" s="637"/>
      <c r="J665" s="638"/>
      <c r="K665" s="640"/>
      <c r="L665" s="640"/>
      <c r="M665" s="644"/>
    </row>
    <row r="666" spans="1:14" s="519" customFormat="1" ht="24.6" customHeight="1" x14ac:dyDescent="0.25">
      <c r="B666" s="44"/>
      <c r="C666" s="637"/>
      <c r="D666" s="638"/>
      <c r="E666" s="658"/>
      <c r="F666" s="658"/>
      <c r="G666" s="657" t="str">
        <f t="shared" si="21"/>
        <v/>
      </c>
      <c r="H666" s="638"/>
      <c r="I666" s="637"/>
      <c r="J666" s="638"/>
      <c r="K666" s="640"/>
      <c r="L666" s="640"/>
      <c r="M666" s="644"/>
    </row>
    <row r="667" spans="1:14" s="519" customFormat="1" ht="24.6" customHeight="1" x14ac:dyDescent="0.25">
      <c r="B667" s="44"/>
      <c r="C667" s="637"/>
      <c r="D667" s="638"/>
      <c r="E667" s="658"/>
      <c r="F667" s="658"/>
      <c r="G667" s="657" t="str">
        <f t="shared" si="21"/>
        <v/>
      </c>
      <c r="H667" s="638"/>
      <c r="I667" s="637"/>
      <c r="J667" s="638"/>
      <c r="K667" s="640"/>
      <c r="L667" s="640"/>
      <c r="M667" s="644"/>
    </row>
    <row r="668" spans="1:14" s="519" customFormat="1" ht="24.6" customHeight="1" x14ac:dyDescent="0.25">
      <c r="B668" s="44"/>
      <c r="C668" s="637"/>
      <c r="D668" s="638"/>
      <c r="E668" s="658"/>
      <c r="F668" s="658"/>
      <c r="G668" s="657" t="str">
        <f t="shared" si="21"/>
        <v/>
      </c>
      <c r="H668" s="638"/>
      <c r="I668" s="637"/>
      <c r="J668" s="638"/>
      <c r="K668" s="640"/>
      <c r="L668" s="640"/>
      <c r="M668" s="644"/>
    </row>
    <row r="669" spans="1:14" s="519" customFormat="1" ht="24.6" customHeight="1" x14ac:dyDescent="0.25">
      <c r="B669" s="44"/>
      <c r="C669" s="637"/>
      <c r="D669" s="638"/>
      <c r="E669" s="658"/>
      <c r="F669" s="658"/>
      <c r="G669" s="657" t="str">
        <f t="shared" si="21"/>
        <v/>
      </c>
      <c r="H669" s="638"/>
      <c r="I669" s="637"/>
      <c r="J669" s="638"/>
      <c r="K669" s="638"/>
      <c r="L669" s="638"/>
      <c r="M669" s="643"/>
    </row>
    <row r="670" spans="1:14" s="519" customFormat="1" ht="24.6" customHeight="1" x14ac:dyDescent="0.25">
      <c r="B670" s="44"/>
      <c r="C670" s="637"/>
      <c r="D670" s="638"/>
      <c r="E670" s="658"/>
      <c r="F670" s="658"/>
      <c r="G670" s="657" t="str">
        <f t="shared" si="21"/>
        <v/>
      </c>
      <c r="H670" s="638"/>
      <c r="I670" s="637"/>
      <c r="J670" s="638"/>
      <c r="K670" s="638"/>
      <c r="L670" s="638"/>
      <c r="M670" s="643"/>
    </row>
    <row r="671" spans="1:14" s="519" customFormat="1" ht="24.6" customHeight="1" x14ac:dyDescent="0.25">
      <c r="B671" s="44"/>
      <c r="C671" s="637"/>
      <c r="D671" s="638"/>
      <c r="E671" s="658"/>
      <c r="F671" s="658"/>
      <c r="G671" s="657" t="str">
        <f t="shared" si="21"/>
        <v/>
      </c>
      <c r="H671" s="638"/>
      <c r="I671" s="637"/>
      <c r="J671" s="638"/>
      <c r="K671" s="637"/>
      <c r="L671" s="637"/>
      <c r="M671" s="645"/>
    </row>
    <row r="672" spans="1:14" s="519" customFormat="1" ht="24.6" customHeight="1" x14ac:dyDescent="0.25">
      <c r="B672" s="44"/>
      <c r="C672" s="637"/>
      <c r="D672" s="638"/>
      <c r="E672" s="658"/>
      <c r="F672" s="658"/>
      <c r="G672" s="657" t="str">
        <f t="shared" si="21"/>
        <v/>
      </c>
      <c r="H672" s="638"/>
      <c r="I672" s="637"/>
      <c r="J672" s="638"/>
      <c r="K672" s="640"/>
      <c r="L672" s="640"/>
      <c r="M672" s="644"/>
    </row>
    <row r="673" spans="2:13" s="519" customFormat="1" ht="24.6" customHeight="1" x14ac:dyDescent="0.25">
      <c r="B673" s="44"/>
      <c r="C673" s="637"/>
      <c r="D673" s="638"/>
      <c r="E673" s="658"/>
      <c r="F673" s="658"/>
      <c r="G673" s="657" t="str">
        <f t="shared" si="21"/>
        <v/>
      </c>
      <c r="H673" s="638"/>
      <c r="I673" s="637"/>
      <c r="J673" s="638"/>
      <c r="K673" s="640"/>
      <c r="L673" s="640"/>
      <c r="M673" s="644"/>
    </row>
    <row r="674" spans="2:13" s="519" customFormat="1" ht="24.6" customHeight="1" x14ac:dyDescent="0.25">
      <c r="B674" s="44"/>
      <c r="C674" s="637"/>
      <c r="D674" s="638"/>
      <c r="E674" s="658"/>
      <c r="F674" s="658"/>
      <c r="G674" s="657" t="str">
        <f t="shared" si="21"/>
        <v/>
      </c>
      <c r="H674" s="638"/>
      <c r="I674" s="637"/>
      <c r="J674" s="638"/>
      <c r="K674" s="640"/>
      <c r="L674" s="640"/>
      <c r="M674" s="644"/>
    </row>
    <row r="675" spans="2:13" s="519" customFormat="1" ht="24.6" customHeight="1" x14ac:dyDescent="0.25">
      <c r="B675" s="44"/>
      <c r="C675" s="637"/>
      <c r="D675" s="638"/>
      <c r="E675" s="658"/>
      <c r="F675" s="658"/>
      <c r="G675" s="657" t="str">
        <f t="shared" si="21"/>
        <v/>
      </c>
      <c r="H675" s="638"/>
      <c r="I675" s="637"/>
      <c r="J675" s="638"/>
      <c r="K675" s="637"/>
      <c r="L675" s="637"/>
      <c r="M675" s="645"/>
    </row>
    <row r="676" spans="2:13" s="519" customFormat="1" ht="24.6" customHeight="1" x14ac:dyDescent="0.25">
      <c r="B676" s="44"/>
      <c r="C676" s="637"/>
      <c r="D676" s="638"/>
      <c r="E676" s="658"/>
      <c r="F676" s="658"/>
      <c r="G676" s="657" t="str">
        <f t="shared" si="21"/>
        <v/>
      </c>
      <c r="H676" s="638"/>
      <c r="I676" s="637"/>
      <c r="J676" s="638"/>
      <c r="K676" s="640"/>
      <c r="L676" s="640"/>
      <c r="M676" s="644"/>
    </row>
    <row r="677" spans="2:13" s="519" customFormat="1" ht="24.6" customHeight="1" x14ac:dyDescent="0.25">
      <c r="B677" s="44"/>
      <c r="C677" s="637"/>
      <c r="D677" s="638"/>
      <c r="E677" s="658"/>
      <c r="F677" s="658"/>
      <c r="G677" s="657" t="str">
        <f t="shared" si="21"/>
        <v/>
      </c>
      <c r="H677" s="638"/>
      <c r="I677" s="637"/>
      <c r="J677" s="638"/>
      <c r="K677" s="640"/>
      <c r="L677" s="640"/>
      <c r="M677" s="644"/>
    </row>
    <row r="678" spans="2:13" s="519" customFormat="1" ht="24.6" customHeight="1" x14ac:dyDescent="0.25">
      <c r="B678" s="44"/>
      <c r="C678" s="637"/>
      <c r="D678" s="638"/>
      <c r="E678" s="658"/>
      <c r="F678" s="658"/>
      <c r="G678" s="657" t="str">
        <f t="shared" si="21"/>
        <v/>
      </c>
      <c r="H678" s="638"/>
      <c r="I678" s="637"/>
      <c r="J678" s="638"/>
      <c r="K678" s="640"/>
      <c r="L678" s="640"/>
      <c r="M678" s="644"/>
    </row>
    <row r="679" spans="2:13" s="519" customFormat="1" ht="24.6" customHeight="1" x14ac:dyDescent="0.25">
      <c r="B679" s="44"/>
      <c r="C679" s="637"/>
      <c r="D679" s="638"/>
      <c r="E679" s="658"/>
      <c r="F679" s="658"/>
      <c r="G679" s="657" t="str">
        <f t="shared" si="21"/>
        <v/>
      </c>
      <c r="H679" s="638"/>
      <c r="I679" s="637"/>
      <c r="J679" s="638"/>
      <c r="K679" s="640"/>
      <c r="L679" s="640"/>
      <c r="M679" s="644"/>
    </row>
    <row r="680" spans="2:13" s="519" customFormat="1" ht="24.6" customHeight="1" x14ac:dyDescent="0.25">
      <c r="B680" s="44"/>
      <c r="C680" s="637"/>
      <c r="D680" s="638"/>
      <c r="E680" s="658"/>
      <c r="F680" s="658"/>
      <c r="G680" s="657" t="str">
        <f t="shared" si="21"/>
        <v/>
      </c>
      <c r="H680" s="638"/>
      <c r="I680" s="637"/>
      <c r="J680" s="638"/>
      <c r="K680" s="637"/>
      <c r="L680" s="637"/>
      <c r="M680" s="645"/>
    </row>
    <row r="681" spans="2:13" s="519" customFormat="1" ht="24.6" customHeight="1" x14ac:dyDescent="0.25">
      <c r="B681" s="44"/>
      <c r="C681" s="637"/>
      <c r="D681" s="638"/>
      <c r="E681" s="658"/>
      <c r="F681" s="658"/>
      <c r="G681" s="657" t="str">
        <f t="shared" si="21"/>
        <v/>
      </c>
      <c r="H681" s="638"/>
      <c r="I681" s="637"/>
      <c r="J681" s="638"/>
      <c r="K681" s="640"/>
      <c r="L681" s="640"/>
      <c r="M681" s="644"/>
    </row>
    <row r="682" spans="2:13" s="519" customFormat="1" ht="24.6" customHeight="1" x14ac:dyDescent="0.25">
      <c r="B682" s="44"/>
      <c r="C682" s="637"/>
      <c r="D682" s="638"/>
      <c r="E682" s="658"/>
      <c r="F682" s="658"/>
      <c r="G682" s="657" t="str">
        <f t="shared" si="21"/>
        <v/>
      </c>
      <c r="H682" s="638"/>
      <c r="I682" s="637"/>
      <c r="J682" s="638"/>
      <c r="K682" s="640"/>
      <c r="L682" s="640"/>
      <c r="M682" s="644"/>
    </row>
    <row r="683" spans="2:13" s="519" customFormat="1" ht="24.6" customHeight="1" x14ac:dyDescent="0.25">
      <c r="B683" s="44"/>
      <c r="C683" s="637"/>
      <c r="D683" s="638"/>
      <c r="E683" s="658"/>
      <c r="F683" s="658"/>
      <c r="G683" s="657" t="str">
        <f t="shared" si="21"/>
        <v/>
      </c>
      <c r="H683" s="638"/>
      <c r="I683" s="637"/>
      <c r="J683" s="638"/>
      <c r="K683" s="640"/>
      <c r="L683" s="640"/>
      <c r="M683" s="644"/>
    </row>
    <row r="684" spans="2:13" s="519" customFormat="1" ht="24.6" customHeight="1" x14ac:dyDescent="0.25">
      <c r="B684" s="44"/>
      <c r="C684" s="637"/>
      <c r="D684" s="638"/>
      <c r="E684" s="658"/>
      <c r="F684" s="658"/>
      <c r="G684" s="657" t="str">
        <f t="shared" si="21"/>
        <v/>
      </c>
      <c r="H684" s="638"/>
      <c r="I684" s="637"/>
      <c r="J684" s="638"/>
      <c r="K684" s="640"/>
      <c r="L684" s="640"/>
      <c r="M684" s="644"/>
    </row>
    <row r="685" spans="2:13" s="519" customFormat="1" ht="24.6" customHeight="1" x14ac:dyDescent="0.25">
      <c r="B685" s="44"/>
      <c r="C685" s="637"/>
      <c r="D685" s="638"/>
      <c r="E685" s="658"/>
      <c r="F685" s="658"/>
      <c r="G685" s="657" t="str">
        <f t="shared" si="21"/>
        <v/>
      </c>
      <c r="H685" s="638"/>
      <c r="I685" s="637"/>
      <c r="J685" s="638"/>
      <c r="K685" s="638"/>
      <c r="L685" s="638"/>
      <c r="M685" s="643"/>
    </row>
    <row r="686" spans="2:13" s="519" customFormat="1" ht="24.6" customHeight="1" x14ac:dyDescent="0.25">
      <c r="B686" s="44"/>
      <c r="C686" s="637"/>
      <c r="D686" s="638"/>
      <c r="E686" s="658"/>
      <c r="F686" s="658"/>
      <c r="G686" s="657" t="str">
        <f t="shared" si="21"/>
        <v/>
      </c>
      <c r="H686" s="638"/>
      <c r="I686" s="637"/>
      <c r="J686" s="638"/>
      <c r="K686" s="638"/>
      <c r="L686" s="638"/>
      <c r="M686" s="643"/>
    </row>
    <row r="687" spans="2:13" s="519" customFormat="1" ht="24.6" customHeight="1" x14ac:dyDescent="0.25">
      <c r="B687" s="44"/>
      <c r="C687" s="637"/>
      <c r="D687" s="638"/>
      <c r="E687" s="658"/>
      <c r="F687" s="658"/>
      <c r="G687" s="657" t="str">
        <f t="shared" si="21"/>
        <v/>
      </c>
      <c r="H687" s="638"/>
      <c r="I687" s="637"/>
      <c r="J687" s="638"/>
      <c r="K687" s="637"/>
      <c r="L687" s="637"/>
      <c r="M687" s="645"/>
    </row>
    <row r="688" spans="2:13" s="519" customFormat="1" ht="24.6" customHeight="1" x14ac:dyDescent="0.25">
      <c r="B688" s="44"/>
      <c r="C688" s="641"/>
      <c r="D688" s="642"/>
      <c r="E688" s="657"/>
      <c r="F688" s="657"/>
      <c r="G688" s="657" t="str">
        <f t="shared" si="21"/>
        <v/>
      </c>
      <c r="H688" s="642"/>
      <c r="I688" s="641"/>
      <c r="J688" s="642"/>
      <c r="K688" s="642"/>
      <c r="L688" s="641"/>
      <c r="M688" s="659"/>
    </row>
    <row r="689" spans="1:13" s="519" customFormat="1" ht="24.6" customHeight="1" x14ac:dyDescent="0.25">
      <c r="B689" s="43"/>
      <c r="C689" s="646"/>
      <c r="D689" s="654"/>
      <c r="E689" s="655"/>
      <c r="F689" s="655"/>
      <c r="G689" s="655" t="str">
        <f t="shared" si="21"/>
        <v/>
      </c>
      <c r="H689" s="653"/>
      <c r="I689" s="656"/>
      <c r="J689" s="654"/>
      <c r="K689" s="654"/>
      <c r="L689" s="656"/>
      <c r="M689" s="649"/>
    </row>
    <row r="690" spans="1:13" s="519" customFormat="1" x14ac:dyDescent="0.25">
      <c r="I690" s="518"/>
    </row>
    <row r="691" spans="1:13" s="519" customFormat="1" x14ac:dyDescent="0.25">
      <c r="I691" s="518"/>
    </row>
    <row r="692" spans="1:13" s="519" customFormat="1" x14ac:dyDescent="0.25">
      <c r="A692" s="519" t="s">
        <v>1386</v>
      </c>
      <c r="B692" s="35" t="s">
        <v>1399</v>
      </c>
      <c r="I692" s="518"/>
    </row>
    <row r="693" spans="1:13" s="10" customFormat="1" ht="52.5" customHeight="1" x14ac:dyDescent="0.25">
      <c r="B693" s="650" t="s">
        <v>1195</v>
      </c>
      <c r="C693" s="651" t="s">
        <v>303</v>
      </c>
      <c r="D693" s="651" t="s">
        <v>301</v>
      </c>
      <c r="E693" s="651" t="s">
        <v>384</v>
      </c>
      <c r="F693" s="651" t="s">
        <v>385</v>
      </c>
      <c r="G693" s="651" t="s">
        <v>383</v>
      </c>
      <c r="H693" s="651" t="s">
        <v>458</v>
      </c>
      <c r="I693" s="651" t="s">
        <v>894</v>
      </c>
      <c r="J693" s="651" t="s">
        <v>302</v>
      </c>
      <c r="K693" s="651" t="s">
        <v>648</v>
      </c>
      <c r="L693" s="651" t="s">
        <v>895</v>
      </c>
      <c r="M693" s="652" t="s">
        <v>169</v>
      </c>
    </row>
    <row r="694" spans="1:13" s="519" customFormat="1" ht="24.6" customHeight="1" x14ac:dyDescent="0.25">
      <c r="B694" s="44"/>
      <c r="C694" s="637"/>
      <c r="D694" s="638"/>
      <c r="E694" s="657"/>
      <c r="F694" s="657"/>
      <c r="G694" s="657" t="str">
        <f>IF(F694-E694=0,"",F694-E694)</f>
        <v/>
      </c>
      <c r="H694" s="638"/>
      <c r="I694" s="637"/>
      <c r="J694" s="638"/>
      <c r="K694" s="638"/>
      <c r="L694" s="638"/>
      <c r="M694" s="643"/>
    </row>
    <row r="695" spans="1:13" s="519" customFormat="1" ht="24.6" customHeight="1" x14ac:dyDescent="0.25">
      <c r="B695" s="44"/>
      <c r="C695" s="637"/>
      <c r="D695" s="638"/>
      <c r="E695" s="658"/>
      <c r="F695" s="658"/>
      <c r="G695" s="657" t="str">
        <f t="shared" ref="G695:G719" si="22">IF(F695-E695=0,"",F695-E695)</f>
        <v/>
      </c>
      <c r="H695" s="638"/>
      <c r="I695" s="637"/>
      <c r="J695" s="638"/>
      <c r="K695" s="640"/>
      <c r="L695" s="640"/>
      <c r="M695" s="644"/>
    </row>
    <row r="696" spans="1:13" s="519" customFormat="1" ht="24.6" customHeight="1" x14ac:dyDescent="0.25">
      <c r="B696" s="44"/>
      <c r="C696" s="637"/>
      <c r="D696" s="638"/>
      <c r="E696" s="658"/>
      <c r="F696" s="658"/>
      <c r="G696" s="657" t="str">
        <f t="shared" si="22"/>
        <v/>
      </c>
      <c r="H696" s="638"/>
      <c r="I696" s="637"/>
      <c r="J696" s="638"/>
      <c r="K696" s="640"/>
      <c r="L696" s="640"/>
      <c r="M696" s="644"/>
    </row>
    <row r="697" spans="1:13" s="519" customFormat="1" ht="24.6" customHeight="1" x14ac:dyDescent="0.25">
      <c r="B697" s="44"/>
      <c r="C697" s="637"/>
      <c r="D697" s="638"/>
      <c r="E697" s="658"/>
      <c r="F697" s="658"/>
      <c r="G697" s="657" t="str">
        <f t="shared" si="22"/>
        <v/>
      </c>
      <c r="H697" s="638"/>
      <c r="I697" s="637"/>
      <c r="J697" s="638"/>
      <c r="K697" s="640"/>
      <c r="L697" s="640"/>
      <c r="M697" s="644"/>
    </row>
    <row r="698" spans="1:13" s="519" customFormat="1" ht="24.6" customHeight="1" x14ac:dyDescent="0.25">
      <c r="B698" s="44"/>
      <c r="C698" s="637"/>
      <c r="D698" s="638"/>
      <c r="E698" s="658"/>
      <c r="F698" s="658"/>
      <c r="G698" s="657" t="str">
        <f t="shared" si="22"/>
        <v/>
      </c>
      <c r="H698" s="638"/>
      <c r="I698" s="637"/>
      <c r="J698" s="638"/>
      <c r="K698" s="640"/>
      <c r="L698" s="640"/>
      <c r="M698" s="644"/>
    </row>
    <row r="699" spans="1:13" s="519" customFormat="1" ht="24.6" customHeight="1" x14ac:dyDescent="0.25">
      <c r="B699" s="44"/>
      <c r="C699" s="637"/>
      <c r="D699" s="638"/>
      <c r="E699" s="658"/>
      <c r="F699" s="658"/>
      <c r="G699" s="657" t="str">
        <f t="shared" si="22"/>
        <v/>
      </c>
      <c r="H699" s="638"/>
      <c r="I699" s="637"/>
      <c r="J699" s="638"/>
      <c r="K699" s="638"/>
      <c r="L699" s="638"/>
      <c r="M699" s="643"/>
    </row>
    <row r="700" spans="1:13" s="519" customFormat="1" ht="24.6" customHeight="1" x14ac:dyDescent="0.25">
      <c r="B700" s="44"/>
      <c r="C700" s="637"/>
      <c r="D700" s="638"/>
      <c r="E700" s="658"/>
      <c r="F700" s="658"/>
      <c r="G700" s="657" t="str">
        <f t="shared" si="22"/>
        <v/>
      </c>
      <c r="H700" s="638"/>
      <c r="I700" s="637"/>
      <c r="J700" s="638"/>
      <c r="K700" s="638"/>
      <c r="L700" s="638"/>
      <c r="M700" s="643"/>
    </row>
    <row r="701" spans="1:13" s="519" customFormat="1" ht="24.6" customHeight="1" x14ac:dyDescent="0.25">
      <c r="B701" s="44"/>
      <c r="C701" s="637"/>
      <c r="D701" s="638"/>
      <c r="E701" s="658"/>
      <c r="F701" s="658"/>
      <c r="G701" s="657" t="str">
        <f t="shared" si="22"/>
        <v/>
      </c>
      <c r="H701" s="638"/>
      <c r="I701" s="637"/>
      <c r="J701" s="638"/>
      <c r="K701" s="637"/>
      <c r="L701" s="637"/>
      <c r="M701" s="645"/>
    </row>
    <row r="702" spans="1:13" s="519" customFormat="1" ht="24.6" customHeight="1" x14ac:dyDescent="0.25">
      <c r="B702" s="44"/>
      <c r="C702" s="637"/>
      <c r="D702" s="638"/>
      <c r="E702" s="658"/>
      <c r="F702" s="658"/>
      <c r="G702" s="657" t="str">
        <f t="shared" si="22"/>
        <v/>
      </c>
      <c r="H702" s="638"/>
      <c r="I702" s="637"/>
      <c r="J702" s="638"/>
      <c r="K702" s="640"/>
      <c r="L702" s="640"/>
      <c r="M702" s="644"/>
    </row>
    <row r="703" spans="1:13" s="519" customFormat="1" ht="24.6" customHeight="1" x14ac:dyDescent="0.25">
      <c r="B703" s="44"/>
      <c r="C703" s="637"/>
      <c r="D703" s="638"/>
      <c r="E703" s="658"/>
      <c r="F703" s="658"/>
      <c r="G703" s="657" t="str">
        <f t="shared" si="22"/>
        <v/>
      </c>
      <c r="H703" s="638"/>
      <c r="I703" s="637"/>
      <c r="J703" s="638"/>
      <c r="K703" s="640"/>
      <c r="L703" s="640"/>
      <c r="M703" s="644"/>
    </row>
    <row r="704" spans="1:13" s="519" customFormat="1" ht="24.6" customHeight="1" x14ac:dyDescent="0.25">
      <c r="B704" s="44"/>
      <c r="C704" s="637"/>
      <c r="D704" s="638"/>
      <c r="E704" s="658"/>
      <c r="F704" s="658"/>
      <c r="G704" s="657" t="str">
        <f t="shared" si="22"/>
        <v/>
      </c>
      <c r="H704" s="638"/>
      <c r="I704" s="637"/>
      <c r="J704" s="638"/>
      <c r="K704" s="640"/>
      <c r="L704" s="640"/>
      <c r="M704" s="644"/>
    </row>
    <row r="705" spans="2:14" s="519" customFormat="1" ht="24.6" customHeight="1" x14ac:dyDescent="0.25">
      <c r="B705" s="44"/>
      <c r="C705" s="637"/>
      <c r="D705" s="638"/>
      <c r="E705" s="658"/>
      <c r="F705" s="658"/>
      <c r="G705" s="657" t="str">
        <f t="shared" si="22"/>
        <v/>
      </c>
      <c r="H705" s="638"/>
      <c r="I705" s="637"/>
      <c r="J705" s="638"/>
      <c r="K705" s="637"/>
      <c r="L705" s="637"/>
      <c r="M705" s="645"/>
    </row>
    <row r="706" spans="2:14" s="519" customFormat="1" ht="24.6" customHeight="1" x14ac:dyDescent="0.25">
      <c r="B706" s="44"/>
      <c r="C706" s="637"/>
      <c r="D706" s="638"/>
      <c r="E706" s="658"/>
      <c r="F706" s="658"/>
      <c r="G706" s="657" t="str">
        <f t="shared" si="22"/>
        <v/>
      </c>
      <c r="H706" s="638"/>
      <c r="I706" s="637"/>
      <c r="J706" s="638"/>
      <c r="K706" s="640"/>
      <c r="L706" s="640"/>
      <c r="M706" s="644"/>
    </row>
    <row r="707" spans="2:14" s="519" customFormat="1" ht="24.6" customHeight="1" x14ac:dyDescent="0.25">
      <c r="B707" s="44"/>
      <c r="C707" s="637"/>
      <c r="D707" s="638"/>
      <c r="E707" s="658"/>
      <c r="F707" s="658"/>
      <c r="G707" s="657" t="str">
        <f t="shared" si="22"/>
        <v/>
      </c>
      <c r="H707" s="638"/>
      <c r="I707" s="637"/>
      <c r="J707" s="638"/>
      <c r="K707" s="640"/>
      <c r="L707" s="640"/>
      <c r="M707" s="644"/>
    </row>
    <row r="708" spans="2:14" s="519" customFormat="1" ht="24.6" customHeight="1" x14ac:dyDescent="0.25">
      <c r="B708" s="44"/>
      <c r="C708" s="637"/>
      <c r="D708" s="638"/>
      <c r="E708" s="658"/>
      <c r="F708" s="658"/>
      <c r="G708" s="657" t="str">
        <f t="shared" si="22"/>
        <v/>
      </c>
      <c r="H708" s="638"/>
      <c r="I708" s="637"/>
      <c r="J708" s="638"/>
      <c r="K708" s="640"/>
      <c r="L708" s="640"/>
      <c r="M708" s="644"/>
    </row>
    <row r="709" spans="2:14" s="519" customFormat="1" ht="24.6" customHeight="1" x14ac:dyDescent="0.25">
      <c r="B709" s="44"/>
      <c r="C709" s="637"/>
      <c r="D709" s="638"/>
      <c r="E709" s="658"/>
      <c r="F709" s="658"/>
      <c r="G709" s="657" t="str">
        <f t="shared" si="22"/>
        <v/>
      </c>
      <c r="H709" s="638"/>
      <c r="I709" s="637"/>
      <c r="J709" s="638"/>
      <c r="K709" s="640"/>
      <c r="L709" s="640"/>
      <c r="M709" s="644"/>
    </row>
    <row r="710" spans="2:14" s="519" customFormat="1" ht="24.6" customHeight="1" x14ac:dyDescent="0.25">
      <c r="B710" s="44"/>
      <c r="C710" s="637"/>
      <c r="D710" s="638"/>
      <c r="E710" s="658"/>
      <c r="F710" s="658"/>
      <c r="G710" s="657" t="str">
        <f t="shared" si="22"/>
        <v/>
      </c>
      <c r="H710" s="638"/>
      <c r="I710" s="637"/>
      <c r="J710" s="638"/>
      <c r="K710" s="637"/>
      <c r="L710" s="637"/>
      <c r="M710" s="645"/>
    </row>
    <row r="711" spans="2:14" s="519" customFormat="1" ht="24.6" customHeight="1" x14ac:dyDescent="0.25">
      <c r="B711" s="44"/>
      <c r="C711" s="637"/>
      <c r="D711" s="638"/>
      <c r="E711" s="658"/>
      <c r="F711" s="658"/>
      <c r="G711" s="657" t="str">
        <f t="shared" si="22"/>
        <v/>
      </c>
      <c r="H711" s="638"/>
      <c r="I711" s="637"/>
      <c r="J711" s="638"/>
      <c r="K711" s="640"/>
      <c r="L711" s="640"/>
      <c r="M711" s="644"/>
    </row>
    <row r="712" spans="2:14" s="519" customFormat="1" ht="24.6" customHeight="1" x14ac:dyDescent="0.25">
      <c r="B712" s="44"/>
      <c r="C712" s="637"/>
      <c r="D712" s="638"/>
      <c r="E712" s="658"/>
      <c r="F712" s="658"/>
      <c r="G712" s="657" t="str">
        <f t="shared" si="22"/>
        <v/>
      </c>
      <c r="H712" s="638"/>
      <c r="I712" s="637"/>
      <c r="J712" s="638"/>
      <c r="K712" s="640"/>
      <c r="L712" s="640"/>
      <c r="M712" s="644"/>
    </row>
    <row r="713" spans="2:14" s="519" customFormat="1" ht="24.6" customHeight="1" x14ac:dyDescent="0.25">
      <c r="B713" s="44"/>
      <c r="C713" s="637"/>
      <c r="D713" s="638"/>
      <c r="E713" s="658"/>
      <c r="F713" s="658"/>
      <c r="G713" s="657" t="str">
        <f t="shared" si="22"/>
        <v/>
      </c>
      <c r="H713" s="638"/>
      <c r="I713" s="637"/>
      <c r="J713" s="638"/>
      <c r="K713" s="640"/>
      <c r="L713" s="640"/>
      <c r="M713" s="644"/>
    </row>
    <row r="714" spans="2:14" s="519" customFormat="1" ht="24.6" customHeight="1" x14ac:dyDescent="0.25">
      <c r="B714" s="44"/>
      <c r="C714" s="637"/>
      <c r="D714" s="638"/>
      <c r="E714" s="658"/>
      <c r="F714" s="658"/>
      <c r="G714" s="657" t="str">
        <f t="shared" si="22"/>
        <v/>
      </c>
      <c r="H714" s="638"/>
      <c r="I714" s="637"/>
      <c r="J714" s="638"/>
      <c r="K714" s="640"/>
      <c r="L714" s="640"/>
      <c r="M714" s="644"/>
    </row>
    <row r="715" spans="2:14" s="519" customFormat="1" ht="24.6" customHeight="1" x14ac:dyDescent="0.25">
      <c r="B715" s="44"/>
      <c r="C715" s="637"/>
      <c r="D715" s="638"/>
      <c r="E715" s="658"/>
      <c r="F715" s="658"/>
      <c r="G715" s="657" t="str">
        <f t="shared" si="22"/>
        <v/>
      </c>
      <c r="H715" s="638"/>
      <c r="I715" s="637"/>
      <c r="J715" s="638"/>
      <c r="K715" s="638"/>
      <c r="L715" s="638"/>
      <c r="M715" s="643"/>
    </row>
    <row r="716" spans="2:14" s="519" customFormat="1" ht="24.6" customHeight="1" x14ac:dyDescent="0.25">
      <c r="B716" s="44"/>
      <c r="C716" s="637"/>
      <c r="D716" s="638"/>
      <c r="E716" s="658"/>
      <c r="F716" s="658"/>
      <c r="G716" s="657" t="str">
        <f t="shared" si="22"/>
        <v/>
      </c>
      <c r="H716" s="638"/>
      <c r="I716" s="637"/>
      <c r="J716" s="638"/>
      <c r="K716" s="638"/>
      <c r="L716" s="638"/>
      <c r="M716" s="643"/>
    </row>
    <row r="717" spans="2:14" s="519" customFormat="1" ht="24.6" customHeight="1" x14ac:dyDescent="0.25">
      <c r="B717" s="44"/>
      <c r="C717" s="637"/>
      <c r="D717" s="638"/>
      <c r="E717" s="658"/>
      <c r="F717" s="658"/>
      <c r="G717" s="657" t="str">
        <f t="shared" si="22"/>
        <v/>
      </c>
      <c r="H717" s="638"/>
      <c r="I717" s="637"/>
      <c r="J717" s="638"/>
      <c r="K717" s="637"/>
      <c r="L717" s="637"/>
      <c r="M717" s="645"/>
    </row>
    <row r="718" spans="2:14" s="519" customFormat="1" ht="24.6" customHeight="1" x14ac:dyDescent="0.25">
      <c r="B718" s="44"/>
      <c r="C718" s="641"/>
      <c r="D718" s="642"/>
      <c r="E718" s="657"/>
      <c r="F718" s="657"/>
      <c r="G718" s="657" t="str">
        <f t="shared" si="22"/>
        <v/>
      </c>
      <c r="H718" s="642"/>
      <c r="I718" s="641"/>
      <c r="J718" s="642"/>
      <c r="K718" s="642"/>
      <c r="L718" s="641"/>
      <c r="M718" s="659"/>
    </row>
    <row r="719" spans="2:14" s="519" customFormat="1" ht="24.6" customHeight="1" x14ac:dyDescent="0.25">
      <c r="B719" s="43"/>
      <c r="C719" s="646"/>
      <c r="D719" s="654"/>
      <c r="E719" s="655"/>
      <c r="F719" s="655"/>
      <c r="G719" s="655" t="str">
        <f t="shared" si="22"/>
        <v/>
      </c>
      <c r="H719" s="653"/>
      <c r="I719" s="656"/>
      <c r="J719" s="654"/>
      <c r="K719" s="654"/>
      <c r="L719" s="656"/>
      <c r="M719" s="649"/>
    </row>
    <row r="720" spans="2:14" s="519" customFormat="1" x14ac:dyDescent="0.25">
      <c r="B720"/>
      <c r="C720"/>
      <c r="D720"/>
      <c r="E720"/>
      <c r="F720"/>
      <c r="G720"/>
      <c r="H720"/>
      <c r="I720" s="86"/>
      <c r="J720"/>
      <c r="K720"/>
      <c r="L720"/>
      <c r="M720"/>
      <c r="N720"/>
    </row>
    <row r="721" spans="1:13" s="519" customFormat="1" x14ac:dyDescent="0.25">
      <c r="B721"/>
      <c r="C721"/>
      <c r="D721"/>
      <c r="E721"/>
      <c r="F721"/>
      <c r="G721"/>
      <c r="H721"/>
      <c r="I721" s="86"/>
      <c r="J721"/>
      <c r="K721"/>
      <c r="L721"/>
      <c r="M721"/>
    </row>
    <row r="722" spans="1:13" s="519" customFormat="1" x14ac:dyDescent="0.25">
      <c r="A722" s="519" t="s">
        <v>1387</v>
      </c>
      <c r="B722" s="35" t="s">
        <v>1399</v>
      </c>
      <c r="I722" s="518"/>
    </row>
    <row r="723" spans="1:13" s="10" customFormat="1" ht="52.5" customHeight="1" x14ac:dyDescent="0.25">
      <c r="B723" s="650" t="s">
        <v>1195</v>
      </c>
      <c r="C723" s="651" t="s">
        <v>303</v>
      </c>
      <c r="D723" s="651" t="s">
        <v>301</v>
      </c>
      <c r="E723" s="651" t="s">
        <v>384</v>
      </c>
      <c r="F723" s="651" t="s">
        <v>385</v>
      </c>
      <c r="G723" s="651" t="s">
        <v>383</v>
      </c>
      <c r="H723" s="651" t="s">
        <v>458</v>
      </c>
      <c r="I723" s="651" t="s">
        <v>894</v>
      </c>
      <c r="J723" s="651" t="s">
        <v>302</v>
      </c>
      <c r="K723" s="651" t="s">
        <v>648</v>
      </c>
      <c r="L723" s="651" t="s">
        <v>895</v>
      </c>
      <c r="M723" s="652" t="s">
        <v>169</v>
      </c>
    </row>
    <row r="724" spans="1:13" s="519" customFormat="1" ht="24.6" customHeight="1" x14ac:dyDescent="0.25">
      <c r="B724" s="44"/>
      <c r="C724" s="637"/>
      <c r="D724" s="638"/>
      <c r="E724" s="657"/>
      <c r="F724" s="657"/>
      <c r="G724" s="657" t="str">
        <f>IF(F724-E724=0,"",F724-E724)</f>
        <v/>
      </c>
      <c r="H724" s="638"/>
      <c r="I724" s="637"/>
      <c r="J724" s="638"/>
      <c r="K724" s="638"/>
      <c r="L724" s="638"/>
      <c r="M724" s="643"/>
    </row>
    <row r="725" spans="1:13" s="519" customFormat="1" ht="24.6" customHeight="1" x14ac:dyDescent="0.25">
      <c r="B725" s="44"/>
      <c r="C725" s="637"/>
      <c r="D725" s="638"/>
      <c r="E725" s="658"/>
      <c r="F725" s="658"/>
      <c r="G725" s="657" t="str">
        <f t="shared" ref="G725:G749" si="23">IF(F725-E725=0,"",F725-E725)</f>
        <v/>
      </c>
      <c r="H725" s="638"/>
      <c r="I725" s="637"/>
      <c r="J725" s="638"/>
      <c r="K725" s="640"/>
      <c r="L725" s="640"/>
      <c r="M725" s="644"/>
    </row>
    <row r="726" spans="1:13" s="519" customFormat="1" ht="24.6" customHeight="1" x14ac:dyDescent="0.25">
      <c r="B726" s="44"/>
      <c r="C726" s="637"/>
      <c r="D726" s="638"/>
      <c r="E726" s="658"/>
      <c r="F726" s="658"/>
      <c r="G726" s="657" t="str">
        <f t="shared" si="23"/>
        <v/>
      </c>
      <c r="H726" s="638"/>
      <c r="I726" s="637"/>
      <c r="J726" s="638"/>
      <c r="K726" s="640"/>
      <c r="L726" s="640"/>
      <c r="M726" s="644"/>
    </row>
    <row r="727" spans="1:13" s="519" customFormat="1" ht="24.6" customHeight="1" x14ac:dyDescent="0.25">
      <c r="B727" s="44"/>
      <c r="C727" s="637"/>
      <c r="D727" s="638"/>
      <c r="E727" s="658"/>
      <c r="F727" s="658"/>
      <c r="G727" s="657" t="str">
        <f t="shared" si="23"/>
        <v/>
      </c>
      <c r="H727" s="638"/>
      <c r="I727" s="637"/>
      <c r="J727" s="638"/>
      <c r="K727" s="640"/>
      <c r="L727" s="640"/>
      <c r="M727" s="644"/>
    </row>
    <row r="728" spans="1:13" s="519" customFormat="1" ht="24.6" customHeight="1" x14ac:dyDescent="0.25">
      <c r="B728" s="44"/>
      <c r="C728" s="637"/>
      <c r="D728" s="638"/>
      <c r="E728" s="658"/>
      <c r="F728" s="658"/>
      <c r="G728" s="657" t="str">
        <f t="shared" si="23"/>
        <v/>
      </c>
      <c r="H728" s="638"/>
      <c r="I728" s="637"/>
      <c r="J728" s="638"/>
      <c r="K728" s="640"/>
      <c r="L728" s="640"/>
      <c r="M728" s="644"/>
    </row>
    <row r="729" spans="1:13" s="519" customFormat="1" ht="24.6" customHeight="1" x14ac:dyDescent="0.25">
      <c r="B729" s="44"/>
      <c r="C729" s="637"/>
      <c r="D729" s="638"/>
      <c r="E729" s="658"/>
      <c r="F729" s="658"/>
      <c r="G729" s="657" t="str">
        <f t="shared" si="23"/>
        <v/>
      </c>
      <c r="H729" s="638"/>
      <c r="I729" s="637"/>
      <c r="J729" s="638"/>
      <c r="K729" s="638"/>
      <c r="L729" s="638"/>
      <c r="M729" s="643"/>
    </row>
    <row r="730" spans="1:13" s="519" customFormat="1" ht="24.6" customHeight="1" x14ac:dyDescent="0.25">
      <c r="B730" s="44"/>
      <c r="C730" s="637"/>
      <c r="D730" s="638"/>
      <c r="E730" s="658"/>
      <c r="F730" s="658"/>
      <c r="G730" s="657" t="str">
        <f t="shared" si="23"/>
        <v/>
      </c>
      <c r="H730" s="638"/>
      <c r="I730" s="637"/>
      <c r="J730" s="638"/>
      <c r="K730" s="638"/>
      <c r="L730" s="638"/>
      <c r="M730" s="643"/>
    </row>
    <row r="731" spans="1:13" s="519" customFormat="1" ht="24.6" customHeight="1" x14ac:dyDescent="0.25">
      <c r="B731" s="44"/>
      <c r="C731" s="637"/>
      <c r="D731" s="638"/>
      <c r="E731" s="658"/>
      <c r="F731" s="658"/>
      <c r="G731" s="657" t="str">
        <f t="shared" si="23"/>
        <v/>
      </c>
      <c r="H731" s="638"/>
      <c r="I731" s="637"/>
      <c r="J731" s="638"/>
      <c r="K731" s="637"/>
      <c r="L731" s="637"/>
      <c r="M731" s="645"/>
    </row>
    <row r="732" spans="1:13" s="519" customFormat="1" ht="24.6" customHeight="1" x14ac:dyDescent="0.25">
      <c r="B732" s="44"/>
      <c r="C732" s="637"/>
      <c r="D732" s="638"/>
      <c r="E732" s="658"/>
      <c r="F732" s="658"/>
      <c r="G732" s="657" t="str">
        <f t="shared" si="23"/>
        <v/>
      </c>
      <c r="H732" s="638"/>
      <c r="I732" s="637"/>
      <c r="J732" s="638"/>
      <c r="K732" s="640"/>
      <c r="L732" s="640"/>
      <c r="M732" s="644"/>
    </row>
    <row r="733" spans="1:13" s="519" customFormat="1" ht="24.6" customHeight="1" x14ac:dyDescent="0.25">
      <c r="B733" s="44"/>
      <c r="C733" s="637"/>
      <c r="D733" s="638"/>
      <c r="E733" s="658"/>
      <c r="F733" s="658"/>
      <c r="G733" s="657" t="str">
        <f t="shared" si="23"/>
        <v/>
      </c>
      <c r="H733" s="638"/>
      <c r="I733" s="637"/>
      <c r="J733" s="638"/>
      <c r="K733" s="640"/>
      <c r="L733" s="640"/>
      <c r="M733" s="644"/>
    </row>
    <row r="734" spans="1:13" s="519" customFormat="1" ht="24.6" customHeight="1" x14ac:dyDescent="0.25">
      <c r="B734" s="44"/>
      <c r="C734" s="637"/>
      <c r="D734" s="638"/>
      <c r="E734" s="658"/>
      <c r="F734" s="658"/>
      <c r="G734" s="657" t="str">
        <f t="shared" si="23"/>
        <v/>
      </c>
      <c r="H734" s="638"/>
      <c r="I734" s="637"/>
      <c r="J734" s="638"/>
      <c r="K734" s="640"/>
      <c r="L734" s="640"/>
      <c r="M734" s="644"/>
    </row>
    <row r="735" spans="1:13" s="519" customFormat="1" ht="24.6" customHeight="1" x14ac:dyDescent="0.25">
      <c r="B735" s="44"/>
      <c r="C735" s="637"/>
      <c r="D735" s="638"/>
      <c r="E735" s="658"/>
      <c r="F735" s="658"/>
      <c r="G735" s="657" t="str">
        <f t="shared" si="23"/>
        <v/>
      </c>
      <c r="H735" s="638"/>
      <c r="I735" s="637"/>
      <c r="J735" s="638"/>
      <c r="K735" s="637"/>
      <c r="L735" s="637"/>
      <c r="M735" s="645"/>
    </row>
    <row r="736" spans="1:13" s="519" customFormat="1" ht="24.6" customHeight="1" x14ac:dyDescent="0.25">
      <c r="B736" s="44"/>
      <c r="C736" s="637"/>
      <c r="D736" s="638"/>
      <c r="E736" s="658"/>
      <c r="F736" s="658"/>
      <c r="G736" s="657" t="str">
        <f t="shared" si="23"/>
        <v/>
      </c>
      <c r="H736" s="638"/>
      <c r="I736" s="637"/>
      <c r="J736" s="638"/>
      <c r="K736" s="640"/>
      <c r="L736" s="640"/>
      <c r="M736" s="644"/>
    </row>
    <row r="737" spans="2:14" s="519" customFormat="1" ht="24.6" customHeight="1" x14ac:dyDescent="0.25">
      <c r="B737" s="44"/>
      <c r="C737" s="637"/>
      <c r="D737" s="638"/>
      <c r="E737" s="658"/>
      <c r="F737" s="658"/>
      <c r="G737" s="657" t="str">
        <f t="shared" si="23"/>
        <v/>
      </c>
      <c r="H737" s="638"/>
      <c r="I737" s="637"/>
      <c r="J737" s="638"/>
      <c r="K737" s="640"/>
      <c r="L737" s="640"/>
      <c r="M737" s="644"/>
    </row>
    <row r="738" spans="2:14" s="519" customFormat="1" ht="24.6" customHeight="1" x14ac:dyDescent="0.25">
      <c r="B738" s="44"/>
      <c r="C738" s="637"/>
      <c r="D738" s="638"/>
      <c r="E738" s="658"/>
      <c r="F738" s="658"/>
      <c r="G738" s="657" t="str">
        <f t="shared" si="23"/>
        <v/>
      </c>
      <c r="H738" s="638"/>
      <c r="I738" s="637"/>
      <c r="J738" s="638"/>
      <c r="K738" s="640"/>
      <c r="L738" s="640"/>
      <c r="M738" s="644"/>
    </row>
    <row r="739" spans="2:14" s="519" customFormat="1" ht="24.6" customHeight="1" x14ac:dyDescent="0.25">
      <c r="B739" s="44"/>
      <c r="C739" s="637"/>
      <c r="D739" s="638"/>
      <c r="E739" s="658"/>
      <c r="F739" s="658"/>
      <c r="G739" s="657" t="str">
        <f t="shared" si="23"/>
        <v/>
      </c>
      <c r="H739" s="638"/>
      <c r="I739" s="637"/>
      <c r="J739" s="638"/>
      <c r="K739" s="640"/>
      <c r="L739" s="640"/>
      <c r="M739" s="644"/>
    </row>
    <row r="740" spans="2:14" s="519" customFormat="1" ht="24.6" customHeight="1" x14ac:dyDescent="0.25">
      <c r="B740" s="44"/>
      <c r="C740" s="637"/>
      <c r="D740" s="638"/>
      <c r="E740" s="658"/>
      <c r="F740" s="658"/>
      <c r="G740" s="657" t="str">
        <f t="shared" si="23"/>
        <v/>
      </c>
      <c r="H740" s="638"/>
      <c r="I740" s="637"/>
      <c r="J740" s="638"/>
      <c r="K740" s="637"/>
      <c r="L740" s="637"/>
      <c r="M740" s="645"/>
    </row>
    <row r="741" spans="2:14" s="519" customFormat="1" ht="24.6" customHeight="1" x14ac:dyDescent="0.25">
      <c r="B741" s="44"/>
      <c r="C741" s="637"/>
      <c r="D741" s="638"/>
      <c r="E741" s="658"/>
      <c r="F741" s="658"/>
      <c r="G741" s="657" t="str">
        <f t="shared" si="23"/>
        <v/>
      </c>
      <c r="H741" s="638"/>
      <c r="I741" s="637"/>
      <c r="J741" s="638"/>
      <c r="K741" s="640"/>
      <c r="L741" s="640"/>
      <c r="M741" s="644"/>
    </row>
    <row r="742" spans="2:14" s="519" customFormat="1" ht="24.6" customHeight="1" x14ac:dyDescent="0.25">
      <c r="B742" s="44"/>
      <c r="C742" s="637"/>
      <c r="D742" s="638"/>
      <c r="E742" s="658"/>
      <c r="F742" s="658"/>
      <c r="G742" s="657" t="str">
        <f t="shared" si="23"/>
        <v/>
      </c>
      <c r="H742" s="638"/>
      <c r="I742" s="637"/>
      <c r="J742" s="638"/>
      <c r="K742" s="640"/>
      <c r="L742" s="640"/>
      <c r="M742" s="644"/>
    </row>
    <row r="743" spans="2:14" s="519" customFormat="1" ht="24.6" customHeight="1" x14ac:dyDescent="0.25">
      <c r="B743" s="44"/>
      <c r="C743" s="637"/>
      <c r="D743" s="638"/>
      <c r="E743" s="658"/>
      <c r="F743" s="658"/>
      <c r="G743" s="657" t="str">
        <f t="shared" si="23"/>
        <v/>
      </c>
      <c r="H743" s="638"/>
      <c r="I743" s="637"/>
      <c r="J743" s="638"/>
      <c r="K743" s="640"/>
      <c r="L743" s="640"/>
      <c r="M743" s="644"/>
    </row>
    <row r="744" spans="2:14" s="519" customFormat="1" ht="24.6" customHeight="1" x14ac:dyDescent="0.25">
      <c r="B744" s="44"/>
      <c r="C744" s="637"/>
      <c r="D744" s="638"/>
      <c r="E744" s="658"/>
      <c r="F744" s="658"/>
      <c r="G744" s="657" t="str">
        <f t="shared" si="23"/>
        <v/>
      </c>
      <c r="H744" s="638"/>
      <c r="I744" s="637"/>
      <c r="J744" s="638"/>
      <c r="K744" s="640"/>
      <c r="L744" s="640"/>
      <c r="M744" s="644"/>
    </row>
    <row r="745" spans="2:14" s="519" customFormat="1" ht="24.6" customHeight="1" x14ac:dyDescent="0.25">
      <c r="B745" s="44"/>
      <c r="C745" s="637"/>
      <c r="D745" s="638"/>
      <c r="E745" s="658"/>
      <c r="F745" s="658"/>
      <c r="G745" s="657" t="str">
        <f t="shared" si="23"/>
        <v/>
      </c>
      <c r="H745" s="638"/>
      <c r="I745" s="637"/>
      <c r="J745" s="638"/>
      <c r="K745" s="638"/>
      <c r="L745" s="638"/>
      <c r="M745" s="643"/>
    </row>
    <row r="746" spans="2:14" s="519" customFormat="1" ht="24.6" customHeight="1" x14ac:dyDescent="0.25">
      <c r="B746" s="44"/>
      <c r="C746" s="637"/>
      <c r="D746" s="638"/>
      <c r="E746" s="658"/>
      <c r="F746" s="658"/>
      <c r="G746" s="657" t="str">
        <f t="shared" si="23"/>
        <v/>
      </c>
      <c r="H746" s="638"/>
      <c r="I746" s="637"/>
      <c r="J746" s="638"/>
      <c r="K746" s="638"/>
      <c r="L746" s="638"/>
      <c r="M746" s="643"/>
    </row>
    <row r="747" spans="2:14" s="519" customFormat="1" ht="24.6" customHeight="1" x14ac:dyDescent="0.25">
      <c r="B747" s="44"/>
      <c r="C747" s="637"/>
      <c r="D747" s="638"/>
      <c r="E747" s="658"/>
      <c r="F747" s="658"/>
      <c r="G747" s="657" t="str">
        <f t="shared" si="23"/>
        <v/>
      </c>
      <c r="H747" s="638"/>
      <c r="I747" s="637"/>
      <c r="J747" s="638"/>
      <c r="K747" s="637"/>
      <c r="L747" s="637"/>
      <c r="M747" s="645"/>
    </row>
    <row r="748" spans="2:14" s="519" customFormat="1" ht="24.6" customHeight="1" x14ac:dyDescent="0.25">
      <c r="B748" s="44"/>
      <c r="C748" s="641"/>
      <c r="D748" s="642"/>
      <c r="E748" s="657"/>
      <c r="F748" s="657"/>
      <c r="G748" s="657" t="str">
        <f t="shared" si="23"/>
        <v/>
      </c>
      <c r="H748" s="642"/>
      <c r="I748" s="641"/>
      <c r="J748" s="642"/>
      <c r="K748" s="642"/>
      <c r="L748" s="641"/>
      <c r="M748" s="659"/>
    </row>
    <row r="749" spans="2:14" s="519" customFormat="1" ht="24.6" customHeight="1" x14ac:dyDescent="0.25">
      <c r="B749" s="44"/>
      <c r="C749" s="641"/>
      <c r="D749" s="642"/>
      <c r="E749" s="657"/>
      <c r="F749" s="657"/>
      <c r="G749" s="657" t="str">
        <f t="shared" si="23"/>
        <v/>
      </c>
      <c r="H749" s="642"/>
      <c r="I749" s="641"/>
      <c r="J749" s="642"/>
      <c r="K749" s="642"/>
      <c r="L749" s="641"/>
      <c r="M749" s="659"/>
    </row>
    <row r="750" spans="2:14" s="519" customFormat="1" ht="24.6" customHeight="1" x14ac:dyDescent="0.25">
      <c r="B750" s="44"/>
      <c r="C750" s="641"/>
      <c r="D750" s="642"/>
      <c r="E750" s="657"/>
      <c r="F750" s="657"/>
      <c r="G750" s="657" t="str">
        <f>IF(F750-E750=0,"",F750-E750)</f>
        <v/>
      </c>
      <c r="H750" s="642"/>
      <c r="I750" s="641"/>
      <c r="J750" s="642"/>
      <c r="K750" s="642"/>
      <c r="L750" s="641"/>
      <c r="M750" s="659"/>
      <c r="N750"/>
    </row>
    <row r="751" spans="2:14" s="519" customFormat="1" ht="24.6" customHeight="1" x14ac:dyDescent="0.25">
      <c r="B751" s="45"/>
      <c r="C751" s="646"/>
      <c r="D751" s="647"/>
      <c r="E751" s="655"/>
      <c r="F751" s="655"/>
      <c r="G751" s="655" t="str">
        <f>IF(F751-E751=0,"",F751-E751)</f>
        <v/>
      </c>
      <c r="H751" s="647"/>
      <c r="I751" s="646"/>
      <c r="J751" s="647"/>
      <c r="K751" s="647"/>
      <c r="L751" s="646"/>
      <c r="M751" s="649"/>
    </row>
    <row r="752" spans="2:14" s="519" customFormat="1" x14ac:dyDescent="0.25">
      <c r="B752"/>
      <c r="C752"/>
      <c r="D752"/>
      <c r="E752"/>
      <c r="F752"/>
      <c r="G752"/>
      <c r="H752"/>
      <c r="I752" s="86"/>
      <c r="J752"/>
      <c r="K752"/>
      <c r="L752"/>
      <c r="M752"/>
      <c r="N752"/>
    </row>
    <row r="753" spans="1:13" s="519" customFormat="1" x14ac:dyDescent="0.25">
      <c r="B753"/>
      <c r="C753"/>
      <c r="D753"/>
      <c r="E753"/>
      <c r="F753"/>
      <c r="G753"/>
      <c r="H753"/>
      <c r="I753" s="86"/>
      <c r="J753"/>
      <c r="K753"/>
      <c r="L753"/>
      <c r="M753"/>
    </row>
    <row r="754" spans="1:13" s="519" customFormat="1" x14ac:dyDescent="0.25">
      <c r="A754" s="519" t="s">
        <v>1388</v>
      </c>
      <c r="B754" s="35" t="s">
        <v>1399</v>
      </c>
      <c r="I754" s="518"/>
    </row>
    <row r="755" spans="1:13" s="10" customFormat="1" ht="52.5" customHeight="1" x14ac:dyDescent="0.25">
      <c r="B755" s="650" t="s">
        <v>1195</v>
      </c>
      <c r="C755" s="651" t="s">
        <v>303</v>
      </c>
      <c r="D755" s="651" t="s">
        <v>301</v>
      </c>
      <c r="E755" s="651" t="s">
        <v>384</v>
      </c>
      <c r="F755" s="651" t="s">
        <v>385</v>
      </c>
      <c r="G755" s="651" t="s">
        <v>383</v>
      </c>
      <c r="H755" s="651" t="s">
        <v>458</v>
      </c>
      <c r="I755" s="651" t="s">
        <v>894</v>
      </c>
      <c r="J755" s="651" t="s">
        <v>302</v>
      </c>
      <c r="K755" s="651" t="s">
        <v>648</v>
      </c>
      <c r="L755" s="651" t="s">
        <v>895</v>
      </c>
      <c r="M755" s="652" t="s">
        <v>169</v>
      </c>
    </row>
    <row r="756" spans="1:13" s="519" customFormat="1" ht="24.6" customHeight="1" x14ac:dyDescent="0.25">
      <c r="B756" s="44"/>
      <c r="C756" s="637"/>
      <c r="D756" s="638"/>
      <c r="E756" s="657"/>
      <c r="F756" s="657"/>
      <c r="G756" s="657" t="str">
        <f>IF(F756-E756=0,"",F756-E756)</f>
        <v/>
      </c>
      <c r="H756" s="638"/>
      <c r="I756" s="637"/>
      <c r="J756" s="638"/>
      <c r="K756" s="638"/>
      <c r="L756" s="638"/>
      <c r="M756" s="643"/>
    </row>
    <row r="757" spans="1:13" s="519" customFormat="1" ht="24.6" customHeight="1" x14ac:dyDescent="0.25">
      <c r="B757" s="44"/>
      <c r="C757" s="637"/>
      <c r="D757" s="638"/>
      <c r="E757" s="658"/>
      <c r="F757" s="658"/>
      <c r="G757" s="657" t="str">
        <f t="shared" ref="G757:G781" si="24">IF(F757-E757=0,"",F757-E757)</f>
        <v/>
      </c>
      <c r="H757" s="638"/>
      <c r="I757" s="637"/>
      <c r="J757" s="638"/>
      <c r="K757" s="640"/>
      <c r="L757" s="640"/>
      <c r="M757" s="644"/>
    </row>
    <row r="758" spans="1:13" s="519" customFormat="1" ht="24.6" customHeight="1" x14ac:dyDescent="0.25">
      <c r="B758" s="44"/>
      <c r="C758" s="637"/>
      <c r="D758" s="638"/>
      <c r="E758" s="658"/>
      <c r="F758" s="658"/>
      <c r="G758" s="657" t="str">
        <f t="shared" si="24"/>
        <v/>
      </c>
      <c r="H758" s="638"/>
      <c r="I758" s="637"/>
      <c r="J758" s="638"/>
      <c r="K758" s="640"/>
      <c r="L758" s="640"/>
      <c r="M758" s="644"/>
    </row>
    <row r="759" spans="1:13" s="519" customFormat="1" ht="24.6" customHeight="1" x14ac:dyDescent="0.25">
      <c r="B759" s="44"/>
      <c r="C759" s="637"/>
      <c r="D759" s="638"/>
      <c r="E759" s="658"/>
      <c r="F759" s="658"/>
      <c r="G759" s="657" t="str">
        <f t="shared" si="24"/>
        <v/>
      </c>
      <c r="H759" s="638"/>
      <c r="I759" s="637"/>
      <c r="J759" s="638"/>
      <c r="K759" s="640"/>
      <c r="L759" s="640"/>
      <c r="M759" s="644"/>
    </row>
    <row r="760" spans="1:13" s="519" customFormat="1" ht="24.6" customHeight="1" x14ac:dyDescent="0.25">
      <c r="B760" s="44"/>
      <c r="C760" s="637"/>
      <c r="D760" s="638"/>
      <c r="E760" s="658"/>
      <c r="F760" s="658"/>
      <c r="G760" s="657" t="str">
        <f t="shared" si="24"/>
        <v/>
      </c>
      <c r="H760" s="638"/>
      <c r="I760" s="637"/>
      <c r="J760" s="638"/>
      <c r="K760" s="640"/>
      <c r="L760" s="640"/>
      <c r="M760" s="644"/>
    </row>
    <row r="761" spans="1:13" s="519" customFormat="1" ht="24.6" customHeight="1" x14ac:dyDescent="0.25">
      <c r="B761" s="44"/>
      <c r="C761" s="637"/>
      <c r="D761" s="638"/>
      <c r="E761" s="658"/>
      <c r="F761" s="658"/>
      <c r="G761" s="657" t="str">
        <f t="shared" si="24"/>
        <v/>
      </c>
      <c r="H761" s="638"/>
      <c r="I761" s="637"/>
      <c r="J761" s="638"/>
      <c r="K761" s="638"/>
      <c r="L761" s="638"/>
      <c r="M761" s="643"/>
    </row>
    <row r="762" spans="1:13" s="519" customFormat="1" ht="24.6" customHeight="1" x14ac:dyDescent="0.25">
      <c r="B762" s="44"/>
      <c r="C762" s="637"/>
      <c r="D762" s="638"/>
      <c r="E762" s="658"/>
      <c r="F762" s="658"/>
      <c r="G762" s="657" t="str">
        <f t="shared" si="24"/>
        <v/>
      </c>
      <c r="H762" s="638"/>
      <c r="I762" s="637"/>
      <c r="J762" s="638"/>
      <c r="K762" s="638"/>
      <c r="L762" s="638"/>
      <c r="M762" s="643"/>
    </row>
    <row r="763" spans="1:13" s="519" customFormat="1" ht="24.6" customHeight="1" x14ac:dyDescent="0.25">
      <c r="B763" s="44"/>
      <c r="C763" s="637"/>
      <c r="D763" s="638"/>
      <c r="E763" s="658"/>
      <c r="F763" s="658"/>
      <c r="G763" s="657" t="str">
        <f t="shared" si="24"/>
        <v/>
      </c>
      <c r="H763" s="638"/>
      <c r="I763" s="637"/>
      <c r="J763" s="638"/>
      <c r="K763" s="637"/>
      <c r="L763" s="637"/>
      <c r="M763" s="645"/>
    </row>
    <row r="764" spans="1:13" s="519" customFormat="1" ht="24.6" customHeight="1" x14ac:dyDescent="0.25">
      <c r="B764" s="44"/>
      <c r="C764" s="637"/>
      <c r="D764" s="638"/>
      <c r="E764" s="658"/>
      <c r="F764" s="658"/>
      <c r="G764" s="657" t="str">
        <f t="shared" si="24"/>
        <v/>
      </c>
      <c r="H764" s="638"/>
      <c r="I764" s="637"/>
      <c r="J764" s="638"/>
      <c r="K764" s="640"/>
      <c r="L764" s="640"/>
      <c r="M764" s="644"/>
    </row>
    <row r="765" spans="1:13" s="519" customFormat="1" ht="24.6" customHeight="1" x14ac:dyDescent="0.25">
      <c r="B765" s="44"/>
      <c r="C765" s="637"/>
      <c r="D765" s="638"/>
      <c r="E765" s="658"/>
      <c r="F765" s="658"/>
      <c r="G765" s="657" t="str">
        <f t="shared" si="24"/>
        <v/>
      </c>
      <c r="H765" s="638"/>
      <c r="I765" s="637"/>
      <c r="J765" s="638"/>
      <c r="K765" s="640"/>
      <c r="L765" s="640"/>
      <c r="M765" s="644"/>
    </row>
    <row r="766" spans="1:13" s="519" customFormat="1" ht="24.6" customHeight="1" x14ac:dyDescent="0.25">
      <c r="B766" s="44"/>
      <c r="C766" s="637"/>
      <c r="D766" s="638"/>
      <c r="E766" s="658"/>
      <c r="F766" s="658"/>
      <c r="G766" s="657" t="str">
        <f t="shared" si="24"/>
        <v/>
      </c>
      <c r="H766" s="638"/>
      <c r="I766" s="637"/>
      <c r="J766" s="638"/>
      <c r="K766" s="640"/>
      <c r="L766" s="640"/>
      <c r="M766" s="644"/>
    </row>
    <row r="767" spans="1:13" s="519" customFormat="1" ht="24.6" customHeight="1" x14ac:dyDescent="0.25">
      <c r="B767" s="44"/>
      <c r="C767" s="637"/>
      <c r="D767" s="638"/>
      <c r="E767" s="658"/>
      <c r="F767" s="658"/>
      <c r="G767" s="657" t="str">
        <f t="shared" si="24"/>
        <v/>
      </c>
      <c r="H767" s="638"/>
      <c r="I767" s="637"/>
      <c r="J767" s="638"/>
      <c r="K767" s="637"/>
      <c r="L767" s="637"/>
      <c r="M767" s="645"/>
    </row>
    <row r="768" spans="1:13" s="519" customFormat="1" ht="24.6" customHeight="1" x14ac:dyDescent="0.25">
      <c r="B768" s="44"/>
      <c r="C768" s="637"/>
      <c r="D768" s="638"/>
      <c r="E768" s="658"/>
      <c r="F768" s="658"/>
      <c r="G768" s="657" t="str">
        <f t="shared" si="24"/>
        <v/>
      </c>
      <c r="H768" s="638"/>
      <c r="I768" s="637"/>
      <c r="J768" s="638"/>
      <c r="K768" s="640"/>
      <c r="L768" s="640"/>
      <c r="M768" s="644"/>
    </row>
    <row r="769" spans="2:14" s="519" customFormat="1" ht="24.6" customHeight="1" x14ac:dyDescent="0.25">
      <c r="B769" s="44"/>
      <c r="C769" s="637"/>
      <c r="D769" s="638"/>
      <c r="E769" s="658"/>
      <c r="F769" s="658"/>
      <c r="G769" s="657" t="str">
        <f t="shared" si="24"/>
        <v/>
      </c>
      <c r="H769" s="638"/>
      <c r="I769" s="637"/>
      <c r="J769" s="638"/>
      <c r="K769" s="640"/>
      <c r="L769" s="640"/>
      <c r="M769" s="644"/>
    </row>
    <row r="770" spans="2:14" s="519" customFormat="1" ht="24.6" customHeight="1" x14ac:dyDescent="0.25">
      <c r="B770" s="44"/>
      <c r="C770" s="637"/>
      <c r="D770" s="638"/>
      <c r="E770" s="658"/>
      <c r="F770" s="658"/>
      <c r="G770" s="657" t="str">
        <f t="shared" si="24"/>
        <v/>
      </c>
      <c r="H770" s="638"/>
      <c r="I770" s="637"/>
      <c r="J770" s="638"/>
      <c r="K770" s="640"/>
      <c r="L770" s="640"/>
      <c r="M770" s="644"/>
    </row>
    <row r="771" spans="2:14" s="519" customFormat="1" ht="24.6" customHeight="1" x14ac:dyDescent="0.25">
      <c r="B771" s="44"/>
      <c r="C771" s="637"/>
      <c r="D771" s="638"/>
      <c r="E771" s="658"/>
      <c r="F771" s="658"/>
      <c r="G771" s="657" t="str">
        <f t="shared" si="24"/>
        <v/>
      </c>
      <c r="H771" s="638"/>
      <c r="I771" s="637"/>
      <c r="J771" s="638"/>
      <c r="K771" s="640"/>
      <c r="L771" s="640"/>
      <c r="M771" s="644"/>
    </row>
    <row r="772" spans="2:14" s="519" customFormat="1" ht="24.6" customHeight="1" x14ac:dyDescent="0.25">
      <c r="B772" s="44"/>
      <c r="C772" s="637"/>
      <c r="D772" s="638"/>
      <c r="E772" s="658"/>
      <c r="F772" s="658"/>
      <c r="G772" s="657" t="str">
        <f t="shared" si="24"/>
        <v/>
      </c>
      <c r="H772" s="638"/>
      <c r="I772" s="637"/>
      <c r="J772" s="638"/>
      <c r="K772" s="637"/>
      <c r="L772" s="637"/>
      <c r="M772" s="645"/>
    </row>
    <row r="773" spans="2:14" s="519" customFormat="1" ht="24.6" customHeight="1" x14ac:dyDescent="0.25">
      <c r="B773" s="44"/>
      <c r="C773" s="637"/>
      <c r="D773" s="638"/>
      <c r="E773" s="658"/>
      <c r="F773" s="658"/>
      <c r="G773" s="657" t="str">
        <f t="shared" si="24"/>
        <v/>
      </c>
      <c r="H773" s="638"/>
      <c r="I773" s="637"/>
      <c r="J773" s="638"/>
      <c r="K773" s="640"/>
      <c r="L773" s="640"/>
      <c r="M773" s="644"/>
    </row>
    <row r="774" spans="2:14" s="519" customFormat="1" ht="24.6" customHeight="1" x14ac:dyDescent="0.25">
      <c r="B774" s="44"/>
      <c r="C774" s="637"/>
      <c r="D774" s="638"/>
      <c r="E774" s="658"/>
      <c r="F774" s="658"/>
      <c r="G774" s="657" t="str">
        <f t="shared" si="24"/>
        <v/>
      </c>
      <c r="H774" s="638"/>
      <c r="I774" s="637"/>
      <c r="J774" s="638"/>
      <c r="K774" s="640"/>
      <c r="L774" s="640"/>
      <c r="M774" s="644"/>
    </row>
    <row r="775" spans="2:14" s="519" customFormat="1" ht="24.6" customHeight="1" x14ac:dyDescent="0.25">
      <c r="B775" s="44"/>
      <c r="C775" s="637"/>
      <c r="D775" s="638"/>
      <c r="E775" s="658"/>
      <c r="F775" s="658"/>
      <c r="G775" s="657" t="str">
        <f t="shared" si="24"/>
        <v/>
      </c>
      <c r="H775" s="638"/>
      <c r="I775" s="637"/>
      <c r="J775" s="638"/>
      <c r="K775" s="640"/>
      <c r="L775" s="640"/>
      <c r="M775" s="644"/>
    </row>
    <row r="776" spans="2:14" s="519" customFormat="1" ht="24.6" customHeight="1" x14ac:dyDescent="0.25">
      <c r="B776" s="44"/>
      <c r="C776" s="637"/>
      <c r="D776" s="638"/>
      <c r="E776" s="658"/>
      <c r="F776" s="658"/>
      <c r="G776" s="657" t="str">
        <f t="shared" si="24"/>
        <v/>
      </c>
      <c r="H776" s="638"/>
      <c r="I776" s="637"/>
      <c r="J776" s="638"/>
      <c r="K776" s="640"/>
      <c r="L776" s="640"/>
      <c r="M776" s="644"/>
    </row>
    <row r="777" spans="2:14" s="519" customFormat="1" ht="24.6" customHeight="1" x14ac:dyDescent="0.25">
      <c r="B777" s="44"/>
      <c r="C777" s="637"/>
      <c r="D777" s="638"/>
      <c r="E777" s="658"/>
      <c r="F777" s="658"/>
      <c r="G777" s="657" t="str">
        <f t="shared" si="24"/>
        <v/>
      </c>
      <c r="H777" s="638"/>
      <c r="I777" s="637"/>
      <c r="J777" s="638"/>
      <c r="K777" s="638"/>
      <c r="L777" s="638"/>
      <c r="M777" s="643"/>
    </row>
    <row r="778" spans="2:14" s="519" customFormat="1" ht="24.6" customHeight="1" x14ac:dyDescent="0.25">
      <c r="B778" s="44"/>
      <c r="C778" s="637"/>
      <c r="D778" s="638"/>
      <c r="E778" s="658"/>
      <c r="F778" s="658"/>
      <c r="G778" s="657" t="str">
        <f t="shared" si="24"/>
        <v/>
      </c>
      <c r="H778" s="638"/>
      <c r="I778" s="637"/>
      <c r="J778" s="638"/>
      <c r="K778" s="638"/>
      <c r="L778" s="638"/>
      <c r="M778" s="643"/>
    </row>
    <row r="779" spans="2:14" s="519" customFormat="1" ht="24.6" customHeight="1" x14ac:dyDescent="0.25">
      <c r="B779" s="44"/>
      <c r="C779" s="637"/>
      <c r="D779" s="638"/>
      <c r="E779" s="658"/>
      <c r="F779" s="658"/>
      <c r="G779" s="657" t="str">
        <f t="shared" si="24"/>
        <v/>
      </c>
      <c r="H779" s="638"/>
      <c r="I779" s="637"/>
      <c r="J779" s="638"/>
      <c r="K779" s="637"/>
      <c r="L779" s="637"/>
      <c r="M779" s="645"/>
    </row>
    <row r="780" spans="2:14" s="519" customFormat="1" ht="24.6" customHeight="1" x14ac:dyDescent="0.25">
      <c r="B780" s="44"/>
      <c r="C780" s="641"/>
      <c r="D780" s="642"/>
      <c r="E780" s="657"/>
      <c r="F780" s="657"/>
      <c r="G780" s="657" t="str">
        <f t="shared" si="24"/>
        <v/>
      </c>
      <c r="H780" s="642"/>
      <c r="I780" s="641"/>
      <c r="J780" s="642"/>
      <c r="K780" s="642"/>
      <c r="L780" s="641"/>
      <c r="M780" s="659"/>
    </row>
    <row r="781" spans="2:14" s="519" customFormat="1" ht="24.6" customHeight="1" x14ac:dyDescent="0.25">
      <c r="B781" s="44"/>
      <c r="C781" s="641"/>
      <c r="D781" s="642"/>
      <c r="E781" s="657"/>
      <c r="F781" s="657"/>
      <c r="G781" s="657" t="str">
        <f t="shared" si="24"/>
        <v/>
      </c>
      <c r="H781" s="642"/>
      <c r="I781" s="641"/>
      <c r="J781" s="642"/>
      <c r="K781" s="642"/>
      <c r="L781" s="641"/>
      <c r="M781" s="659"/>
    </row>
    <row r="782" spans="2:14" s="519" customFormat="1" ht="24.6" customHeight="1" x14ac:dyDescent="0.25">
      <c r="B782" s="44"/>
      <c r="C782" s="641"/>
      <c r="D782" s="642"/>
      <c r="E782" s="657"/>
      <c r="F782" s="657"/>
      <c r="G782" s="657" t="str">
        <f>IF(F782-E782=0,"",F782-E782)</f>
        <v/>
      </c>
      <c r="H782" s="642"/>
      <c r="I782" s="641"/>
      <c r="J782" s="642"/>
      <c r="K782" s="642"/>
      <c r="L782" s="641"/>
      <c r="M782" s="659"/>
      <c r="N782"/>
    </row>
    <row r="783" spans="2:14" s="519" customFormat="1" ht="24.6" customHeight="1" x14ac:dyDescent="0.25">
      <c r="B783" s="45"/>
      <c r="C783" s="646"/>
      <c r="D783" s="647"/>
      <c r="E783" s="655"/>
      <c r="F783" s="655"/>
      <c r="G783" s="655" t="str">
        <f>IF(F783-E783=0,"",F783-E783)</f>
        <v/>
      </c>
      <c r="H783" s="647"/>
      <c r="I783" s="646"/>
      <c r="J783" s="647"/>
      <c r="K783" s="647"/>
      <c r="L783" s="646"/>
      <c r="M783" s="649"/>
    </row>
    <row r="784" spans="2:14" customFormat="1" x14ac:dyDescent="0.25"/>
    <row r="785" spans="1:13" customFormat="1" x14ac:dyDescent="0.25"/>
    <row r="786" spans="1:13" s="519" customFormat="1" x14ac:dyDescent="0.25">
      <c r="A786" s="519" t="s">
        <v>1389</v>
      </c>
      <c r="B786" s="35" t="s">
        <v>1399</v>
      </c>
      <c r="I786" s="518"/>
    </row>
    <row r="787" spans="1:13" s="10" customFormat="1" ht="52.5" customHeight="1" x14ac:dyDescent="0.25">
      <c r="B787" s="650" t="s">
        <v>1195</v>
      </c>
      <c r="C787" s="651" t="s">
        <v>303</v>
      </c>
      <c r="D787" s="651" t="s">
        <v>301</v>
      </c>
      <c r="E787" s="651" t="s">
        <v>384</v>
      </c>
      <c r="F787" s="651" t="s">
        <v>385</v>
      </c>
      <c r="G787" s="651" t="s">
        <v>383</v>
      </c>
      <c r="H787" s="651" t="s">
        <v>458</v>
      </c>
      <c r="I787" s="651" t="s">
        <v>894</v>
      </c>
      <c r="J787" s="651" t="s">
        <v>302</v>
      </c>
      <c r="K787" s="651" t="s">
        <v>648</v>
      </c>
      <c r="L787" s="651" t="s">
        <v>895</v>
      </c>
      <c r="M787" s="652" t="s">
        <v>169</v>
      </c>
    </row>
    <row r="788" spans="1:13" s="519" customFormat="1" ht="24.6" customHeight="1" x14ac:dyDescent="0.25">
      <c r="B788" s="44"/>
      <c r="C788" s="637"/>
      <c r="D788" s="638"/>
      <c r="E788" s="657"/>
      <c r="F788" s="657"/>
      <c r="G788" s="657" t="str">
        <f>IF(F788-E788=0,"",F788-E788)</f>
        <v/>
      </c>
      <c r="H788" s="638"/>
      <c r="I788" s="637"/>
      <c r="J788" s="638"/>
      <c r="K788" s="638"/>
      <c r="L788" s="638"/>
      <c r="M788" s="643"/>
    </row>
    <row r="789" spans="1:13" s="519" customFormat="1" ht="24.6" customHeight="1" x14ac:dyDescent="0.25">
      <c r="B789" s="44"/>
      <c r="C789" s="637"/>
      <c r="D789" s="638"/>
      <c r="E789" s="658"/>
      <c r="F789" s="658"/>
      <c r="G789" s="657" t="str">
        <f t="shared" ref="G789:G813" si="25">IF(F789-E789=0,"",F789-E789)</f>
        <v/>
      </c>
      <c r="H789" s="638"/>
      <c r="I789" s="637"/>
      <c r="J789" s="638"/>
      <c r="K789" s="640"/>
      <c r="L789" s="640"/>
      <c r="M789" s="644"/>
    </row>
    <row r="790" spans="1:13" s="519" customFormat="1" ht="24.6" customHeight="1" x14ac:dyDescent="0.25">
      <c r="B790" s="44"/>
      <c r="C790" s="637"/>
      <c r="D790" s="638"/>
      <c r="E790" s="658"/>
      <c r="F790" s="658"/>
      <c r="G790" s="657" t="str">
        <f t="shared" si="25"/>
        <v/>
      </c>
      <c r="H790" s="638"/>
      <c r="I790" s="637"/>
      <c r="J790" s="638"/>
      <c r="K790" s="640"/>
      <c r="L790" s="640"/>
      <c r="M790" s="644"/>
    </row>
    <row r="791" spans="1:13" s="519" customFormat="1" ht="24.6" customHeight="1" x14ac:dyDescent="0.25">
      <c r="B791" s="44"/>
      <c r="C791" s="637"/>
      <c r="D791" s="638"/>
      <c r="E791" s="658"/>
      <c r="F791" s="658"/>
      <c r="G791" s="657" t="str">
        <f t="shared" si="25"/>
        <v/>
      </c>
      <c r="H791" s="638"/>
      <c r="I791" s="637"/>
      <c r="J791" s="638"/>
      <c r="K791" s="640"/>
      <c r="L791" s="640"/>
      <c r="M791" s="644"/>
    </row>
    <row r="792" spans="1:13" s="519" customFormat="1" ht="24.6" customHeight="1" x14ac:dyDescent="0.25">
      <c r="B792" s="44"/>
      <c r="C792" s="637"/>
      <c r="D792" s="638"/>
      <c r="E792" s="658"/>
      <c r="F792" s="658"/>
      <c r="G792" s="657" t="str">
        <f t="shared" si="25"/>
        <v/>
      </c>
      <c r="H792" s="638"/>
      <c r="I792" s="637"/>
      <c r="J792" s="638"/>
      <c r="K792" s="640"/>
      <c r="L792" s="640"/>
      <c r="M792" s="644"/>
    </row>
    <row r="793" spans="1:13" s="519" customFormat="1" ht="24.6" customHeight="1" x14ac:dyDescent="0.25">
      <c r="B793" s="44"/>
      <c r="C793" s="637"/>
      <c r="D793" s="638"/>
      <c r="E793" s="658"/>
      <c r="F793" s="658"/>
      <c r="G793" s="657" t="str">
        <f t="shared" si="25"/>
        <v/>
      </c>
      <c r="H793" s="638"/>
      <c r="I793" s="637"/>
      <c r="J793" s="638"/>
      <c r="K793" s="638"/>
      <c r="L793" s="638"/>
      <c r="M793" s="643"/>
    </row>
    <row r="794" spans="1:13" s="519" customFormat="1" ht="24.6" customHeight="1" x14ac:dyDescent="0.25">
      <c r="B794" s="44"/>
      <c r="C794" s="637"/>
      <c r="D794" s="638"/>
      <c r="E794" s="658"/>
      <c r="F794" s="658"/>
      <c r="G794" s="657" t="str">
        <f t="shared" si="25"/>
        <v/>
      </c>
      <c r="H794" s="638"/>
      <c r="I794" s="637"/>
      <c r="J794" s="638"/>
      <c r="K794" s="638"/>
      <c r="L794" s="638"/>
      <c r="M794" s="643"/>
    </row>
    <row r="795" spans="1:13" s="519" customFormat="1" ht="24.6" customHeight="1" x14ac:dyDescent="0.25">
      <c r="B795" s="44"/>
      <c r="C795" s="637"/>
      <c r="D795" s="638"/>
      <c r="E795" s="658"/>
      <c r="F795" s="658"/>
      <c r="G795" s="657" t="str">
        <f t="shared" si="25"/>
        <v/>
      </c>
      <c r="H795" s="638"/>
      <c r="I795" s="637"/>
      <c r="J795" s="638"/>
      <c r="K795" s="637"/>
      <c r="L795" s="637"/>
      <c r="M795" s="645"/>
    </row>
    <row r="796" spans="1:13" s="519" customFormat="1" ht="24.6" customHeight="1" x14ac:dyDescent="0.25">
      <c r="B796" s="44"/>
      <c r="C796" s="637"/>
      <c r="D796" s="638"/>
      <c r="E796" s="658"/>
      <c r="F796" s="658"/>
      <c r="G796" s="657" t="str">
        <f t="shared" si="25"/>
        <v/>
      </c>
      <c r="H796" s="638"/>
      <c r="I796" s="637"/>
      <c r="J796" s="638"/>
      <c r="K796" s="640"/>
      <c r="L796" s="640"/>
      <c r="M796" s="644"/>
    </row>
    <row r="797" spans="1:13" s="519" customFormat="1" ht="24.6" customHeight="1" x14ac:dyDescent="0.25">
      <c r="B797" s="44"/>
      <c r="C797" s="637"/>
      <c r="D797" s="638"/>
      <c r="E797" s="658"/>
      <c r="F797" s="658"/>
      <c r="G797" s="657" t="str">
        <f t="shared" si="25"/>
        <v/>
      </c>
      <c r="H797" s="638"/>
      <c r="I797" s="637"/>
      <c r="J797" s="638"/>
      <c r="K797" s="640"/>
      <c r="L797" s="640"/>
      <c r="M797" s="644"/>
    </row>
    <row r="798" spans="1:13" s="519" customFormat="1" ht="24.6" customHeight="1" x14ac:dyDescent="0.25">
      <c r="B798" s="44"/>
      <c r="C798" s="637"/>
      <c r="D798" s="638"/>
      <c r="E798" s="658"/>
      <c r="F798" s="658"/>
      <c r="G798" s="657" t="str">
        <f t="shared" si="25"/>
        <v/>
      </c>
      <c r="H798" s="638"/>
      <c r="I798" s="637"/>
      <c r="J798" s="638"/>
      <c r="K798" s="640"/>
      <c r="L798" s="640"/>
      <c r="M798" s="644"/>
    </row>
    <row r="799" spans="1:13" s="519" customFormat="1" ht="24.6" customHeight="1" x14ac:dyDescent="0.25">
      <c r="B799" s="44"/>
      <c r="C799" s="637"/>
      <c r="D799" s="638"/>
      <c r="E799" s="658"/>
      <c r="F799" s="658"/>
      <c r="G799" s="657" t="str">
        <f t="shared" si="25"/>
        <v/>
      </c>
      <c r="H799" s="638"/>
      <c r="I799" s="637"/>
      <c r="J799" s="638"/>
      <c r="K799" s="637"/>
      <c r="L799" s="637"/>
      <c r="M799" s="645"/>
    </row>
    <row r="800" spans="1:13" s="519" customFormat="1" ht="24.6" customHeight="1" x14ac:dyDescent="0.25">
      <c r="B800" s="44"/>
      <c r="C800" s="637"/>
      <c r="D800" s="638"/>
      <c r="E800" s="658"/>
      <c r="F800" s="658"/>
      <c r="G800" s="657" t="str">
        <f t="shared" si="25"/>
        <v/>
      </c>
      <c r="H800" s="638"/>
      <c r="I800" s="637"/>
      <c r="J800" s="638"/>
      <c r="K800" s="640"/>
      <c r="L800" s="640"/>
      <c r="M800" s="644"/>
    </row>
    <row r="801" spans="2:14" s="519" customFormat="1" ht="24.6" customHeight="1" x14ac:dyDescent="0.25">
      <c r="B801" s="44"/>
      <c r="C801" s="637"/>
      <c r="D801" s="638"/>
      <c r="E801" s="658"/>
      <c r="F801" s="658"/>
      <c r="G801" s="657" t="str">
        <f t="shared" si="25"/>
        <v/>
      </c>
      <c r="H801" s="638"/>
      <c r="I801" s="637"/>
      <c r="J801" s="638"/>
      <c r="K801" s="640"/>
      <c r="L801" s="640"/>
      <c r="M801" s="644"/>
    </row>
    <row r="802" spans="2:14" s="519" customFormat="1" ht="24.6" customHeight="1" x14ac:dyDescent="0.25">
      <c r="B802" s="44"/>
      <c r="C802" s="637"/>
      <c r="D802" s="638"/>
      <c r="E802" s="658"/>
      <c r="F802" s="658"/>
      <c r="G802" s="657" t="str">
        <f t="shared" si="25"/>
        <v/>
      </c>
      <c r="H802" s="638"/>
      <c r="I802" s="637"/>
      <c r="J802" s="638"/>
      <c r="K802" s="640"/>
      <c r="L802" s="640"/>
      <c r="M802" s="644"/>
    </row>
    <row r="803" spans="2:14" s="519" customFormat="1" ht="24.6" customHeight="1" x14ac:dyDescent="0.25">
      <c r="B803" s="44"/>
      <c r="C803" s="637"/>
      <c r="D803" s="638"/>
      <c r="E803" s="658"/>
      <c r="F803" s="658"/>
      <c r="G803" s="657" t="str">
        <f t="shared" si="25"/>
        <v/>
      </c>
      <c r="H803" s="638"/>
      <c r="I803" s="637"/>
      <c r="J803" s="638"/>
      <c r="K803" s="640"/>
      <c r="L803" s="640"/>
      <c r="M803" s="644"/>
    </row>
    <row r="804" spans="2:14" s="519" customFormat="1" ht="24.6" customHeight="1" x14ac:dyDescent="0.25">
      <c r="B804" s="44"/>
      <c r="C804" s="637"/>
      <c r="D804" s="638"/>
      <c r="E804" s="658"/>
      <c r="F804" s="658"/>
      <c r="G804" s="657" t="str">
        <f t="shared" si="25"/>
        <v/>
      </c>
      <c r="H804" s="638"/>
      <c r="I804" s="637"/>
      <c r="J804" s="638"/>
      <c r="K804" s="637"/>
      <c r="L804" s="637"/>
      <c r="M804" s="645"/>
    </row>
    <row r="805" spans="2:14" s="519" customFormat="1" ht="24.6" customHeight="1" x14ac:dyDescent="0.25">
      <c r="B805" s="44"/>
      <c r="C805" s="637"/>
      <c r="D805" s="638"/>
      <c r="E805" s="658"/>
      <c r="F805" s="658"/>
      <c r="G805" s="657" t="str">
        <f t="shared" si="25"/>
        <v/>
      </c>
      <c r="H805" s="638"/>
      <c r="I805" s="637"/>
      <c r="J805" s="638"/>
      <c r="K805" s="640"/>
      <c r="L805" s="640"/>
      <c r="M805" s="644"/>
    </row>
    <row r="806" spans="2:14" s="519" customFormat="1" ht="24.6" customHeight="1" x14ac:dyDescent="0.25">
      <c r="B806" s="44"/>
      <c r="C806" s="637"/>
      <c r="D806" s="638"/>
      <c r="E806" s="658"/>
      <c r="F806" s="658"/>
      <c r="G806" s="657" t="str">
        <f t="shared" si="25"/>
        <v/>
      </c>
      <c r="H806" s="638"/>
      <c r="I806" s="637"/>
      <c r="J806" s="638"/>
      <c r="K806" s="640"/>
      <c r="L806" s="640"/>
      <c r="M806" s="644"/>
    </row>
    <row r="807" spans="2:14" s="519" customFormat="1" ht="24.6" customHeight="1" x14ac:dyDescent="0.25">
      <c r="B807" s="44"/>
      <c r="C807" s="637"/>
      <c r="D807" s="638"/>
      <c r="E807" s="658"/>
      <c r="F807" s="658"/>
      <c r="G807" s="657" t="str">
        <f t="shared" si="25"/>
        <v/>
      </c>
      <c r="H807" s="638"/>
      <c r="I807" s="637"/>
      <c r="J807" s="638"/>
      <c r="K807" s="640"/>
      <c r="L807" s="640"/>
      <c r="M807" s="644"/>
    </row>
    <row r="808" spans="2:14" s="519" customFormat="1" ht="24.6" customHeight="1" x14ac:dyDescent="0.25">
      <c r="B808" s="44"/>
      <c r="C808" s="637"/>
      <c r="D808" s="638"/>
      <c r="E808" s="658"/>
      <c r="F808" s="658"/>
      <c r="G808" s="657" t="str">
        <f t="shared" si="25"/>
        <v/>
      </c>
      <c r="H808" s="638"/>
      <c r="I808" s="637"/>
      <c r="J808" s="638"/>
      <c r="K808" s="640"/>
      <c r="L808" s="640"/>
      <c r="M808" s="644"/>
    </row>
    <row r="809" spans="2:14" s="519" customFormat="1" ht="24.6" customHeight="1" x14ac:dyDescent="0.25">
      <c r="B809" s="44"/>
      <c r="C809" s="637"/>
      <c r="D809" s="638"/>
      <c r="E809" s="658"/>
      <c r="F809" s="658"/>
      <c r="G809" s="657" t="str">
        <f t="shared" si="25"/>
        <v/>
      </c>
      <c r="H809" s="638"/>
      <c r="I809" s="637"/>
      <c r="J809" s="638"/>
      <c r="K809" s="638"/>
      <c r="L809" s="638"/>
      <c r="M809" s="643"/>
    </row>
    <row r="810" spans="2:14" s="519" customFormat="1" ht="24.6" customHeight="1" x14ac:dyDescent="0.25">
      <c r="B810" s="44"/>
      <c r="C810" s="637"/>
      <c r="D810" s="638"/>
      <c r="E810" s="658"/>
      <c r="F810" s="658"/>
      <c r="G810" s="657" t="str">
        <f t="shared" si="25"/>
        <v/>
      </c>
      <c r="H810" s="638"/>
      <c r="I810" s="637"/>
      <c r="J810" s="638"/>
      <c r="K810" s="638"/>
      <c r="L810" s="638"/>
      <c r="M810" s="643"/>
    </row>
    <row r="811" spans="2:14" s="519" customFormat="1" ht="24.6" customHeight="1" x14ac:dyDescent="0.25">
      <c r="B811" s="44"/>
      <c r="C811" s="637"/>
      <c r="D811" s="638"/>
      <c r="E811" s="658"/>
      <c r="F811" s="658"/>
      <c r="G811" s="657" t="str">
        <f t="shared" si="25"/>
        <v/>
      </c>
      <c r="H811" s="638"/>
      <c r="I811" s="637"/>
      <c r="J811" s="638"/>
      <c r="K811" s="637"/>
      <c r="L811" s="637"/>
      <c r="M811" s="645"/>
    </row>
    <row r="812" spans="2:14" s="519" customFormat="1" ht="24.6" customHeight="1" x14ac:dyDescent="0.25">
      <c r="B812" s="44"/>
      <c r="C812" s="641"/>
      <c r="D812" s="642"/>
      <c r="E812" s="657"/>
      <c r="F812" s="657"/>
      <c r="G812" s="657" t="str">
        <f t="shared" si="25"/>
        <v/>
      </c>
      <c r="H812" s="642"/>
      <c r="I812" s="641"/>
      <c r="J812" s="642"/>
      <c r="K812" s="642"/>
      <c r="L812" s="641"/>
      <c r="M812" s="659"/>
    </row>
    <row r="813" spans="2:14" s="519" customFormat="1" ht="24.6" customHeight="1" x14ac:dyDescent="0.25">
      <c r="B813" s="44"/>
      <c r="C813" s="641"/>
      <c r="D813" s="642"/>
      <c r="E813" s="657"/>
      <c r="F813" s="657"/>
      <c r="G813" s="657" t="str">
        <f t="shared" si="25"/>
        <v/>
      </c>
      <c r="H813" s="642"/>
      <c r="I813" s="641"/>
      <c r="J813" s="642"/>
      <c r="K813" s="642"/>
      <c r="L813" s="641"/>
      <c r="M813" s="659"/>
    </row>
    <row r="814" spans="2:14" s="519" customFormat="1" ht="24.6" customHeight="1" x14ac:dyDescent="0.25">
      <c r="B814" s="44"/>
      <c r="C814" s="641"/>
      <c r="D814" s="642"/>
      <c r="E814" s="657"/>
      <c r="F814" s="657"/>
      <c r="G814" s="657" t="str">
        <f>IF(F814-E814=0,"",F814-E814)</f>
        <v/>
      </c>
      <c r="H814" s="642"/>
      <c r="I814" s="641"/>
      <c r="J814" s="642"/>
      <c r="K814" s="642"/>
      <c r="L814" s="641"/>
      <c r="M814" s="659"/>
      <c r="N814"/>
    </row>
    <row r="815" spans="2:14" s="519" customFormat="1" ht="24.6" customHeight="1" x14ac:dyDescent="0.25">
      <c r="B815" s="45"/>
      <c r="C815" s="646"/>
      <c r="D815" s="647"/>
      <c r="E815" s="655"/>
      <c r="F815" s="655"/>
      <c r="G815" s="655" t="str">
        <f>IF(F815-E815=0,"",F815-E815)</f>
        <v/>
      </c>
      <c r="H815" s="647"/>
      <c r="I815" s="646"/>
      <c r="J815" s="647"/>
      <c r="K815" s="647"/>
      <c r="L815" s="646"/>
      <c r="M815" s="649"/>
    </row>
  </sheetData>
  <mergeCells count="12">
    <mergeCell ref="B190:C190"/>
    <mergeCell ref="B347:C347"/>
    <mergeCell ref="B504:C504"/>
    <mergeCell ref="B661:C661"/>
    <mergeCell ref="B14:C14"/>
    <mergeCell ref="B33:C33"/>
    <mergeCell ref="D14:M14"/>
    <mergeCell ref="D5:F5"/>
    <mergeCell ref="D6:F6"/>
    <mergeCell ref="D7:F7"/>
    <mergeCell ref="A1:M1"/>
    <mergeCell ref="A2:M2"/>
  </mergeCells>
  <dataValidations count="1">
    <dataValidation type="list" allowBlank="1" showInputMessage="1" showErrorMessage="1" sqref="D10" xr:uid="{00000000-0002-0000-1100-000000000000}">
      <formula1>YN</formula1>
    </dataValidation>
  </dataValidations>
  <pageMargins left="0.53666666666666663" right="0.48875000000000002" top="0.55118110236220474" bottom="0.55118110236220474" header="0.31496062992125984" footer="0.31496062992125984"/>
  <pageSetup paperSize="9" scale="64" orientation="landscape" r:id="rId1"/>
  <headerFooter>
    <oddHeader>&amp;L&amp;"-,Bold"&amp;14Value TB - Estimating unit costs of TB services&amp;R&amp;A</oddHeader>
    <oddFooter>&amp;L&amp;D&amp;RPage &amp;P</oddFooter>
  </headerFooter>
  <rowBreaks count="25" manualBreakCount="25">
    <brk id="32" max="12" man="1"/>
    <brk id="63" max="12" man="1"/>
    <brk id="93" max="12" man="1"/>
    <brk id="125" max="12" man="1"/>
    <brk id="157" max="12" man="1"/>
    <brk id="189" max="12" man="1"/>
    <brk id="220" max="12" man="1"/>
    <brk id="250" max="12" man="1"/>
    <brk id="282" max="12" man="1"/>
    <brk id="312" max="12" man="1"/>
    <brk id="346" max="12" man="1"/>
    <brk id="377" max="12" man="1"/>
    <brk id="407" max="12" man="1"/>
    <brk id="439" max="12" man="1"/>
    <brk id="469" max="12" man="1"/>
    <brk id="503" max="12" man="1"/>
    <brk id="534" max="12" man="1"/>
    <brk id="564" max="12" man="1"/>
    <brk id="596" max="12" man="1"/>
    <brk id="626" max="12" man="1"/>
    <brk id="660" max="12" man="1"/>
    <brk id="691" max="12" man="1"/>
    <brk id="721" max="12" man="1"/>
    <brk id="753" max="12" man="1"/>
    <brk id="783" max="12" man="1"/>
  </rowBreaks>
  <colBreaks count="1" manualBreakCount="1">
    <brk id="1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Lists!$G$4:$G$75</xm:f>
          </x14:formula1>
          <xm:sqref>B17 B36 B66 B96 B128 B160 B193 B223 B253 B285 B317 B350 B380 B410 B442 B474 B507 B537 B567 B599 B631 B664 B694 B724 B756 B788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tabColor rgb="FFA4261C"/>
  </sheetPr>
  <dimension ref="A1:DR795"/>
  <sheetViews>
    <sheetView zoomScale="70" zoomScaleNormal="70" zoomScaleSheetLayoutView="80" workbookViewId="0">
      <pane xSplit="1" ySplit="2" topLeftCell="B3" activePane="bottomRight" state="frozen"/>
      <selection pane="topRight" activeCell="B1" sqref="B1"/>
      <selection pane="bottomLeft" activeCell="A3" sqref="A3"/>
      <selection pane="bottomRight" activeCell="Q23" sqref="Q23"/>
    </sheetView>
  </sheetViews>
  <sheetFormatPr defaultColWidth="8.7109375" defaultRowHeight="15" x14ac:dyDescent="0.25"/>
  <cols>
    <col min="1" max="1" width="2.5703125" style="3" customWidth="1"/>
    <col min="2" max="2" width="22.42578125" style="3" customWidth="1"/>
    <col min="3" max="3" width="20.42578125" style="3" customWidth="1"/>
    <col min="4" max="4" width="16.85546875" style="3" customWidth="1"/>
    <col min="5" max="5" width="10.140625" style="3" customWidth="1"/>
    <col min="6" max="6" width="20.42578125" style="3" customWidth="1"/>
    <col min="7" max="7" width="17.85546875" style="11" customWidth="1"/>
    <col min="8" max="8" width="16.140625" style="3" customWidth="1"/>
    <col min="9" max="9" width="18.7109375" style="3" customWidth="1"/>
    <col min="10" max="10" width="9.140625" style="3" customWidth="1"/>
    <col min="11" max="11" width="27.5703125" style="3" customWidth="1"/>
    <col min="12" max="12" width="14" style="3" bestFit="1" customWidth="1"/>
    <col min="13" max="13" width="13.28515625" style="3" bestFit="1" customWidth="1"/>
    <col min="14" max="14" width="13.28515625" style="3" customWidth="1"/>
    <col min="15" max="15" width="18.42578125" style="3" customWidth="1"/>
    <col min="16" max="16" width="16.42578125" style="3" customWidth="1"/>
    <col min="17" max="17" width="17.140625" style="3" customWidth="1"/>
    <col min="18" max="19" width="15.85546875" style="3" customWidth="1"/>
    <col min="20" max="20" width="36" style="3" customWidth="1"/>
    <col min="21" max="21" width="11.85546875" style="3" customWidth="1"/>
    <col min="22" max="22" width="16" style="3" customWidth="1"/>
    <col min="23" max="23" width="46.5703125" style="3" customWidth="1"/>
    <col min="24" max="24" width="12.5703125" style="3" customWidth="1"/>
    <col min="25" max="16384" width="8.7109375" style="3"/>
  </cols>
  <sheetData>
    <row r="1" spans="1:122" ht="33.75" x14ac:dyDescent="0.25">
      <c r="A1" s="162" t="s">
        <v>1383</v>
      </c>
      <c r="B1" s="163"/>
      <c r="C1" s="163"/>
      <c r="D1" s="163"/>
      <c r="E1" s="163"/>
      <c r="F1" s="163"/>
      <c r="G1" s="164"/>
      <c r="H1" s="163"/>
      <c r="I1" s="163"/>
      <c r="J1" s="163"/>
      <c r="K1" s="163"/>
    </row>
    <row r="2" spans="1:122" ht="44.1" customHeight="1" x14ac:dyDescent="0.25">
      <c r="A2" s="850" t="s">
        <v>1409</v>
      </c>
      <c r="B2" s="756"/>
      <c r="C2" s="756"/>
      <c r="D2" s="756"/>
      <c r="E2" s="756"/>
      <c r="F2" s="756"/>
      <c r="G2" s="756"/>
      <c r="H2" s="756"/>
      <c r="I2" s="756"/>
      <c r="J2" s="756"/>
      <c r="K2" s="756"/>
    </row>
    <row r="3" spans="1:122" ht="15.75" thickBot="1" x14ac:dyDescent="0.3"/>
    <row r="4" spans="1:122" ht="16.5" thickTop="1" thickBot="1" x14ac:dyDescent="0.3">
      <c r="A4" s="172" t="s">
        <v>183</v>
      </c>
      <c r="B4" s="172"/>
      <c r="D4" s="635" t="s">
        <v>324</v>
      </c>
    </row>
    <row r="5" spans="1:122" ht="21" customHeight="1" thickTop="1" x14ac:dyDescent="0.25">
      <c r="A5" s="172" t="s">
        <v>292</v>
      </c>
      <c r="B5" s="172"/>
      <c r="C5" s="34"/>
      <c r="D5" s="846" t="s">
        <v>327</v>
      </c>
      <c r="E5" s="846"/>
      <c r="F5" s="846"/>
      <c r="H5" s="9"/>
    </row>
    <row r="6" spans="1:122" ht="21" customHeight="1" x14ac:dyDescent="0.25">
      <c r="A6" s="172" t="s">
        <v>291</v>
      </c>
      <c r="B6" s="172"/>
      <c r="C6" s="34"/>
      <c r="D6" s="847" t="s">
        <v>327</v>
      </c>
      <c r="E6" s="847"/>
      <c r="F6" s="847"/>
      <c r="H6" s="9"/>
    </row>
    <row r="7" spans="1:122" ht="20.25" customHeight="1" thickBot="1" x14ac:dyDescent="0.3">
      <c r="A7" s="172" t="s">
        <v>337</v>
      </c>
      <c r="B7" s="49"/>
      <c r="C7" s="24"/>
      <c r="D7" s="848"/>
      <c r="E7" s="847"/>
      <c r="F7" s="847"/>
      <c r="G7" s="24"/>
      <c r="H7" s="24"/>
      <c r="I7" s="97"/>
      <c r="K7" s="97"/>
    </row>
    <row r="8" spans="1:122" ht="16.5" thickTop="1" thickBot="1" x14ac:dyDescent="0.3">
      <c r="A8" s="172" t="s">
        <v>338</v>
      </c>
      <c r="B8" s="172"/>
      <c r="C8" s="24"/>
      <c r="D8" s="636" t="s">
        <v>323</v>
      </c>
    </row>
    <row r="9" spans="1:122" ht="16.5" thickTop="1" thickBot="1" x14ac:dyDescent="0.3">
      <c r="A9" s="172" t="s">
        <v>339</v>
      </c>
      <c r="B9" s="172"/>
      <c r="C9" s="24"/>
      <c r="D9" s="636" t="s">
        <v>323</v>
      </c>
    </row>
    <row r="10" spans="1:122" s="18" customFormat="1" ht="15.75" thickTop="1" x14ac:dyDescent="0.25">
      <c r="A10" s="173" t="s">
        <v>2614</v>
      </c>
      <c r="B10" s="173"/>
      <c r="C10" s="78"/>
      <c r="D10" s="79"/>
      <c r="E10" s="76"/>
      <c r="F10" s="76"/>
      <c r="G10" s="165"/>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ht="15.75" thickBot="1" x14ac:dyDescent="0.3">
      <c r="A11" s="28"/>
      <c r="B11" s="28"/>
      <c r="C11" s="28"/>
      <c r="D11" s="28"/>
      <c r="E11" s="28"/>
      <c r="F11" s="28"/>
      <c r="G11" s="166"/>
      <c r="H11" s="28"/>
      <c r="I11" s="28"/>
      <c r="J11" s="28"/>
      <c r="K11" s="28"/>
    </row>
    <row r="13" spans="1:122" x14ac:dyDescent="0.25">
      <c r="B13" s="3" t="s">
        <v>1384</v>
      </c>
    </row>
    <row r="14" spans="1:122" x14ac:dyDescent="0.25">
      <c r="B14" s="851" t="s">
        <v>319</v>
      </c>
      <c r="C14" s="851"/>
      <c r="D14" s="160" t="s">
        <v>315</v>
      </c>
      <c r="E14" s="160"/>
      <c r="F14" s="160"/>
      <c r="G14" s="167"/>
      <c r="H14" s="160"/>
      <c r="I14" s="160"/>
      <c r="J14" s="160"/>
      <c r="K14" s="160"/>
    </row>
    <row r="15" spans="1:122" x14ac:dyDescent="0.25">
      <c r="B15" s="35" t="s">
        <v>1399</v>
      </c>
    </row>
    <row r="16" spans="1:122" s="10" customFormat="1" ht="60" x14ac:dyDescent="0.25">
      <c r="B16" s="36" t="s">
        <v>2616</v>
      </c>
      <c r="C16" s="37" t="s">
        <v>303</v>
      </c>
      <c r="D16" s="37" t="s">
        <v>301</v>
      </c>
      <c r="E16" s="37" t="s">
        <v>383</v>
      </c>
      <c r="F16" s="37" t="s">
        <v>458</v>
      </c>
      <c r="G16" s="37" t="s">
        <v>894</v>
      </c>
      <c r="H16" s="37" t="s">
        <v>2682</v>
      </c>
      <c r="I16" s="37" t="s">
        <v>648</v>
      </c>
      <c r="J16" s="37" t="s">
        <v>1394</v>
      </c>
      <c r="K16" s="111" t="s">
        <v>169</v>
      </c>
    </row>
    <row r="17" spans="2:11" ht="29.45" customHeight="1" x14ac:dyDescent="0.25">
      <c r="B17" s="42" t="s">
        <v>2556</v>
      </c>
      <c r="C17" s="38" t="s">
        <v>304</v>
      </c>
      <c r="D17" s="39" t="s">
        <v>316</v>
      </c>
      <c r="E17" s="161">
        <v>20</v>
      </c>
      <c r="F17" s="39" t="s">
        <v>1390</v>
      </c>
      <c r="G17" s="38" t="s">
        <v>308</v>
      </c>
      <c r="H17" s="39" t="s">
        <v>312</v>
      </c>
      <c r="I17" s="39"/>
      <c r="J17" s="39"/>
      <c r="K17" s="112"/>
    </row>
    <row r="18" spans="2:11" ht="30" x14ac:dyDescent="0.25">
      <c r="B18" s="42"/>
      <c r="C18" s="40"/>
      <c r="D18" s="39"/>
      <c r="E18" s="161"/>
      <c r="F18" s="41"/>
      <c r="G18" s="40" t="s">
        <v>1398</v>
      </c>
      <c r="H18" s="41">
        <v>1</v>
      </c>
      <c r="I18" s="41"/>
      <c r="J18" s="41"/>
      <c r="K18" s="113"/>
    </row>
    <row r="19" spans="2:11" x14ac:dyDescent="0.25">
      <c r="B19" s="42"/>
      <c r="C19" s="40"/>
      <c r="D19" s="39"/>
      <c r="E19" s="161"/>
      <c r="F19" s="41"/>
      <c r="G19" s="40" t="s">
        <v>52</v>
      </c>
      <c r="H19" s="41">
        <v>1</v>
      </c>
      <c r="I19" s="41"/>
      <c r="J19" s="41"/>
      <c r="K19" s="113"/>
    </row>
    <row r="20" spans="2:11" ht="30" x14ac:dyDescent="0.25">
      <c r="B20" s="42"/>
      <c r="C20" s="40"/>
      <c r="D20" s="39"/>
      <c r="E20" s="161"/>
      <c r="F20" s="41"/>
      <c r="G20" s="40" t="s">
        <v>313</v>
      </c>
      <c r="H20" s="41">
        <v>2</v>
      </c>
      <c r="I20" s="41"/>
      <c r="J20" s="41"/>
      <c r="K20" s="113"/>
    </row>
    <row r="21" spans="2:11" x14ac:dyDescent="0.25">
      <c r="B21" s="42"/>
      <c r="C21" s="40" t="s">
        <v>305</v>
      </c>
      <c r="D21" s="39" t="s">
        <v>316</v>
      </c>
      <c r="E21" s="161">
        <v>10</v>
      </c>
      <c r="F21" s="41" t="s">
        <v>1391</v>
      </c>
      <c r="G21" s="40" t="s">
        <v>309</v>
      </c>
      <c r="H21" s="41">
        <v>2</v>
      </c>
      <c r="I21" s="41" t="s">
        <v>310</v>
      </c>
      <c r="J21" s="41">
        <v>5</v>
      </c>
      <c r="K21" s="113"/>
    </row>
    <row r="22" spans="2:11" ht="30" x14ac:dyDescent="0.25">
      <c r="B22" s="42"/>
      <c r="C22" s="40" t="s">
        <v>306</v>
      </c>
      <c r="D22" s="39" t="s">
        <v>316</v>
      </c>
      <c r="E22" s="161">
        <v>30</v>
      </c>
      <c r="F22" s="41" t="s">
        <v>1391</v>
      </c>
      <c r="G22" s="40" t="s">
        <v>1395</v>
      </c>
      <c r="H22" s="41">
        <v>2</v>
      </c>
      <c r="I22" s="41"/>
      <c r="J22" s="41"/>
      <c r="K22" s="113"/>
    </row>
    <row r="23" spans="2:11" ht="30" customHeight="1" x14ac:dyDescent="0.25">
      <c r="B23" s="42"/>
      <c r="C23" s="40" t="s">
        <v>307</v>
      </c>
      <c r="D23" s="39" t="s">
        <v>316</v>
      </c>
      <c r="E23" s="161">
        <v>12</v>
      </c>
      <c r="F23" s="41" t="s">
        <v>1392</v>
      </c>
      <c r="G23" s="40" t="s">
        <v>1396</v>
      </c>
      <c r="H23" s="41" t="s">
        <v>1397</v>
      </c>
      <c r="I23" s="41" t="s">
        <v>311</v>
      </c>
      <c r="J23" s="40">
        <v>10</v>
      </c>
      <c r="K23" s="114"/>
    </row>
    <row r="24" spans="2:11" ht="19.5" customHeight="1" x14ac:dyDescent="0.25">
      <c r="B24" s="42"/>
      <c r="C24" s="40"/>
      <c r="D24" s="39"/>
      <c r="E24" s="161"/>
      <c r="F24" s="41"/>
      <c r="G24" s="40"/>
      <c r="H24" s="41"/>
      <c r="I24" s="41"/>
      <c r="J24" s="40"/>
      <c r="K24" s="114"/>
    </row>
    <row r="25" spans="2:11" ht="19.5" customHeight="1" x14ac:dyDescent="0.25">
      <c r="B25" s="42"/>
      <c r="C25" s="40"/>
      <c r="D25" s="39"/>
      <c r="E25" s="161"/>
      <c r="F25" s="41"/>
      <c r="G25" s="40"/>
      <c r="H25" s="41"/>
      <c r="I25" s="41"/>
      <c r="J25" s="40"/>
      <c r="K25" s="114"/>
    </row>
    <row r="26" spans="2:11" ht="19.5" customHeight="1" x14ac:dyDescent="0.25">
      <c r="B26" s="42"/>
      <c r="C26" s="40"/>
      <c r="D26" s="39"/>
      <c r="E26" s="161"/>
      <c r="F26" s="41"/>
      <c r="G26" s="40"/>
      <c r="H26" s="41"/>
      <c r="I26" s="41"/>
      <c r="J26" s="40"/>
      <c r="K26" s="114"/>
    </row>
    <row r="27" spans="2:11" ht="19.5" customHeight="1" x14ac:dyDescent="0.25">
      <c r="B27" s="42"/>
      <c r="C27" s="40"/>
      <c r="D27" s="39"/>
      <c r="E27" s="161"/>
      <c r="F27" s="41"/>
      <c r="G27" s="40"/>
      <c r="H27" s="41"/>
      <c r="I27" s="41"/>
      <c r="J27" s="40"/>
      <c r="K27" s="114"/>
    </row>
    <row r="28" spans="2:11" ht="19.5" customHeight="1" x14ac:dyDescent="0.25">
      <c r="B28" s="42"/>
      <c r="C28" s="40"/>
      <c r="D28" s="39"/>
      <c r="E28" s="161"/>
      <c r="F28" s="41"/>
      <c r="G28" s="40"/>
      <c r="H28" s="41"/>
      <c r="I28" s="41"/>
      <c r="J28" s="40"/>
      <c r="K28" s="114"/>
    </row>
    <row r="29" spans="2:11" x14ac:dyDescent="0.25">
      <c r="B29" s="42"/>
      <c r="C29" s="40"/>
      <c r="D29" s="39"/>
      <c r="E29" s="161"/>
      <c r="F29" s="41"/>
      <c r="G29" s="40"/>
      <c r="H29" s="41"/>
      <c r="I29" s="41"/>
      <c r="J29" s="40"/>
      <c r="K29" s="114"/>
    </row>
    <row r="30" spans="2:11" ht="21" customHeight="1" x14ac:dyDescent="0.25">
      <c r="B30" s="45"/>
      <c r="C30" s="168"/>
      <c r="D30" s="169"/>
      <c r="E30" s="170"/>
      <c r="F30" s="169"/>
      <c r="G30" s="168"/>
      <c r="H30" s="169"/>
      <c r="I30" s="169"/>
      <c r="J30" s="168"/>
      <c r="K30" s="171"/>
    </row>
    <row r="34" spans="1:11" x14ac:dyDescent="0.25">
      <c r="B34" s="851" t="s">
        <v>319</v>
      </c>
      <c r="C34" s="851"/>
      <c r="D34" s="160"/>
      <c r="E34" s="160"/>
      <c r="F34" s="160"/>
      <c r="G34" s="167"/>
      <c r="H34" s="160"/>
      <c r="I34" s="160"/>
      <c r="J34" s="160"/>
      <c r="K34" s="160"/>
    </row>
    <row r="35" spans="1:11" x14ac:dyDescent="0.25">
      <c r="A35" s="3" t="s">
        <v>1385</v>
      </c>
      <c r="B35" s="35" t="s">
        <v>1399</v>
      </c>
    </row>
    <row r="36" spans="1:11" s="10" customFormat="1" ht="52.5" customHeight="1" x14ac:dyDescent="0.25">
      <c r="B36" s="650" t="s">
        <v>1195</v>
      </c>
      <c r="C36" s="37" t="s">
        <v>303</v>
      </c>
      <c r="D36" s="37" t="s">
        <v>301</v>
      </c>
      <c r="E36" s="37" t="s">
        <v>383</v>
      </c>
      <c r="F36" s="37" t="s">
        <v>458</v>
      </c>
      <c r="G36" s="37" t="s">
        <v>894</v>
      </c>
      <c r="H36" s="37" t="s">
        <v>2682</v>
      </c>
      <c r="I36" s="37" t="s">
        <v>648</v>
      </c>
      <c r="J36" s="37" t="s">
        <v>895</v>
      </c>
      <c r="K36" s="111" t="s">
        <v>169</v>
      </c>
    </row>
    <row r="37" spans="1:11" ht="21" customHeight="1" x14ac:dyDescent="0.25">
      <c r="B37" s="44"/>
      <c r="C37" s="637"/>
      <c r="D37" s="638"/>
      <c r="E37" s="639"/>
      <c r="F37" s="638"/>
      <c r="G37" s="637"/>
      <c r="H37" s="638"/>
      <c r="I37" s="638"/>
      <c r="J37" s="638"/>
      <c r="K37" s="643"/>
    </row>
    <row r="38" spans="1:11" ht="21" customHeight="1" x14ac:dyDescent="0.25">
      <c r="B38" s="44"/>
      <c r="C38" s="637"/>
      <c r="D38" s="638"/>
      <c r="E38" s="639"/>
      <c r="F38" s="638"/>
      <c r="G38" s="637"/>
      <c r="H38" s="638"/>
      <c r="I38" s="640"/>
      <c r="J38" s="640"/>
      <c r="K38" s="644"/>
    </row>
    <row r="39" spans="1:11" ht="21" customHeight="1" x14ac:dyDescent="0.25">
      <c r="B39" s="44"/>
      <c r="C39" s="637"/>
      <c r="D39" s="638"/>
      <c r="E39" s="639"/>
      <c r="F39" s="638"/>
      <c r="G39" s="637"/>
      <c r="H39" s="638"/>
      <c r="I39" s="640"/>
      <c r="J39" s="640"/>
      <c r="K39" s="644"/>
    </row>
    <row r="40" spans="1:11" ht="21" customHeight="1" x14ac:dyDescent="0.25">
      <c r="B40" s="44"/>
      <c r="C40" s="637"/>
      <c r="D40" s="638"/>
      <c r="E40" s="639"/>
      <c r="F40" s="638"/>
      <c r="G40" s="637"/>
      <c r="H40" s="638"/>
      <c r="I40" s="640"/>
      <c r="J40" s="640"/>
      <c r="K40" s="644"/>
    </row>
    <row r="41" spans="1:11" ht="21" customHeight="1" x14ac:dyDescent="0.25">
      <c r="B41" s="44"/>
      <c r="C41" s="637"/>
      <c r="D41" s="638"/>
      <c r="E41" s="639"/>
      <c r="F41" s="638"/>
      <c r="G41" s="637"/>
      <c r="H41" s="638"/>
      <c r="I41" s="640"/>
      <c r="J41" s="640"/>
      <c r="K41" s="644"/>
    </row>
    <row r="42" spans="1:11" ht="21" customHeight="1" x14ac:dyDescent="0.25">
      <c r="B42" s="44"/>
      <c r="C42" s="637"/>
      <c r="D42" s="638"/>
      <c r="E42" s="639"/>
      <c r="F42" s="638"/>
      <c r="G42" s="637"/>
      <c r="H42" s="638"/>
      <c r="I42" s="638"/>
      <c r="J42" s="638"/>
      <c r="K42" s="643"/>
    </row>
    <row r="43" spans="1:11" ht="21" customHeight="1" x14ac:dyDescent="0.25">
      <c r="B43" s="44"/>
      <c r="C43" s="637"/>
      <c r="D43" s="638"/>
      <c r="E43" s="639"/>
      <c r="F43" s="638"/>
      <c r="G43" s="637"/>
      <c r="H43" s="638"/>
      <c r="I43" s="638"/>
      <c r="J43" s="638"/>
      <c r="K43" s="643"/>
    </row>
    <row r="44" spans="1:11" ht="21" customHeight="1" x14ac:dyDescent="0.25">
      <c r="B44" s="44"/>
      <c r="C44" s="637"/>
      <c r="D44" s="638"/>
      <c r="E44" s="639"/>
      <c r="F44" s="638"/>
      <c r="G44" s="637"/>
      <c r="H44" s="638"/>
      <c r="I44" s="637"/>
      <c r="J44" s="637"/>
      <c r="K44" s="645"/>
    </row>
    <row r="45" spans="1:11" ht="21" customHeight="1" x14ac:dyDescent="0.25">
      <c r="B45" s="44"/>
      <c r="C45" s="637"/>
      <c r="D45" s="638"/>
      <c r="E45" s="639"/>
      <c r="F45" s="638"/>
      <c r="G45" s="637"/>
      <c r="H45" s="638"/>
      <c r="I45" s="640"/>
      <c r="J45" s="640"/>
      <c r="K45" s="644"/>
    </row>
    <row r="46" spans="1:11" ht="21" customHeight="1" x14ac:dyDescent="0.25">
      <c r="B46" s="44"/>
      <c r="C46" s="637"/>
      <c r="D46" s="638"/>
      <c r="E46" s="639"/>
      <c r="F46" s="638"/>
      <c r="G46" s="637"/>
      <c r="H46" s="638"/>
      <c r="I46" s="640"/>
      <c r="J46" s="640"/>
      <c r="K46" s="644"/>
    </row>
    <row r="47" spans="1:11" ht="21" customHeight="1" x14ac:dyDescent="0.25">
      <c r="B47" s="44"/>
      <c r="C47" s="637"/>
      <c r="D47" s="638"/>
      <c r="E47" s="639"/>
      <c r="F47" s="638"/>
      <c r="G47" s="637"/>
      <c r="H47" s="638"/>
      <c r="I47" s="640"/>
      <c r="J47" s="640"/>
      <c r="K47" s="644"/>
    </row>
    <row r="48" spans="1:11" ht="21" customHeight="1" x14ac:dyDescent="0.25">
      <c r="B48" s="44"/>
      <c r="C48" s="637"/>
      <c r="D48" s="638"/>
      <c r="E48" s="639"/>
      <c r="F48" s="638"/>
      <c r="G48" s="637"/>
      <c r="H48" s="638"/>
      <c r="I48" s="637"/>
      <c r="J48" s="637"/>
      <c r="K48" s="645"/>
    </row>
    <row r="49" spans="1:11" ht="21" customHeight="1" x14ac:dyDescent="0.25">
      <c r="B49" s="44"/>
      <c r="C49" s="637"/>
      <c r="D49" s="638"/>
      <c r="E49" s="639"/>
      <c r="F49" s="638"/>
      <c r="G49" s="637"/>
      <c r="H49" s="638"/>
      <c r="I49" s="640"/>
      <c r="J49" s="640"/>
      <c r="K49" s="644"/>
    </row>
    <row r="50" spans="1:11" ht="21" customHeight="1" x14ac:dyDescent="0.25">
      <c r="B50" s="44"/>
      <c r="C50" s="637"/>
      <c r="D50" s="638"/>
      <c r="E50" s="639"/>
      <c r="F50" s="638"/>
      <c r="G50" s="637"/>
      <c r="H50" s="638"/>
      <c r="I50" s="640"/>
      <c r="J50" s="640"/>
      <c r="K50" s="644"/>
    </row>
    <row r="51" spans="1:11" ht="21" customHeight="1" x14ac:dyDescent="0.25">
      <c r="B51" s="44"/>
      <c r="C51" s="637"/>
      <c r="D51" s="638"/>
      <c r="E51" s="639"/>
      <c r="F51" s="638"/>
      <c r="G51" s="637"/>
      <c r="H51" s="638"/>
      <c r="I51" s="640"/>
      <c r="J51" s="640"/>
      <c r="K51" s="644"/>
    </row>
    <row r="52" spans="1:11" ht="21" customHeight="1" x14ac:dyDescent="0.25">
      <c r="B52" s="44"/>
      <c r="C52" s="637"/>
      <c r="D52" s="638"/>
      <c r="E52" s="639"/>
      <c r="F52" s="638"/>
      <c r="G52" s="637"/>
      <c r="H52" s="638"/>
      <c r="I52" s="640"/>
      <c r="J52" s="640"/>
      <c r="K52" s="644"/>
    </row>
    <row r="53" spans="1:11" ht="21" customHeight="1" x14ac:dyDescent="0.25">
      <c r="B53" s="44"/>
      <c r="C53" s="637"/>
      <c r="D53" s="638"/>
      <c r="E53" s="639"/>
      <c r="F53" s="638"/>
      <c r="G53" s="637"/>
      <c r="H53" s="638"/>
      <c r="I53" s="637"/>
      <c r="J53" s="637"/>
      <c r="K53" s="645"/>
    </row>
    <row r="54" spans="1:11" ht="21" customHeight="1" x14ac:dyDescent="0.25">
      <c r="B54" s="44"/>
      <c r="C54" s="637"/>
      <c r="D54" s="638"/>
      <c r="E54" s="639"/>
      <c r="F54" s="638"/>
      <c r="G54" s="637"/>
      <c r="H54" s="638"/>
      <c r="I54" s="640"/>
      <c r="J54" s="640"/>
      <c r="K54" s="644"/>
    </row>
    <row r="55" spans="1:11" ht="21" customHeight="1" x14ac:dyDescent="0.25">
      <c r="B55" s="44"/>
      <c r="C55" s="637"/>
      <c r="D55" s="638"/>
      <c r="E55" s="639"/>
      <c r="F55" s="638"/>
      <c r="G55" s="637"/>
      <c r="H55" s="638"/>
      <c r="I55" s="640"/>
      <c r="J55" s="640"/>
      <c r="K55" s="644"/>
    </row>
    <row r="56" spans="1:11" ht="21" customHeight="1" x14ac:dyDescent="0.25">
      <c r="B56" s="44"/>
      <c r="C56" s="637"/>
      <c r="D56" s="638"/>
      <c r="E56" s="639"/>
      <c r="F56" s="638"/>
      <c r="G56" s="637"/>
      <c r="H56" s="638"/>
      <c r="I56" s="640"/>
      <c r="J56" s="640"/>
      <c r="K56" s="644"/>
    </row>
    <row r="57" spans="1:11" ht="21" customHeight="1" x14ac:dyDescent="0.25">
      <c r="B57" s="44"/>
      <c r="C57" s="637"/>
      <c r="D57" s="638"/>
      <c r="E57" s="639"/>
      <c r="F57" s="638"/>
      <c r="G57" s="637"/>
      <c r="H57" s="638"/>
      <c r="I57" s="640"/>
      <c r="J57" s="640"/>
      <c r="K57" s="644"/>
    </row>
    <row r="58" spans="1:11" ht="21" customHeight="1" x14ac:dyDescent="0.25">
      <c r="B58" s="44"/>
      <c r="C58" s="637"/>
      <c r="D58" s="638"/>
      <c r="E58" s="639"/>
      <c r="F58" s="638"/>
      <c r="G58" s="637"/>
      <c r="H58" s="638"/>
      <c r="I58" s="638"/>
      <c r="J58" s="638"/>
      <c r="K58" s="643"/>
    </row>
    <row r="59" spans="1:11" ht="21" customHeight="1" x14ac:dyDescent="0.25">
      <c r="B59" s="44"/>
      <c r="C59" s="637"/>
      <c r="D59" s="638"/>
      <c r="E59" s="639"/>
      <c r="F59" s="638"/>
      <c r="G59" s="637"/>
      <c r="H59" s="638"/>
      <c r="I59" s="638"/>
      <c r="J59" s="638"/>
      <c r="K59" s="643"/>
    </row>
    <row r="60" spans="1:11" ht="21" customHeight="1" x14ac:dyDescent="0.25">
      <c r="B60" s="44"/>
      <c r="C60" s="637"/>
      <c r="D60" s="638"/>
      <c r="E60" s="639"/>
      <c r="F60" s="638"/>
      <c r="G60" s="637"/>
      <c r="H60" s="638"/>
      <c r="I60" s="637"/>
      <c r="J60" s="637"/>
      <c r="K60" s="645"/>
    </row>
    <row r="61" spans="1:11" ht="21" customHeight="1" x14ac:dyDescent="0.25">
      <c r="B61" s="45"/>
      <c r="C61" s="646"/>
      <c r="D61" s="647"/>
      <c r="E61" s="648"/>
      <c r="F61" s="647"/>
      <c r="G61" s="646"/>
      <c r="H61" s="647"/>
      <c r="I61" s="647"/>
      <c r="J61" s="646"/>
      <c r="K61" s="649"/>
    </row>
    <row r="64" spans="1:11" x14ac:dyDescent="0.25">
      <c r="A64" s="3" t="s">
        <v>1386</v>
      </c>
      <c r="B64" s="35" t="s">
        <v>1399</v>
      </c>
    </row>
    <row r="65" spans="2:20" s="10" customFormat="1" ht="46.5" customHeight="1" x14ac:dyDescent="0.25">
      <c r="B65" s="650" t="s">
        <v>1195</v>
      </c>
      <c r="C65" s="37" t="s">
        <v>303</v>
      </c>
      <c r="D65" s="37" t="s">
        <v>301</v>
      </c>
      <c r="E65" s="37" t="s">
        <v>383</v>
      </c>
      <c r="F65" s="37" t="s">
        <v>458</v>
      </c>
      <c r="G65" s="37" t="s">
        <v>894</v>
      </c>
      <c r="H65" s="37" t="s">
        <v>2682</v>
      </c>
      <c r="I65" s="37" t="s">
        <v>648</v>
      </c>
      <c r="J65" s="37" t="s">
        <v>895</v>
      </c>
      <c r="K65" s="111" t="s">
        <v>169</v>
      </c>
      <c r="L65" s="3"/>
      <c r="M65" s="3"/>
      <c r="N65" s="3"/>
      <c r="O65" s="3"/>
      <c r="P65" s="3"/>
      <c r="Q65" s="3"/>
      <c r="R65" s="3"/>
      <c r="S65" s="3"/>
      <c r="T65" s="3"/>
    </row>
    <row r="66" spans="2:20" ht="21" customHeight="1" x14ac:dyDescent="0.25">
      <c r="B66" s="44"/>
      <c r="C66" s="637"/>
      <c r="D66" s="638"/>
      <c r="E66" s="639"/>
      <c r="F66" s="638"/>
      <c r="G66" s="637"/>
      <c r="H66" s="638"/>
      <c r="I66" s="638"/>
      <c r="J66" s="638"/>
      <c r="K66" s="643"/>
    </row>
    <row r="67" spans="2:20" ht="21" customHeight="1" x14ac:dyDescent="0.25">
      <c r="B67" s="44"/>
      <c r="C67" s="637"/>
      <c r="D67" s="638"/>
      <c r="E67" s="639"/>
      <c r="F67" s="638"/>
      <c r="G67" s="637"/>
      <c r="H67" s="638"/>
      <c r="I67" s="640"/>
      <c r="J67" s="640"/>
      <c r="K67" s="644"/>
    </row>
    <row r="68" spans="2:20" ht="21" customHeight="1" x14ac:dyDescent="0.25">
      <c r="B68" s="44"/>
      <c r="C68" s="637"/>
      <c r="D68" s="638"/>
      <c r="E68" s="639"/>
      <c r="F68" s="638"/>
      <c r="G68" s="637"/>
      <c r="H68" s="638"/>
      <c r="I68" s="640"/>
      <c r="J68" s="640"/>
      <c r="K68" s="644"/>
    </row>
    <row r="69" spans="2:20" ht="21" customHeight="1" x14ac:dyDescent="0.25">
      <c r="B69" s="44"/>
      <c r="C69" s="637"/>
      <c r="D69" s="638"/>
      <c r="E69" s="639"/>
      <c r="F69" s="638"/>
      <c r="G69" s="637"/>
      <c r="H69" s="638"/>
      <c r="I69" s="640"/>
      <c r="J69" s="640"/>
      <c r="K69" s="644"/>
    </row>
    <row r="70" spans="2:20" ht="21" customHeight="1" x14ac:dyDescent="0.25">
      <c r="B70" s="44"/>
      <c r="C70" s="637"/>
      <c r="D70" s="638"/>
      <c r="E70" s="639"/>
      <c r="F70" s="638"/>
      <c r="G70" s="637"/>
      <c r="H70" s="638"/>
      <c r="I70" s="640"/>
      <c r="J70" s="640"/>
      <c r="K70" s="644"/>
    </row>
    <row r="71" spans="2:20" ht="21" customHeight="1" x14ac:dyDescent="0.25">
      <c r="B71" s="44"/>
      <c r="C71" s="637"/>
      <c r="D71" s="638"/>
      <c r="E71" s="639"/>
      <c r="F71" s="638"/>
      <c r="G71" s="637"/>
      <c r="H71" s="638"/>
      <c r="I71" s="638"/>
      <c r="J71" s="638"/>
      <c r="K71" s="643"/>
    </row>
    <row r="72" spans="2:20" ht="21" customHeight="1" x14ac:dyDescent="0.25">
      <c r="B72" s="44"/>
      <c r="C72" s="637"/>
      <c r="D72" s="638"/>
      <c r="E72" s="639"/>
      <c r="F72" s="638"/>
      <c r="G72" s="637"/>
      <c r="H72" s="638"/>
      <c r="I72" s="638"/>
      <c r="J72" s="638"/>
      <c r="K72" s="643"/>
    </row>
    <row r="73" spans="2:20" ht="21" customHeight="1" x14ac:dyDescent="0.25">
      <c r="B73" s="44"/>
      <c r="C73" s="637"/>
      <c r="D73" s="638"/>
      <c r="E73" s="639"/>
      <c r="F73" s="638"/>
      <c r="G73" s="637"/>
      <c r="H73" s="638"/>
      <c r="I73" s="637"/>
      <c r="J73" s="637"/>
      <c r="K73" s="645"/>
    </row>
    <row r="74" spans="2:20" ht="21" customHeight="1" x14ac:dyDescent="0.25">
      <c r="B74" s="44"/>
      <c r="C74" s="637"/>
      <c r="D74" s="638"/>
      <c r="E74" s="639"/>
      <c r="F74" s="638"/>
      <c r="G74" s="637"/>
      <c r="H74" s="638"/>
      <c r="I74" s="640"/>
      <c r="J74" s="640"/>
      <c r="K74" s="644"/>
    </row>
    <row r="75" spans="2:20" ht="21" customHeight="1" x14ac:dyDescent="0.25">
      <c r="B75" s="44"/>
      <c r="C75" s="637"/>
      <c r="D75" s="638"/>
      <c r="E75" s="639"/>
      <c r="F75" s="638"/>
      <c r="G75" s="637"/>
      <c r="H75" s="638"/>
      <c r="I75" s="640"/>
      <c r="J75" s="640"/>
      <c r="K75" s="644"/>
    </row>
    <row r="76" spans="2:20" ht="21" customHeight="1" x14ac:dyDescent="0.25">
      <c r="B76" s="44"/>
      <c r="C76" s="637"/>
      <c r="D76" s="638"/>
      <c r="E76" s="639"/>
      <c r="F76" s="638"/>
      <c r="G76" s="637"/>
      <c r="H76" s="638"/>
      <c r="I76" s="640"/>
      <c r="J76" s="640"/>
      <c r="K76" s="644"/>
    </row>
    <row r="77" spans="2:20" ht="21" customHeight="1" x14ac:dyDescent="0.25">
      <c r="B77" s="44"/>
      <c r="C77" s="637"/>
      <c r="D77" s="638"/>
      <c r="E77" s="639"/>
      <c r="F77" s="638"/>
      <c r="G77" s="637"/>
      <c r="H77" s="638"/>
      <c r="I77" s="637"/>
      <c r="J77" s="637"/>
      <c r="K77" s="645"/>
    </row>
    <row r="78" spans="2:20" ht="21" customHeight="1" x14ac:dyDescent="0.25">
      <c r="B78" s="44"/>
      <c r="C78" s="637"/>
      <c r="D78" s="638"/>
      <c r="E78" s="639"/>
      <c r="F78" s="638"/>
      <c r="G78" s="637"/>
      <c r="H78" s="638"/>
      <c r="I78" s="640"/>
      <c r="J78" s="640"/>
      <c r="K78" s="644"/>
    </row>
    <row r="79" spans="2:20" ht="21" customHeight="1" x14ac:dyDescent="0.25">
      <c r="B79" s="44"/>
      <c r="C79" s="637"/>
      <c r="D79" s="638"/>
      <c r="E79" s="639"/>
      <c r="F79" s="638"/>
      <c r="G79" s="637"/>
      <c r="H79" s="638"/>
      <c r="I79" s="640"/>
      <c r="J79" s="640"/>
      <c r="K79" s="644"/>
    </row>
    <row r="80" spans="2:20" ht="21" customHeight="1" x14ac:dyDescent="0.25">
      <c r="B80" s="44"/>
      <c r="C80" s="637"/>
      <c r="D80" s="638"/>
      <c r="E80" s="639"/>
      <c r="F80" s="638"/>
      <c r="G80" s="637"/>
      <c r="H80" s="638"/>
      <c r="I80" s="640"/>
      <c r="J80" s="640"/>
      <c r="K80" s="644"/>
    </row>
    <row r="81" spans="1:20" ht="21" customHeight="1" x14ac:dyDescent="0.25">
      <c r="B81" s="44"/>
      <c r="C81" s="637"/>
      <c r="D81" s="638"/>
      <c r="E81" s="639"/>
      <c r="F81" s="638"/>
      <c r="G81" s="637"/>
      <c r="H81" s="638"/>
      <c r="I81" s="640"/>
      <c r="J81" s="640"/>
      <c r="K81" s="644"/>
    </row>
    <row r="82" spans="1:20" ht="21" customHeight="1" x14ac:dyDescent="0.25">
      <c r="B82" s="44"/>
      <c r="C82" s="637"/>
      <c r="D82" s="638"/>
      <c r="E82" s="639"/>
      <c r="F82" s="638"/>
      <c r="G82" s="637"/>
      <c r="H82" s="638"/>
      <c r="I82" s="637"/>
      <c r="J82" s="637"/>
      <c r="K82" s="645"/>
    </row>
    <row r="83" spans="1:20" ht="21" customHeight="1" x14ac:dyDescent="0.25">
      <c r="B83" s="44"/>
      <c r="C83" s="637"/>
      <c r="D83" s="638"/>
      <c r="E83" s="639"/>
      <c r="F83" s="638"/>
      <c r="G83" s="637"/>
      <c r="H83" s="638"/>
      <c r="I83" s="640"/>
      <c r="J83" s="640"/>
      <c r="K83" s="644"/>
    </row>
    <row r="84" spans="1:20" ht="21" customHeight="1" x14ac:dyDescent="0.25">
      <c r="B84" s="44"/>
      <c r="C84" s="637"/>
      <c r="D84" s="638"/>
      <c r="E84" s="639"/>
      <c r="F84" s="638"/>
      <c r="G84" s="637"/>
      <c r="H84" s="638"/>
      <c r="I84" s="640"/>
      <c r="J84" s="640"/>
      <c r="K84" s="644"/>
    </row>
    <row r="85" spans="1:20" ht="21" customHeight="1" x14ac:dyDescent="0.25">
      <c r="B85" s="44"/>
      <c r="C85" s="637"/>
      <c r="D85" s="638"/>
      <c r="E85" s="639"/>
      <c r="F85" s="638"/>
      <c r="G85" s="637"/>
      <c r="H85" s="638"/>
      <c r="I85" s="640"/>
      <c r="J85" s="640"/>
      <c r="K85" s="644"/>
    </row>
    <row r="86" spans="1:20" ht="21" customHeight="1" x14ac:dyDescent="0.25">
      <c r="B86" s="44"/>
      <c r="C86" s="637"/>
      <c r="D86" s="638"/>
      <c r="E86" s="639"/>
      <c r="F86" s="638"/>
      <c r="G86" s="637"/>
      <c r="H86" s="638"/>
      <c r="I86" s="640"/>
      <c r="J86" s="640"/>
      <c r="K86" s="644"/>
    </row>
    <row r="87" spans="1:20" ht="21" customHeight="1" x14ac:dyDescent="0.25">
      <c r="B87" s="44"/>
      <c r="C87" s="637"/>
      <c r="D87" s="638"/>
      <c r="E87" s="639"/>
      <c r="F87" s="638"/>
      <c r="G87" s="637"/>
      <c r="H87" s="638"/>
      <c r="I87" s="638"/>
      <c r="J87" s="638"/>
      <c r="K87" s="643"/>
    </row>
    <row r="88" spans="1:20" ht="21" customHeight="1" x14ac:dyDescent="0.25">
      <c r="B88" s="44"/>
      <c r="C88" s="637"/>
      <c r="D88" s="638"/>
      <c r="E88" s="639"/>
      <c r="F88" s="638"/>
      <c r="G88" s="637"/>
      <c r="H88" s="638"/>
      <c r="I88" s="638"/>
      <c r="J88" s="638"/>
      <c r="K88" s="643"/>
    </row>
    <row r="89" spans="1:20" ht="21" customHeight="1" x14ac:dyDescent="0.25">
      <c r="B89" s="44"/>
      <c r="C89" s="637"/>
      <c r="D89" s="638"/>
      <c r="E89" s="639"/>
      <c r="F89" s="638"/>
      <c r="G89" s="637"/>
      <c r="H89" s="638"/>
      <c r="I89" s="637"/>
      <c r="J89" s="637"/>
      <c r="K89" s="645"/>
    </row>
    <row r="90" spans="1:20" ht="21" customHeight="1" x14ac:dyDescent="0.25">
      <c r="B90" s="45"/>
      <c r="C90" s="646"/>
      <c r="D90" s="647"/>
      <c r="E90" s="648"/>
      <c r="F90" s="647"/>
      <c r="G90" s="646"/>
      <c r="H90" s="647"/>
      <c r="I90" s="647"/>
      <c r="J90" s="646"/>
      <c r="K90" s="649"/>
    </row>
    <row r="91" spans="1:20" x14ac:dyDescent="0.25">
      <c r="B91"/>
      <c r="C91"/>
      <c r="D91"/>
      <c r="E91"/>
      <c r="F91"/>
      <c r="G91" s="86"/>
      <c r="H91"/>
      <c r="I91"/>
      <c r="J91"/>
      <c r="K91"/>
      <c r="L91"/>
    </row>
    <row r="92" spans="1:20" x14ac:dyDescent="0.25">
      <c r="B92"/>
      <c r="C92"/>
      <c r="D92"/>
      <c r="E92"/>
      <c r="F92"/>
      <c r="G92" s="86"/>
      <c r="H92"/>
      <c r="I92"/>
      <c r="J92"/>
      <c r="K92"/>
    </row>
    <row r="93" spans="1:20" x14ac:dyDescent="0.25">
      <c r="A93" s="3" t="s">
        <v>1387</v>
      </c>
      <c r="B93" s="35" t="s">
        <v>1399</v>
      </c>
    </row>
    <row r="94" spans="1:20" s="10" customFormat="1" ht="46.5" customHeight="1" x14ac:dyDescent="0.25">
      <c r="B94" s="650" t="s">
        <v>1195</v>
      </c>
      <c r="C94" s="37" t="s">
        <v>303</v>
      </c>
      <c r="D94" s="37" t="s">
        <v>301</v>
      </c>
      <c r="E94" s="37" t="s">
        <v>383</v>
      </c>
      <c r="F94" s="37" t="s">
        <v>458</v>
      </c>
      <c r="G94" s="37" t="s">
        <v>894</v>
      </c>
      <c r="H94" s="37" t="s">
        <v>2682</v>
      </c>
      <c r="I94" s="37" t="s">
        <v>648</v>
      </c>
      <c r="J94" s="37" t="s">
        <v>895</v>
      </c>
      <c r="K94" s="111" t="s">
        <v>169</v>
      </c>
      <c r="L94" s="3"/>
      <c r="M94" s="3"/>
      <c r="N94" s="3"/>
      <c r="O94" s="3"/>
      <c r="P94" s="3"/>
      <c r="Q94" s="3"/>
      <c r="R94" s="3"/>
      <c r="S94" s="3"/>
      <c r="T94" s="3"/>
    </row>
    <row r="95" spans="1:20" ht="21.6" customHeight="1" x14ac:dyDescent="0.25">
      <c r="B95" s="44"/>
      <c r="C95" s="637"/>
      <c r="D95" s="638"/>
      <c r="E95" s="639"/>
      <c r="F95" s="638"/>
      <c r="G95" s="637"/>
      <c r="H95" s="638"/>
      <c r="I95" s="638"/>
      <c r="J95" s="638"/>
      <c r="K95" s="643"/>
    </row>
    <row r="96" spans="1:20" ht="21" customHeight="1" x14ac:dyDescent="0.25">
      <c r="B96" s="44"/>
      <c r="C96" s="637"/>
      <c r="D96" s="638"/>
      <c r="E96" s="639"/>
      <c r="F96" s="638"/>
      <c r="G96" s="637"/>
      <c r="H96" s="638"/>
      <c r="I96" s="640"/>
      <c r="J96" s="640"/>
      <c r="K96" s="644"/>
    </row>
    <row r="97" spans="2:11" ht="21" customHeight="1" x14ac:dyDescent="0.25">
      <c r="B97" s="44"/>
      <c r="C97" s="637"/>
      <c r="D97" s="638"/>
      <c r="E97" s="639"/>
      <c r="F97" s="638"/>
      <c r="G97" s="637"/>
      <c r="H97" s="638"/>
      <c r="I97" s="640"/>
      <c r="J97" s="640"/>
      <c r="K97" s="644"/>
    </row>
    <row r="98" spans="2:11" ht="21" customHeight="1" x14ac:dyDescent="0.25">
      <c r="B98" s="44"/>
      <c r="C98" s="637"/>
      <c r="D98" s="638"/>
      <c r="E98" s="639"/>
      <c r="F98" s="638"/>
      <c r="G98" s="637"/>
      <c r="H98" s="638"/>
      <c r="I98" s="640"/>
      <c r="J98" s="640"/>
      <c r="K98" s="644"/>
    </row>
    <row r="99" spans="2:11" ht="21" customHeight="1" x14ac:dyDescent="0.25">
      <c r="B99" s="44"/>
      <c r="C99" s="637"/>
      <c r="D99" s="638"/>
      <c r="E99" s="639"/>
      <c r="F99" s="638"/>
      <c r="G99" s="637"/>
      <c r="H99" s="638"/>
      <c r="I99" s="640"/>
      <c r="J99" s="640"/>
      <c r="K99" s="644"/>
    </row>
    <row r="100" spans="2:11" ht="21" customHeight="1" x14ac:dyDescent="0.25">
      <c r="B100" s="44"/>
      <c r="C100" s="637"/>
      <c r="D100" s="638"/>
      <c r="E100" s="639"/>
      <c r="F100" s="638"/>
      <c r="G100" s="637"/>
      <c r="H100" s="638"/>
      <c r="I100" s="638"/>
      <c r="J100" s="638"/>
      <c r="K100" s="643"/>
    </row>
    <row r="101" spans="2:11" ht="21" customHeight="1" x14ac:dyDescent="0.25">
      <c r="B101" s="44"/>
      <c r="C101" s="637"/>
      <c r="D101" s="638"/>
      <c r="E101" s="639"/>
      <c r="F101" s="638"/>
      <c r="G101" s="637"/>
      <c r="H101" s="638"/>
      <c r="I101" s="638"/>
      <c r="J101" s="638"/>
      <c r="K101" s="643"/>
    </row>
    <row r="102" spans="2:11" ht="21" customHeight="1" x14ac:dyDescent="0.25">
      <c r="B102" s="44"/>
      <c r="C102" s="637"/>
      <c r="D102" s="638"/>
      <c r="E102" s="639"/>
      <c r="F102" s="638"/>
      <c r="G102" s="637"/>
      <c r="H102" s="638"/>
      <c r="I102" s="637"/>
      <c r="J102" s="637"/>
      <c r="K102" s="645"/>
    </row>
    <row r="103" spans="2:11" ht="21" customHeight="1" x14ac:dyDescent="0.25">
      <c r="B103" s="44"/>
      <c r="C103" s="637"/>
      <c r="D103" s="638"/>
      <c r="E103" s="639"/>
      <c r="F103" s="638"/>
      <c r="G103" s="637"/>
      <c r="H103" s="638"/>
      <c r="I103" s="640"/>
      <c r="J103" s="640"/>
      <c r="K103" s="644"/>
    </row>
    <row r="104" spans="2:11" ht="21" customHeight="1" x14ac:dyDescent="0.25">
      <c r="B104" s="44"/>
      <c r="C104" s="637"/>
      <c r="D104" s="638"/>
      <c r="E104" s="639"/>
      <c r="F104" s="638"/>
      <c r="G104" s="637"/>
      <c r="H104" s="638"/>
      <c r="I104" s="640"/>
      <c r="J104" s="640"/>
      <c r="K104" s="644"/>
    </row>
    <row r="105" spans="2:11" ht="21" customHeight="1" x14ac:dyDescent="0.25">
      <c r="B105" s="44"/>
      <c r="C105" s="637"/>
      <c r="D105" s="638"/>
      <c r="E105" s="639"/>
      <c r="F105" s="638"/>
      <c r="G105" s="637"/>
      <c r="H105" s="638"/>
      <c r="I105" s="640"/>
      <c r="J105" s="640"/>
      <c r="K105" s="644"/>
    </row>
    <row r="106" spans="2:11" ht="21" customHeight="1" x14ac:dyDescent="0.25">
      <c r="B106" s="44"/>
      <c r="C106" s="637"/>
      <c r="D106" s="638"/>
      <c r="E106" s="639"/>
      <c r="F106" s="638"/>
      <c r="G106" s="637"/>
      <c r="H106" s="638"/>
      <c r="I106" s="637"/>
      <c r="J106" s="637"/>
      <c r="K106" s="645"/>
    </row>
    <row r="107" spans="2:11" ht="21" customHeight="1" x14ac:dyDescent="0.25">
      <c r="B107" s="44"/>
      <c r="C107" s="637"/>
      <c r="D107" s="638"/>
      <c r="E107" s="639"/>
      <c r="F107" s="638"/>
      <c r="G107" s="637"/>
      <c r="H107" s="638"/>
      <c r="I107" s="640"/>
      <c r="J107" s="640"/>
      <c r="K107" s="644"/>
    </row>
    <row r="108" spans="2:11" ht="21" customHeight="1" x14ac:dyDescent="0.25">
      <c r="B108" s="44"/>
      <c r="C108" s="637"/>
      <c r="D108" s="638"/>
      <c r="E108" s="639"/>
      <c r="F108" s="638"/>
      <c r="G108" s="637"/>
      <c r="H108" s="638"/>
      <c r="I108" s="640"/>
      <c r="J108" s="640"/>
      <c r="K108" s="644"/>
    </row>
    <row r="109" spans="2:11" ht="21" customHeight="1" x14ac:dyDescent="0.25">
      <c r="B109" s="44"/>
      <c r="C109" s="637"/>
      <c r="D109" s="638"/>
      <c r="E109" s="639"/>
      <c r="F109" s="638"/>
      <c r="G109" s="637"/>
      <c r="H109" s="638"/>
      <c r="I109" s="640"/>
      <c r="J109" s="640"/>
      <c r="K109" s="644"/>
    </row>
    <row r="110" spans="2:11" ht="21" customHeight="1" x14ac:dyDescent="0.25">
      <c r="B110" s="44"/>
      <c r="C110" s="637"/>
      <c r="D110" s="638"/>
      <c r="E110" s="639"/>
      <c r="F110" s="638"/>
      <c r="G110" s="637"/>
      <c r="H110" s="638"/>
      <c r="I110" s="640"/>
      <c r="J110" s="640"/>
      <c r="K110" s="644"/>
    </row>
    <row r="111" spans="2:11" ht="21" customHeight="1" x14ac:dyDescent="0.25">
      <c r="B111" s="44"/>
      <c r="C111" s="637"/>
      <c r="D111" s="638"/>
      <c r="E111" s="639"/>
      <c r="F111" s="638"/>
      <c r="G111" s="637"/>
      <c r="H111" s="638"/>
      <c r="I111" s="637"/>
      <c r="J111" s="637"/>
      <c r="K111" s="645"/>
    </row>
    <row r="112" spans="2:11" ht="21" customHeight="1" x14ac:dyDescent="0.25">
      <c r="B112" s="44"/>
      <c r="C112" s="637"/>
      <c r="D112" s="638"/>
      <c r="E112" s="639"/>
      <c r="F112" s="638"/>
      <c r="G112" s="637"/>
      <c r="H112" s="638"/>
      <c r="I112" s="640"/>
      <c r="J112" s="640"/>
      <c r="K112" s="644"/>
    </row>
    <row r="113" spans="1:20" ht="21" customHeight="1" x14ac:dyDescent="0.25">
      <c r="B113" s="44"/>
      <c r="C113" s="637"/>
      <c r="D113" s="638"/>
      <c r="E113" s="639"/>
      <c r="F113" s="638"/>
      <c r="G113" s="637"/>
      <c r="H113" s="638"/>
      <c r="I113" s="640"/>
      <c r="J113" s="640"/>
      <c r="K113" s="644"/>
    </row>
    <row r="114" spans="1:20" ht="21" customHeight="1" x14ac:dyDescent="0.25">
      <c r="B114" s="44"/>
      <c r="C114" s="637"/>
      <c r="D114" s="638"/>
      <c r="E114" s="639"/>
      <c r="F114" s="638"/>
      <c r="G114" s="637"/>
      <c r="H114" s="638"/>
      <c r="I114" s="640"/>
      <c r="J114" s="640"/>
      <c r="K114" s="644"/>
    </row>
    <row r="115" spans="1:20" ht="21" customHeight="1" x14ac:dyDescent="0.25">
      <c r="B115" s="44"/>
      <c r="C115" s="637"/>
      <c r="D115" s="638"/>
      <c r="E115" s="639"/>
      <c r="F115" s="638"/>
      <c r="G115" s="637"/>
      <c r="H115" s="638"/>
      <c r="I115" s="640"/>
      <c r="J115" s="640"/>
      <c r="K115" s="644"/>
    </row>
    <row r="116" spans="1:20" ht="21" customHeight="1" x14ac:dyDescent="0.25">
      <c r="B116" s="44"/>
      <c r="C116" s="637"/>
      <c r="D116" s="638"/>
      <c r="E116" s="639"/>
      <c r="F116" s="638"/>
      <c r="G116" s="637"/>
      <c r="H116" s="638"/>
      <c r="I116" s="638"/>
      <c r="J116" s="638"/>
      <c r="K116" s="643"/>
    </row>
    <row r="117" spans="1:20" ht="21" customHeight="1" x14ac:dyDescent="0.25">
      <c r="B117" s="44"/>
      <c r="C117" s="637"/>
      <c r="D117" s="638"/>
      <c r="E117" s="639"/>
      <c r="F117" s="638"/>
      <c r="G117" s="637"/>
      <c r="H117" s="638"/>
      <c r="I117" s="638"/>
      <c r="J117" s="638"/>
      <c r="K117" s="643"/>
    </row>
    <row r="118" spans="1:20" ht="21" customHeight="1" x14ac:dyDescent="0.25">
      <c r="B118" s="44"/>
      <c r="C118" s="637"/>
      <c r="D118" s="638"/>
      <c r="E118" s="639"/>
      <c r="F118" s="638"/>
      <c r="G118" s="637"/>
      <c r="H118" s="638"/>
      <c r="I118" s="637"/>
      <c r="J118" s="637"/>
      <c r="K118" s="645"/>
    </row>
    <row r="119" spans="1:20" ht="21" customHeight="1" x14ac:dyDescent="0.25">
      <c r="B119" s="44"/>
      <c r="C119" s="637"/>
      <c r="D119" s="638"/>
      <c r="E119" s="639"/>
      <c r="F119" s="638"/>
      <c r="G119" s="637"/>
      <c r="H119" s="638"/>
      <c r="I119" s="638"/>
      <c r="J119" s="638"/>
      <c r="K119" s="643"/>
    </row>
    <row r="120" spans="1:20" ht="21" customHeight="1" x14ac:dyDescent="0.25">
      <c r="B120" s="44"/>
      <c r="C120" s="637"/>
      <c r="D120" s="638"/>
      <c r="E120" s="639"/>
      <c r="F120" s="638"/>
      <c r="G120" s="637"/>
      <c r="H120" s="638"/>
      <c r="I120" s="638"/>
      <c r="J120" s="638"/>
      <c r="K120" s="643"/>
    </row>
    <row r="121" spans="1:20" ht="21" customHeight="1" x14ac:dyDescent="0.25">
      <c r="B121" s="44"/>
      <c r="C121" s="637"/>
      <c r="D121" s="638"/>
      <c r="E121" s="639"/>
      <c r="F121" s="638"/>
      <c r="G121" s="637"/>
      <c r="H121" s="638"/>
      <c r="I121" s="638"/>
      <c r="J121" s="638"/>
      <c r="K121" s="643"/>
    </row>
    <row r="122" spans="1:20" ht="21" customHeight="1" x14ac:dyDescent="0.25">
      <c r="B122" s="45"/>
      <c r="C122" s="646"/>
      <c r="D122" s="647"/>
      <c r="E122" s="648"/>
      <c r="F122" s="647"/>
      <c r="G122" s="646"/>
      <c r="H122" s="647"/>
      <c r="I122" s="647"/>
      <c r="J122" s="646"/>
      <c r="K122" s="649"/>
    </row>
    <row r="123" spans="1:20" x14ac:dyDescent="0.25">
      <c r="B123"/>
      <c r="C123"/>
      <c r="D123"/>
      <c r="E123"/>
      <c r="F123"/>
      <c r="G123" s="86"/>
      <c r="H123"/>
      <c r="I123"/>
      <c r="J123"/>
      <c r="K123"/>
      <c r="L123"/>
    </row>
    <row r="124" spans="1:20" x14ac:dyDescent="0.25">
      <c r="B124"/>
      <c r="C124"/>
      <c r="D124"/>
      <c r="E124"/>
      <c r="F124"/>
      <c r="G124" s="86"/>
      <c r="H124"/>
      <c r="I124"/>
      <c r="J124"/>
      <c r="K124"/>
    </row>
    <row r="125" spans="1:20" x14ac:dyDescent="0.25">
      <c r="A125" s="3" t="s">
        <v>1388</v>
      </c>
      <c r="B125" s="35" t="s">
        <v>1399</v>
      </c>
    </row>
    <row r="126" spans="1:20" s="10" customFormat="1" ht="46.5" customHeight="1" x14ac:dyDescent="0.25">
      <c r="B126" s="650" t="s">
        <v>1195</v>
      </c>
      <c r="C126" s="37" t="s">
        <v>303</v>
      </c>
      <c r="D126" s="37" t="s">
        <v>301</v>
      </c>
      <c r="E126" s="37" t="s">
        <v>383</v>
      </c>
      <c r="F126" s="37" t="s">
        <v>458</v>
      </c>
      <c r="G126" s="37" t="s">
        <v>894</v>
      </c>
      <c r="H126" s="37" t="s">
        <v>2682</v>
      </c>
      <c r="I126" s="37" t="s">
        <v>648</v>
      </c>
      <c r="J126" s="37" t="s">
        <v>895</v>
      </c>
      <c r="K126" s="111" t="s">
        <v>169</v>
      </c>
      <c r="L126" s="3"/>
      <c r="M126" s="3"/>
      <c r="N126" s="3"/>
      <c r="O126" s="3"/>
      <c r="P126" s="3"/>
      <c r="Q126" s="3"/>
      <c r="R126" s="3"/>
      <c r="S126" s="3"/>
      <c r="T126" s="3"/>
    </row>
    <row r="127" spans="1:20" ht="20.45" customHeight="1" x14ac:dyDescent="0.25">
      <c r="B127" s="44"/>
      <c r="C127" s="637"/>
      <c r="D127" s="638"/>
      <c r="E127" s="639"/>
      <c r="F127" s="638"/>
      <c r="G127" s="637"/>
      <c r="H127" s="638"/>
      <c r="I127" s="638"/>
      <c r="J127" s="638"/>
      <c r="K127" s="643"/>
    </row>
    <row r="128" spans="1:20" ht="20.45" customHeight="1" x14ac:dyDescent="0.25">
      <c r="B128" s="44"/>
      <c r="C128" s="637"/>
      <c r="D128" s="638"/>
      <c r="E128" s="639"/>
      <c r="F128" s="638"/>
      <c r="G128" s="637"/>
      <c r="H128" s="638"/>
      <c r="I128" s="640"/>
      <c r="J128" s="640"/>
      <c r="K128" s="644"/>
    </row>
    <row r="129" spans="2:12" ht="20.45" customHeight="1" x14ac:dyDescent="0.25">
      <c r="B129" s="44"/>
      <c r="C129" s="637"/>
      <c r="D129" s="638"/>
      <c r="E129" s="639"/>
      <c r="F129" s="638"/>
      <c r="G129" s="637"/>
      <c r="H129" s="638"/>
      <c r="I129" s="640"/>
      <c r="J129" s="640"/>
      <c r="K129" s="644"/>
    </row>
    <row r="130" spans="2:12" ht="20.45" customHeight="1" x14ac:dyDescent="0.25">
      <c r="B130" s="44"/>
      <c r="C130" s="637"/>
      <c r="D130" s="638"/>
      <c r="E130" s="639"/>
      <c r="F130" s="638"/>
      <c r="G130" s="637"/>
      <c r="H130" s="638"/>
      <c r="I130" s="640"/>
      <c r="J130" s="640"/>
      <c r="K130" s="644"/>
    </row>
    <row r="131" spans="2:12" ht="20.45" customHeight="1" x14ac:dyDescent="0.25">
      <c r="B131" s="44"/>
      <c r="C131" s="637"/>
      <c r="D131" s="638"/>
      <c r="E131" s="639"/>
      <c r="F131" s="638"/>
      <c r="G131" s="637"/>
      <c r="H131" s="638"/>
      <c r="I131" s="640"/>
      <c r="J131" s="640"/>
      <c r="K131" s="644"/>
    </row>
    <row r="132" spans="2:12" ht="20.45" customHeight="1" x14ac:dyDescent="0.25">
      <c r="B132" s="44"/>
      <c r="C132" s="637"/>
      <c r="D132" s="638"/>
      <c r="E132" s="639"/>
      <c r="F132" s="638"/>
      <c r="G132" s="637"/>
      <c r="H132" s="638"/>
      <c r="I132" s="638"/>
      <c r="J132" s="638"/>
      <c r="K132" s="643"/>
    </row>
    <row r="133" spans="2:12" ht="20.45" customHeight="1" x14ac:dyDescent="0.25">
      <c r="B133" s="44"/>
      <c r="C133" s="637"/>
      <c r="D133" s="638"/>
      <c r="E133" s="639"/>
      <c r="F133" s="638"/>
      <c r="G133" s="637"/>
      <c r="H133" s="638"/>
      <c r="I133" s="638"/>
      <c r="J133" s="638"/>
      <c r="K133" s="643"/>
    </row>
    <row r="134" spans="2:12" ht="20.45" customHeight="1" x14ac:dyDescent="0.25">
      <c r="B134" s="44"/>
      <c r="C134" s="637"/>
      <c r="D134" s="638"/>
      <c r="E134" s="639"/>
      <c r="F134" s="638"/>
      <c r="G134" s="637"/>
      <c r="H134" s="638"/>
      <c r="I134" s="637"/>
      <c r="J134" s="637"/>
      <c r="K134" s="645"/>
    </row>
    <row r="135" spans="2:12" ht="20.45" customHeight="1" x14ac:dyDescent="0.25">
      <c r="B135" s="44"/>
      <c r="C135" s="637"/>
      <c r="D135" s="638"/>
      <c r="E135" s="639"/>
      <c r="F135" s="638"/>
      <c r="G135" s="637"/>
      <c r="H135" s="638"/>
      <c r="I135" s="640"/>
      <c r="J135" s="640"/>
      <c r="K135" s="644"/>
    </row>
    <row r="136" spans="2:12" ht="20.45" customHeight="1" x14ac:dyDescent="0.25">
      <c r="B136" s="44"/>
      <c r="C136" s="637"/>
      <c r="D136" s="638"/>
      <c r="E136" s="639"/>
      <c r="F136" s="638"/>
      <c r="G136" s="637"/>
      <c r="H136" s="638"/>
      <c r="I136" s="640"/>
      <c r="J136" s="640"/>
      <c r="K136" s="644"/>
    </row>
    <row r="137" spans="2:12" ht="20.45" customHeight="1" x14ac:dyDescent="0.25">
      <c r="B137" s="44"/>
      <c r="C137" s="637"/>
      <c r="D137" s="638"/>
      <c r="E137" s="639"/>
      <c r="F137" s="638"/>
      <c r="G137" s="637"/>
      <c r="H137" s="638"/>
      <c r="I137" s="640"/>
      <c r="J137" s="640"/>
      <c r="K137" s="644"/>
      <c r="L137"/>
    </row>
    <row r="138" spans="2:12" ht="20.45" customHeight="1" x14ac:dyDescent="0.25">
      <c r="B138" s="44"/>
      <c r="C138" s="637"/>
      <c r="D138" s="638"/>
      <c r="E138" s="639"/>
      <c r="F138" s="638"/>
      <c r="G138" s="637"/>
      <c r="H138" s="638"/>
      <c r="I138" s="637"/>
      <c r="J138" s="637"/>
      <c r="K138" s="645"/>
      <c r="L138"/>
    </row>
    <row r="139" spans="2:12" ht="20.45" customHeight="1" x14ac:dyDescent="0.25">
      <c r="B139" s="44"/>
      <c r="C139" s="637"/>
      <c r="D139" s="638"/>
      <c r="E139" s="639"/>
      <c r="F139" s="638"/>
      <c r="G139" s="637"/>
      <c r="H139" s="638"/>
      <c r="I139" s="640"/>
      <c r="J139" s="640"/>
      <c r="K139" s="644"/>
    </row>
    <row r="140" spans="2:12" ht="20.45" customHeight="1" x14ac:dyDescent="0.25">
      <c r="B140" s="44"/>
      <c r="C140" s="637"/>
      <c r="D140" s="638"/>
      <c r="E140" s="639"/>
      <c r="F140" s="638"/>
      <c r="G140" s="637"/>
      <c r="H140" s="638"/>
      <c r="I140" s="640"/>
      <c r="J140" s="640"/>
      <c r="K140" s="644"/>
    </row>
    <row r="141" spans="2:12" ht="20.45" customHeight="1" x14ac:dyDescent="0.25">
      <c r="B141" s="44"/>
      <c r="C141" s="637"/>
      <c r="D141" s="638"/>
      <c r="E141" s="639"/>
      <c r="F141" s="638"/>
      <c r="G141" s="637"/>
      <c r="H141" s="638"/>
      <c r="I141" s="640"/>
      <c r="J141" s="640"/>
      <c r="K141" s="644"/>
      <c r="L141"/>
    </row>
    <row r="142" spans="2:12" ht="20.45" customHeight="1" x14ac:dyDescent="0.25">
      <c r="B142" s="44"/>
      <c r="C142" s="637"/>
      <c r="D142" s="638"/>
      <c r="E142" s="639"/>
      <c r="F142" s="638"/>
      <c r="G142" s="637"/>
      <c r="H142" s="638"/>
      <c r="I142" s="640"/>
      <c r="J142" s="640"/>
      <c r="K142" s="644"/>
      <c r="L142"/>
    </row>
    <row r="143" spans="2:12" ht="20.45" customHeight="1" x14ac:dyDescent="0.25">
      <c r="B143" s="44"/>
      <c r="C143" s="637"/>
      <c r="D143" s="638"/>
      <c r="E143" s="639"/>
      <c r="F143" s="638"/>
      <c r="G143" s="637"/>
      <c r="H143" s="638"/>
      <c r="I143" s="637"/>
      <c r="J143" s="637"/>
      <c r="K143" s="645"/>
      <c r="L143"/>
    </row>
    <row r="144" spans="2:12" ht="20.45" customHeight="1" x14ac:dyDescent="0.25">
      <c r="B144" s="44"/>
      <c r="C144" s="637"/>
      <c r="D144" s="638"/>
      <c r="E144" s="639"/>
      <c r="F144" s="638"/>
      <c r="G144" s="637"/>
      <c r="H144" s="638"/>
      <c r="I144" s="640"/>
      <c r="J144" s="640"/>
      <c r="K144" s="644"/>
      <c r="L144"/>
    </row>
    <row r="145" spans="1:20" ht="20.45" customHeight="1" x14ac:dyDescent="0.25">
      <c r="B145" s="44"/>
      <c r="C145" s="637"/>
      <c r="D145" s="638"/>
      <c r="E145" s="639"/>
      <c r="F145" s="638"/>
      <c r="G145" s="637"/>
      <c r="H145" s="638"/>
      <c r="I145" s="640"/>
      <c r="J145" s="640"/>
      <c r="K145" s="644"/>
      <c r="L145"/>
    </row>
    <row r="146" spans="1:20" ht="20.45" customHeight="1" x14ac:dyDescent="0.25">
      <c r="B146" s="44"/>
      <c r="C146" s="637"/>
      <c r="D146" s="638"/>
      <c r="E146" s="639"/>
      <c r="F146" s="638"/>
      <c r="G146" s="637"/>
      <c r="H146" s="638"/>
      <c r="I146" s="640"/>
      <c r="J146" s="640"/>
      <c r="K146" s="644"/>
      <c r="L146"/>
    </row>
    <row r="147" spans="1:20" ht="20.45" customHeight="1" x14ac:dyDescent="0.25">
      <c r="B147" s="44"/>
      <c r="C147" s="637"/>
      <c r="D147" s="638"/>
      <c r="E147" s="639"/>
      <c r="F147" s="638"/>
      <c r="G147" s="637"/>
      <c r="H147" s="638"/>
      <c r="I147" s="640"/>
      <c r="J147" s="640"/>
      <c r="K147" s="644"/>
      <c r="L147"/>
    </row>
    <row r="148" spans="1:20" ht="20.45" customHeight="1" x14ac:dyDescent="0.25">
      <c r="B148" s="44"/>
      <c r="C148" s="637"/>
      <c r="D148" s="638"/>
      <c r="E148" s="639"/>
      <c r="F148" s="638"/>
      <c r="G148" s="637"/>
      <c r="H148" s="638"/>
      <c r="I148" s="638"/>
      <c r="J148" s="638"/>
      <c r="K148" s="643"/>
      <c r="L148"/>
    </row>
    <row r="149" spans="1:20" ht="20.45" customHeight="1" x14ac:dyDescent="0.25">
      <c r="B149" s="44"/>
      <c r="C149" s="637"/>
      <c r="D149" s="638"/>
      <c r="E149" s="639"/>
      <c r="F149" s="638"/>
      <c r="G149" s="637"/>
      <c r="H149" s="638"/>
      <c r="I149" s="638"/>
      <c r="J149" s="638"/>
      <c r="K149" s="643"/>
      <c r="L149"/>
    </row>
    <row r="150" spans="1:20" ht="20.45" customHeight="1" x14ac:dyDescent="0.25">
      <c r="B150" s="44"/>
      <c r="C150" s="637"/>
      <c r="D150" s="638"/>
      <c r="E150" s="639"/>
      <c r="F150" s="638"/>
      <c r="G150" s="637"/>
      <c r="H150" s="638"/>
      <c r="I150" s="637"/>
      <c r="J150" s="637"/>
      <c r="K150" s="645"/>
      <c r="L150"/>
    </row>
    <row r="151" spans="1:20" x14ac:dyDescent="0.25">
      <c r="B151" s="44"/>
      <c r="C151" s="637"/>
      <c r="D151" s="638"/>
      <c r="E151" s="639"/>
      <c r="F151" s="638"/>
      <c r="G151" s="637"/>
      <c r="H151" s="638"/>
      <c r="I151" s="638"/>
      <c r="J151" s="638"/>
      <c r="K151" s="643"/>
      <c r="L151"/>
    </row>
    <row r="152" spans="1:20" x14ac:dyDescent="0.25">
      <c r="B152" s="45"/>
      <c r="C152" s="646"/>
      <c r="D152" s="647"/>
      <c r="E152" s="648"/>
      <c r="F152" s="647"/>
      <c r="G152" s="646"/>
      <c r="H152" s="647"/>
      <c r="I152" s="647"/>
      <c r="J152" s="646"/>
      <c r="K152" s="649"/>
    </row>
    <row r="153" spans="1:20" customFormat="1" x14ac:dyDescent="0.25"/>
    <row r="154" spans="1:20" customFormat="1" x14ac:dyDescent="0.25"/>
    <row r="155" spans="1:20" x14ac:dyDescent="0.25">
      <c r="A155" s="3" t="s">
        <v>1389</v>
      </c>
      <c r="B155" s="35" t="s">
        <v>1399</v>
      </c>
    </row>
    <row r="156" spans="1:20" s="10" customFormat="1" ht="46.5" customHeight="1" x14ac:dyDescent="0.25">
      <c r="B156" s="650" t="s">
        <v>1195</v>
      </c>
      <c r="C156" s="37" t="s">
        <v>303</v>
      </c>
      <c r="D156" s="37" t="s">
        <v>301</v>
      </c>
      <c r="E156" s="37" t="s">
        <v>383</v>
      </c>
      <c r="F156" s="37" t="s">
        <v>458</v>
      </c>
      <c r="G156" s="37" t="s">
        <v>894</v>
      </c>
      <c r="H156" s="37" t="s">
        <v>2682</v>
      </c>
      <c r="I156" s="37" t="s">
        <v>648</v>
      </c>
      <c r="J156" s="37" t="s">
        <v>895</v>
      </c>
      <c r="K156" s="111" t="s">
        <v>169</v>
      </c>
      <c r="L156" s="3"/>
      <c r="M156" s="3"/>
      <c r="N156" s="3"/>
      <c r="O156" s="3"/>
      <c r="P156" s="3"/>
      <c r="Q156" s="3"/>
      <c r="R156" s="3"/>
      <c r="S156" s="3"/>
      <c r="T156" s="3"/>
    </row>
    <row r="157" spans="1:20" ht="19.5" customHeight="1" x14ac:dyDescent="0.25">
      <c r="B157" s="44"/>
      <c r="C157" s="637"/>
      <c r="D157" s="638"/>
      <c r="E157" s="639"/>
      <c r="F157" s="638"/>
      <c r="G157" s="637"/>
      <c r="H157" s="638"/>
      <c r="I157" s="638"/>
      <c r="J157" s="638"/>
      <c r="K157" s="643"/>
    </row>
    <row r="158" spans="1:20" ht="19.5" customHeight="1" x14ac:dyDescent="0.25">
      <c r="B158" s="44"/>
      <c r="C158" s="637"/>
      <c r="D158" s="638"/>
      <c r="E158" s="639"/>
      <c r="F158" s="638"/>
      <c r="G158" s="637"/>
      <c r="H158" s="638"/>
      <c r="I158" s="640"/>
      <c r="J158" s="640"/>
      <c r="K158" s="644"/>
    </row>
    <row r="159" spans="1:20" ht="19.5" customHeight="1" x14ac:dyDescent="0.25">
      <c r="B159" s="44"/>
      <c r="C159" s="637"/>
      <c r="D159" s="638"/>
      <c r="E159" s="639"/>
      <c r="F159" s="638"/>
      <c r="G159" s="637"/>
      <c r="H159" s="638"/>
      <c r="I159" s="640"/>
      <c r="J159" s="640"/>
      <c r="K159" s="644"/>
    </row>
    <row r="160" spans="1:20" ht="19.5" customHeight="1" x14ac:dyDescent="0.25">
      <c r="B160" s="44"/>
      <c r="C160" s="637"/>
      <c r="D160" s="638"/>
      <c r="E160" s="639"/>
      <c r="F160" s="638"/>
      <c r="G160" s="637"/>
      <c r="H160" s="638"/>
      <c r="I160" s="640"/>
      <c r="J160" s="640"/>
      <c r="K160" s="644"/>
    </row>
    <row r="161" spans="2:12" ht="19.5" customHeight="1" x14ac:dyDescent="0.25">
      <c r="B161" s="44"/>
      <c r="C161" s="637"/>
      <c r="D161" s="638"/>
      <c r="E161" s="639"/>
      <c r="F161" s="638"/>
      <c r="G161" s="637"/>
      <c r="H161" s="638"/>
      <c r="I161" s="640"/>
      <c r="J161" s="640"/>
      <c r="K161" s="644"/>
    </row>
    <row r="162" spans="2:12" ht="19.5" customHeight="1" x14ac:dyDescent="0.25">
      <c r="B162" s="44"/>
      <c r="C162" s="637"/>
      <c r="D162" s="638"/>
      <c r="E162" s="639"/>
      <c r="F162" s="638"/>
      <c r="G162" s="637"/>
      <c r="H162" s="638"/>
      <c r="I162" s="638"/>
      <c r="J162" s="638"/>
      <c r="K162" s="643"/>
    </row>
    <row r="163" spans="2:12" ht="19.5" customHeight="1" x14ac:dyDescent="0.25">
      <c r="B163" s="44"/>
      <c r="C163" s="637"/>
      <c r="D163" s="638"/>
      <c r="E163" s="639"/>
      <c r="F163" s="638"/>
      <c r="G163" s="637"/>
      <c r="H163" s="638"/>
      <c r="I163" s="638"/>
      <c r="J163" s="638"/>
      <c r="K163" s="643"/>
    </row>
    <row r="164" spans="2:12" ht="19.5" customHeight="1" x14ac:dyDescent="0.25">
      <c r="B164" s="44"/>
      <c r="C164" s="637"/>
      <c r="D164" s="638"/>
      <c r="E164" s="639"/>
      <c r="F164" s="638"/>
      <c r="G164" s="637"/>
      <c r="H164" s="638"/>
      <c r="I164" s="637"/>
      <c r="J164" s="637"/>
      <c r="K164" s="645"/>
    </row>
    <row r="165" spans="2:12" ht="19.5" customHeight="1" x14ac:dyDescent="0.25">
      <c r="B165" s="44"/>
      <c r="C165" s="637"/>
      <c r="D165" s="638"/>
      <c r="E165" s="639"/>
      <c r="F165" s="638"/>
      <c r="G165" s="637"/>
      <c r="H165" s="638"/>
      <c r="I165" s="640"/>
      <c r="J165" s="640"/>
      <c r="K165" s="644"/>
    </row>
    <row r="166" spans="2:12" ht="19.5" customHeight="1" x14ac:dyDescent="0.25">
      <c r="B166" s="44"/>
      <c r="C166" s="637"/>
      <c r="D166" s="638"/>
      <c r="E166" s="639"/>
      <c r="F166" s="638"/>
      <c r="G166" s="637"/>
      <c r="H166" s="638"/>
      <c r="I166" s="640"/>
      <c r="J166" s="640"/>
      <c r="K166" s="644"/>
    </row>
    <row r="167" spans="2:12" ht="19.5" customHeight="1" x14ac:dyDescent="0.25">
      <c r="B167" s="44"/>
      <c r="C167" s="637"/>
      <c r="D167" s="638"/>
      <c r="E167" s="639"/>
      <c r="F167" s="638"/>
      <c r="G167" s="637"/>
      <c r="H167" s="638"/>
      <c r="I167" s="640"/>
      <c r="J167" s="640"/>
      <c r="K167" s="644"/>
      <c r="L167"/>
    </row>
    <row r="168" spans="2:12" ht="19.5" customHeight="1" x14ac:dyDescent="0.25">
      <c r="B168" s="44"/>
      <c r="C168" s="637"/>
      <c r="D168" s="638"/>
      <c r="E168" s="639"/>
      <c r="F168" s="638"/>
      <c r="G168" s="637"/>
      <c r="H168" s="638"/>
      <c r="I168" s="637"/>
      <c r="J168" s="637"/>
      <c r="K168" s="645"/>
      <c r="L168"/>
    </row>
    <row r="169" spans="2:12" ht="19.5" customHeight="1" x14ac:dyDescent="0.25">
      <c r="B169" s="44"/>
      <c r="C169" s="637"/>
      <c r="D169" s="638"/>
      <c r="E169" s="639"/>
      <c r="F169" s="638"/>
      <c r="G169" s="637"/>
      <c r="H169" s="638"/>
      <c r="I169" s="640"/>
      <c r="J169" s="640"/>
      <c r="K169" s="644"/>
      <c r="L169"/>
    </row>
    <row r="170" spans="2:12" ht="19.5" customHeight="1" x14ac:dyDescent="0.25">
      <c r="B170" s="44"/>
      <c r="C170" s="637"/>
      <c r="D170" s="638"/>
      <c r="E170" s="639"/>
      <c r="F170" s="638"/>
      <c r="G170" s="637"/>
      <c r="H170" s="638"/>
      <c r="I170" s="640"/>
      <c r="J170" s="640"/>
      <c r="K170" s="644"/>
    </row>
    <row r="171" spans="2:12" ht="19.5" customHeight="1" x14ac:dyDescent="0.25">
      <c r="B171" s="44"/>
      <c r="C171" s="637"/>
      <c r="D171" s="638"/>
      <c r="E171" s="639"/>
      <c r="F171" s="638"/>
      <c r="G171" s="637"/>
      <c r="H171" s="638"/>
      <c r="I171" s="640"/>
      <c r="J171" s="640"/>
      <c r="K171" s="644"/>
      <c r="L171"/>
    </row>
    <row r="172" spans="2:12" ht="19.5" customHeight="1" x14ac:dyDescent="0.25">
      <c r="B172" s="44"/>
      <c r="C172" s="637"/>
      <c r="D172" s="638"/>
      <c r="E172" s="639"/>
      <c r="F172" s="638"/>
      <c r="G172" s="637"/>
      <c r="H172" s="638"/>
      <c r="I172" s="640"/>
      <c r="J172" s="640"/>
      <c r="K172" s="644"/>
      <c r="L172"/>
    </row>
    <row r="173" spans="2:12" ht="19.5" customHeight="1" x14ac:dyDescent="0.25">
      <c r="B173" s="44"/>
      <c r="C173" s="637"/>
      <c r="D173" s="638"/>
      <c r="E173" s="639"/>
      <c r="F173" s="638"/>
      <c r="G173" s="637"/>
      <c r="H173" s="638"/>
      <c r="I173" s="637"/>
      <c r="J173" s="637"/>
      <c r="K173" s="645"/>
      <c r="L173"/>
    </row>
    <row r="174" spans="2:12" ht="19.5" customHeight="1" x14ac:dyDescent="0.25">
      <c r="B174" s="44"/>
      <c r="C174" s="637"/>
      <c r="D174" s="638"/>
      <c r="E174" s="639"/>
      <c r="F174" s="638"/>
      <c r="G174" s="637"/>
      <c r="H174" s="638"/>
      <c r="I174" s="640"/>
      <c r="J174" s="640"/>
      <c r="K174" s="644"/>
      <c r="L174"/>
    </row>
    <row r="175" spans="2:12" ht="19.5" customHeight="1" x14ac:dyDescent="0.25">
      <c r="B175" s="44"/>
      <c r="C175" s="637"/>
      <c r="D175" s="638"/>
      <c r="E175" s="639"/>
      <c r="F175" s="638"/>
      <c r="G175" s="637"/>
      <c r="H175" s="638"/>
      <c r="I175" s="640"/>
      <c r="J175" s="640"/>
      <c r="K175" s="644"/>
      <c r="L175"/>
    </row>
    <row r="176" spans="2:12" ht="19.5" customHeight="1" x14ac:dyDescent="0.25">
      <c r="B176" s="44"/>
      <c r="C176" s="637"/>
      <c r="D176" s="638"/>
      <c r="E176" s="639"/>
      <c r="F176" s="638"/>
      <c r="G176" s="637"/>
      <c r="H176" s="638"/>
      <c r="I176" s="640"/>
      <c r="J176" s="640"/>
      <c r="K176" s="644"/>
      <c r="L176"/>
    </row>
    <row r="177" spans="1:12" ht="19.5" customHeight="1" x14ac:dyDescent="0.25">
      <c r="B177" s="44"/>
      <c r="C177" s="637"/>
      <c r="D177" s="638"/>
      <c r="E177" s="639"/>
      <c r="F177" s="638"/>
      <c r="G177" s="637"/>
      <c r="H177" s="638"/>
      <c r="I177" s="640"/>
      <c r="J177" s="640"/>
      <c r="K177" s="644"/>
      <c r="L177"/>
    </row>
    <row r="178" spans="1:12" ht="19.5" customHeight="1" x14ac:dyDescent="0.25">
      <c r="B178" s="44"/>
      <c r="C178" s="637"/>
      <c r="D178" s="638"/>
      <c r="E178" s="639"/>
      <c r="F178" s="638"/>
      <c r="G178" s="637"/>
      <c r="H178" s="638"/>
      <c r="I178" s="638"/>
      <c r="J178" s="638"/>
      <c r="K178" s="643"/>
      <c r="L178"/>
    </row>
    <row r="179" spans="1:12" ht="19.5" customHeight="1" x14ac:dyDescent="0.25">
      <c r="B179" s="44"/>
      <c r="C179" s="637"/>
      <c r="D179" s="638"/>
      <c r="E179" s="639"/>
      <c r="F179" s="638"/>
      <c r="G179" s="637"/>
      <c r="H179" s="638"/>
      <c r="I179" s="638"/>
      <c r="J179" s="638"/>
      <c r="K179" s="643"/>
      <c r="L179"/>
    </row>
    <row r="180" spans="1:12" ht="19.5" customHeight="1" x14ac:dyDescent="0.25">
      <c r="B180" s="44"/>
      <c r="C180" s="637"/>
      <c r="D180" s="638"/>
      <c r="E180" s="639"/>
      <c r="F180" s="638"/>
      <c r="G180" s="637"/>
      <c r="H180" s="638"/>
      <c r="I180" s="637"/>
      <c r="J180" s="637"/>
      <c r="K180" s="645"/>
      <c r="L180"/>
    </row>
    <row r="181" spans="1:12" ht="19.5" customHeight="1" x14ac:dyDescent="0.25">
      <c r="B181" s="44"/>
      <c r="C181" s="637"/>
      <c r="D181" s="638"/>
      <c r="E181" s="639"/>
      <c r="F181" s="638"/>
      <c r="G181" s="637"/>
      <c r="H181" s="638"/>
      <c r="I181" s="638"/>
      <c r="J181" s="638"/>
      <c r="K181" s="643"/>
      <c r="L181"/>
    </row>
    <row r="182" spans="1:12" ht="21" customHeight="1" x14ac:dyDescent="0.25">
      <c r="B182" s="45"/>
      <c r="C182" s="646"/>
      <c r="D182" s="647"/>
      <c r="E182" s="648"/>
      <c r="F182" s="647"/>
      <c r="G182" s="646"/>
      <c r="H182" s="647"/>
      <c r="I182" s="647"/>
      <c r="J182" s="646"/>
      <c r="K182" s="649"/>
    </row>
    <row r="183" spans="1:12" x14ac:dyDescent="0.25">
      <c r="B183"/>
      <c r="C183"/>
      <c r="D183"/>
      <c r="E183"/>
      <c r="F183"/>
      <c r="G183" s="86"/>
      <c r="H183"/>
      <c r="I183"/>
      <c r="J183"/>
      <c r="K183"/>
      <c r="L183"/>
    </row>
    <row r="184" spans="1:12" x14ac:dyDescent="0.25">
      <c r="B184"/>
      <c r="C184"/>
      <c r="D184"/>
      <c r="E184"/>
      <c r="F184"/>
      <c r="G184" s="86"/>
      <c r="H184"/>
      <c r="I184"/>
      <c r="J184"/>
      <c r="K184"/>
    </row>
    <row r="185" spans="1:12" x14ac:dyDescent="0.25">
      <c r="B185" s="47"/>
      <c r="C185" s="12"/>
      <c r="D185" s="46"/>
      <c r="E185" s="46"/>
      <c r="F185" s="46"/>
      <c r="G185" s="12"/>
      <c r="H185" s="48"/>
      <c r="I185" s="48"/>
      <c r="J185" s="48"/>
    </row>
    <row r="187" spans="1:12" x14ac:dyDescent="0.25">
      <c r="B187" s="851" t="s">
        <v>320</v>
      </c>
      <c r="C187" s="851"/>
      <c r="D187" s="160"/>
      <c r="E187" s="160"/>
      <c r="F187" s="160"/>
      <c r="G187" s="167"/>
      <c r="H187" s="160"/>
      <c r="I187" s="160"/>
      <c r="J187" s="160"/>
      <c r="K187" s="160"/>
    </row>
    <row r="188" spans="1:12" x14ac:dyDescent="0.25">
      <c r="A188" s="3" t="s">
        <v>1385</v>
      </c>
      <c r="B188" s="35" t="s">
        <v>1399</v>
      </c>
    </row>
    <row r="189" spans="1:12" s="10" customFormat="1" ht="52.5" customHeight="1" x14ac:dyDescent="0.25">
      <c r="B189" s="650" t="s">
        <v>1195</v>
      </c>
      <c r="C189" s="37" t="s">
        <v>303</v>
      </c>
      <c r="D189" s="37" t="s">
        <v>301</v>
      </c>
      <c r="E189" s="37" t="s">
        <v>383</v>
      </c>
      <c r="F189" s="37" t="s">
        <v>458</v>
      </c>
      <c r="G189" s="37" t="s">
        <v>894</v>
      </c>
      <c r="H189" s="37" t="s">
        <v>2682</v>
      </c>
      <c r="I189" s="37" t="s">
        <v>648</v>
      </c>
      <c r="J189" s="37" t="s">
        <v>895</v>
      </c>
      <c r="K189" s="111" t="s">
        <v>169</v>
      </c>
    </row>
    <row r="190" spans="1:12" ht="21" customHeight="1" x14ac:dyDescent="0.25">
      <c r="B190" s="44"/>
      <c r="C190" s="637"/>
      <c r="D190" s="638"/>
      <c r="E190" s="639"/>
      <c r="F190" s="638"/>
      <c r="G190" s="637"/>
      <c r="H190" s="638"/>
      <c r="I190" s="638"/>
      <c r="J190" s="638"/>
      <c r="K190" s="643"/>
    </row>
    <row r="191" spans="1:12" ht="21" customHeight="1" x14ac:dyDescent="0.25">
      <c r="B191" s="44"/>
      <c r="C191" s="637"/>
      <c r="D191" s="638"/>
      <c r="E191" s="639"/>
      <c r="F191" s="638"/>
      <c r="G191" s="637"/>
      <c r="H191" s="638"/>
      <c r="I191" s="640"/>
      <c r="J191" s="640"/>
      <c r="K191" s="644"/>
    </row>
    <row r="192" spans="1:12" ht="21" customHeight="1" x14ac:dyDescent="0.25">
      <c r="B192" s="44"/>
      <c r="C192" s="637"/>
      <c r="D192" s="638"/>
      <c r="E192" s="639"/>
      <c r="F192" s="638"/>
      <c r="G192" s="637"/>
      <c r="H192" s="638"/>
      <c r="I192" s="640"/>
      <c r="J192" s="640"/>
      <c r="K192" s="644"/>
    </row>
    <row r="193" spans="2:11" ht="21" customHeight="1" x14ac:dyDescent="0.25">
      <c r="B193" s="44"/>
      <c r="C193" s="637"/>
      <c r="D193" s="638"/>
      <c r="E193" s="639"/>
      <c r="F193" s="638"/>
      <c r="G193" s="637"/>
      <c r="H193" s="638"/>
      <c r="I193" s="640"/>
      <c r="J193" s="640"/>
      <c r="K193" s="644"/>
    </row>
    <row r="194" spans="2:11" ht="21" customHeight="1" x14ac:dyDescent="0.25">
      <c r="B194" s="44"/>
      <c r="C194" s="637"/>
      <c r="D194" s="638"/>
      <c r="E194" s="639"/>
      <c r="F194" s="638"/>
      <c r="G194" s="637"/>
      <c r="H194" s="638"/>
      <c r="I194" s="640"/>
      <c r="J194" s="640"/>
      <c r="K194" s="644"/>
    </row>
    <row r="195" spans="2:11" ht="21" customHeight="1" x14ac:dyDescent="0.25">
      <c r="B195" s="44"/>
      <c r="C195" s="637"/>
      <c r="D195" s="638"/>
      <c r="E195" s="639"/>
      <c r="F195" s="638"/>
      <c r="G195" s="637"/>
      <c r="H195" s="638"/>
      <c r="I195" s="638"/>
      <c r="J195" s="638"/>
      <c r="K195" s="643"/>
    </row>
    <row r="196" spans="2:11" ht="21" customHeight="1" x14ac:dyDescent="0.25">
      <c r="B196" s="44"/>
      <c r="C196" s="637"/>
      <c r="D196" s="638"/>
      <c r="E196" s="639"/>
      <c r="F196" s="638"/>
      <c r="G196" s="637"/>
      <c r="H196" s="638"/>
      <c r="I196" s="638"/>
      <c r="J196" s="638"/>
      <c r="K196" s="643"/>
    </row>
    <row r="197" spans="2:11" ht="21" customHeight="1" x14ac:dyDescent="0.25">
      <c r="B197" s="44"/>
      <c r="C197" s="637"/>
      <c r="D197" s="638"/>
      <c r="E197" s="639"/>
      <c r="F197" s="638"/>
      <c r="G197" s="637"/>
      <c r="H197" s="638"/>
      <c r="I197" s="637"/>
      <c r="J197" s="637"/>
      <c r="K197" s="645"/>
    </row>
    <row r="198" spans="2:11" ht="21" customHeight="1" x14ac:dyDescent="0.25">
      <c r="B198" s="44"/>
      <c r="C198" s="637"/>
      <c r="D198" s="638"/>
      <c r="E198" s="639"/>
      <c r="F198" s="638"/>
      <c r="G198" s="637"/>
      <c r="H198" s="638"/>
      <c r="I198" s="640"/>
      <c r="J198" s="640"/>
      <c r="K198" s="644"/>
    </row>
    <row r="199" spans="2:11" ht="21" customHeight="1" x14ac:dyDescent="0.25">
      <c r="B199" s="44"/>
      <c r="C199" s="637"/>
      <c r="D199" s="638"/>
      <c r="E199" s="639"/>
      <c r="F199" s="638"/>
      <c r="G199" s="637"/>
      <c r="H199" s="638"/>
      <c r="I199" s="640"/>
      <c r="J199" s="640"/>
      <c r="K199" s="644"/>
    </row>
    <row r="200" spans="2:11" ht="21" customHeight="1" x14ac:dyDescent="0.25">
      <c r="B200" s="44"/>
      <c r="C200" s="637"/>
      <c r="D200" s="638"/>
      <c r="E200" s="639"/>
      <c r="F200" s="638"/>
      <c r="G200" s="637"/>
      <c r="H200" s="638"/>
      <c r="I200" s="640"/>
      <c r="J200" s="640"/>
      <c r="K200" s="644"/>
    </row>
    <row r="201" spans="2:11" ht="21" customHeight="1" x14ac:dyDescent="0.25">
      <c r="B201" s="44"/>
      <c r="C201" s="637"/>
      <c r="D201" s="638"/>
      <c r="E201" s="639"/>
      <c r="F201" s="638"/>
      <c r="G201" s="637"/>
      <c r="H201" s="638"/>
      <c r="I201" s="637"/>
      <c r="J201" s="637"/>
      <c r="K201" s="645"/>
    </row>
    <row r="202" spans="2:11" ht="21" customHeight="1" x14ac:dyDescent="0.25">
      <c r="B202" s="44"/>
      <c r="C202" s="637"/>
      <c r="D202" s="638"/>
      <c r="E202" s="639"/>
      <c r="F202" s="638"/>
      <c r="G202" s="637"/>
      <c r="H202" s="638"/>
      <c r="I202" s="640"/>
      <c r="J202" s="640"/>
      <c r="K202" s="644"/>
    </row>
    <row r="203" spans="2:11" ht="21" customHeight="1" x14ac:dyDescent="0.25">
      <c r="B203" s="44"/>
      <c r="C203" s="637"/>
      <c r="D203" s="638"/>
      <c r="E203" s="639"/>
      <c r="F203" s="638"/>
      <c r="G203" s="637"/>
      <c r="H203" s="638"/>
      <c r="I203" s="640"/>
      <c r="J203" s="640"/>
      <c r="K203" s="644"/>
    </row>
    <row r="204" spans="2:11" ht="21" customHeight="1" x14ac:dyDescent="0.25">
      <c r="B204" s="44"/>
      <c r="C204" s="637"/>
      <c r="D204" s="638"/>
      <c r="E204" s="639"/>
      <c r="F204" s="638"/>
      <c r="G204" s="637"/>
      <c r="H204" s="638"/>
      <c r="I204" s="640"/>
      <c r="J204" s="640"/>
      <c r="K204" s="644"/>
    </row>
    <row r="205" spans="2:11" ht="21" customHeight="1" x14ac:dyDescent="0.25">
      <c r="B205" s="44"/>
      <c r="C205" s="637"/>
      <c r="D205" s="638"/>
      <c r="E205" s="639"/>
      <c r="F205" s="638"/>
      <c r="G205" s="637"/>
      <c r="H205" s="638"/>
      <c r="I205" s="640"/>
      <c r="J205" s="640"/>
      <c r="K205" s="644"/>
    </row>
    <row r="206" spans="2:11" ht="21" customHeight="1" x14ac:dyDescent="0.25">
      <c r="B206" s="44"/>
      <c r="C206" s="637"/>
      <c r="D206" s="638"/>
      <c r="E206" s="639"/>
      <c r="F206" s="638"/>
      <c r="G206" s="637"/>
      <c r="H206" s="638"/>
      <c r="I206" s="637"/>
      <c r="J206" s="637"/>
      <c r="K206" s="645"/>
    </row>
    <row r="207" spans="2:11" ht="21" customHeight="1" x14ac:dyDescent="0.25">
      <c r="B207" s="44"/>
      <c r="C207" s="637"/>
      <c r="D207" s="638"/>
      <c r="E207" s="639"/>
      <c r="F207" s="638"/>
      <c r="G207" s="637"/>
      <c r="H207" s="638"/>
      <c r="I207" s="640"/>
      <c r="J207" s="640"/>
      <c r="K207" s="644"/>
    </row>
    <row r="208" spans="2:11" ht="21" customHeight="1" x14ac:dyDescent="0.25">
      <c r="B208" s="44"/>
      <c r="C208" s="637"/>
      <c r="D208" s="638"/>
      <c r="E208" s="639"/>
      <c r="F208" s="638"/>
      <c r="G208" s="637"/>
      <c r="H208" s="638"/>
      <c r="I208" s="640"/>
      <c r="J208" s="640"/>
      <c r="K208" s="644"/>
    </row>
    <row r="209" spans="1:20" ht="21" customHeight="1" x14ac:dyDescent="0.25">
      <c r="B209" s="44"/>
      <c r="C209" s="637"/>
      <c r="D209" s="638"/>
      <c r="E209" s="639"/>
      <c r="F209" s="638"/>
      <c r="G209" s="637"/>
      <c r="H209" s="638"/>
      <c r="I209" s="640"/>
      <c r="J209" s="640"/>
      <c r="K209" s="644"/>
    </row>
    <row r="210" spans="1:20" ht="21" customHeight="1" x14ac:dyDescent="0.25">
      <c r="B210" s="44"/>
      <c r="C210" s="637"/>
      <c r="D210" s="638"/>
      <c r="E210" s="639"/>
      <c r="F210" s="638"/>
      <c r="G210" s="637"/>
      <c r="H210" s="638"/>
      <c r="I210" s="640"/>
      <c r="J210" s="640"/>
      <c r="K210" s="644"/>
    </row>
    <row r="211" spans="1:20" ht="21" customHeight="1" x14ac:dyDescent="0.25">
      <c r="B211" s="44"/>
      <c r="C211" s="637"/>
      <c r="D211" s="638"/>
      <c r="E211" s="639"/>
      <c r="F211" s="638"/>
      <c r="G211" s="637"/>
      <c r="H211" s="638"/>
      <c r="I211" s="638"/>
      <c r="J211" s="638"/>
      <c r="K211" s="643"/>
    </row>
    <row r="212" spans="1:20" ht="21" customHeight="1" x14ac:dyDescent="0.25">
      <c r="B212" s="44"/>
      <c r="C212" s="637"/>
      <c r="D212" s="638"/>
      <c r="E212" s="639"/>
      <c r="F212" s="638"/>
      <c r="G212" s="637"/>
      <c r="H212" s="638"/>
      <c r="I212" s="638"/>
      <c r="J212" s="638"/>
      <c r="K212" s="643"/>
    </row>
    <row r="213" spans="1:20" ht="21" customHeight="1" x14ac:dyDescent="0.25">
      <c r="B213" s="44"/>
      <c r="C213" s="637"/>
      <c r="D213" s="638"/>
      <c r="E213" s="639"/>
      <c r="F213" s="638"/>
      <c r="G213" s="637"/>
      <c r="H213" s="638"/>
      <c r="I213" s="637"/>
      <c r="J213" s="637"/>
      <c r="K213" s="645"/>
    </row>
    <row r="214" spans="1:20" ht="21" customHeight="1" x14ac:dyDescent="0.25">
      <c r="B214" s="45"/>
      <c r="C214" s="646"/>
      <c r="D214" s="647"/>
      <c r="E214" s="648"/>
      <c r="F214" s="647"/>
      <c r="G214" s="646"/>
      <c r="H214" s="647"/>
      <c r="I214" s="647"/>
      <c r="J214" s="646"/>
      <c r="K214" s="649"/>
    </row>
    <row r="217" spans="1:20" x14ac:dyDescent="0.25">
      <c r="A217" s="3" t="s">
        <v>1386</v>
      </c>
      <c r="B217" s="35" t="s">
        <v>1399</v>
      </c>
    </row>
    <row r="218" spans="1:20" s="10" customFormat="1" ht="46.5" customHeight="1" x14ac:dyDescent="0.25">
      <c r="B218" s="650" t="s">
        <v>1195</v>
      </c>
      <c r="C218" s="37" t="s">
        <v>303</v>
      </c>
      <c r="D218" s="37" t="s">
        <v>301</v>
      </c>
      <c r="E218" s="37" t="s">
        <v>383</v>
      </c>
      <c r="F218" s="37" t="s">
        <v>458</v>
      </c>
      <c r="G218" s="37" t="s">
        <v>894</v>
      </c>
      <c r="H218" s="37" t="s">
        <v>2682</v>
      </c>
      <c r="I218" s="37" t="s">
        <v>648</v>
      </c>
      <c r="J218" s="37" t="s">
        <v>895</v>
      </c>
      <c r="K218" s="111" t="s">
        <v>169</v>
      </c>
      <c r="L218" s="3"/>
      <c r="M218" s="3"/>
      <c r="N218" s="3"/>
      <c r="O218" s="3"/>
      <c r="P218" s="3"/>
      <c r="Q218" s="3"/>
      <c r="R218" s="3"/>
      <c r="S218" s="3"/>
      <c r="T218" s="3"/>
    </row>
    <row r="219" spans="1:20" ht="21" customHeight="1" x14ac:dyDescent="0.25">
      <c r="B219" s="44"/>
      <c r="C219" s="637"/>
      <c r="D219" s="638"/>
      <c r="E219" s="639"/>
      <c r="F219" s="638"/>
      <c r="G219" s="637"/>
      <c r="H219" s="638"/>
      <c r="I219" s="638"/>
      <c r="J219" s="638"/>
      <c r="K219" s="643"/>
    </row>
    <row r="220" spans="1:20" ht="21" customHeight="1" x14ac:dyDescent="0.25">
      <c r="B220" s="44"/>
      <c r="C220" s="637"/>
      <c r="D220" s="638"/>
      <c r="E220" s="639"/>
      <c r="F220" s="638"/>
      <c r="G220" s="637"/>
      <c r="H220" s="638"/>
      <c r="I220" s="640"/>
      <c r="J220" s="640"/>
      <c r="K220" s="644"/>
    </row>
    <row r="221" spans="1:20" ht="21" customHeight="1" x14ac:dyDescent="0.25">
      <c r="B221" s="44"/>
      <c r="C221" s="637"/>
      <c r="D221" s="638"/>
      <c r="E221" s="639"/>
      <c r="F221" s="638"/>
      <c r="G221" s="637"/>
      <c r="H221" s="638"/>
      <c r="I221" s="640"/>
      <c r="J221" s="640"/>
      <c r="K221" s="644"/>
    </row>
    <row r="222" spans="1:20" ht="21" customHeight="1" x14ac:dyDescent="0.25">
      <c r="B222" s="44"/>
      <c r="C222" s="637"/>
      <c r="D222" s="638"/>
      <c r="E222" s="639"/>
      <c r="F222" s="638"/>
      <c r="G222" s="637"/>
      <c r="H222" s="638"/>
      <c r="I222" s="640"/>
      <c r="J222" s="640"/>
      <c r="K222" s="644"/>
    </row>
    <row r="223" spans="1:20" ht="21" customHeight="1" x14ac:dyDescent="0.25">
      <c r="B223" s="44"/>
      <c r="C223" s="637"/>
      <c r="D223" s="638"/>
      <c r="E223" s="639"/>
      <c r="F223" s="638"/>
      <c r="G223" s="637"/>
      <c r="H223" s="638"/>
      <c r="I223" s="640"/>
      <c r="J223" s="640"/>
      <c r="K223" s="644"/>
    </row>
    <row r="224" spans="1:20" ht="21" customHeight="1" x14ac:dyDescent="0.25">
      <c r="B224" s="44"/>
      <c r="C224" s="637"/>
      <c r="D224" s="638"/>
      <c r="E224" s="639"/>
      <c r="F224" s="638"/>
      <c r="G224" s="637"/>
      <c r="H224" s="638"/>
      <c r="I224" s="638"/>
      <c r="J224" s="638"/>
      <c r="K224" s="643"/>
    </row>
    <row r="225" spans="2:11" ht="21" customHeight="1" x14ac:dyDescent="0.25">
      <c r="B225" s="44"/>
      <c r="C225" s="637"/>
      <c r="D225" s="638"/>
      <c r="E225" s="639"/>
      <c r="F225" s="638"/>
      <c r="G225" s="637"/>
      <c r="H225" s="638"/>
      <c r="I225" s="638"/>
      <c r="J225" s="638"/>
      <c r="K225" s="643"/>
    </row>
    <row r="226" spans="2:11" ht="21" customHeight="1" x14ac:dyDescent="0.25">
      <c r="B226" s="44"/>
      <c r="C226" s="637"/>
      <c r="D226" s="638"/>
      <c r="E226" s="639"/>
      <c r="F226" s="638"/>
      <c r="G226" s="637"/>
      <c r="H226" s="638"/>
      <c r="I226" s="637"/>
      <c r="J226" s="637"/>
      <c r="K226" s="645"/>
    </row>
    <row r="227" spans="2:11" ht="21" customHeight="1" x14ac:dyDescent="0.25">
      <c r="B227" s="44"/>
      <c r="C227" s="637"/>
      <c r="D227" s="638"/>
      <c r="E227" s="639"/>
      <c r="F227" s="638"/>
      <c r="G227" s="637"/>
      <c r="H227" s="638"/>
      <c r="I227" s="640"/>
      <c r="J227" s="640"/>
      <c r="K227" s="644"/>
    </row>
    <row r="228" spans="2:11" ht="21" customHeight="1" x14ac:dyDescent="0.25">
      <c r="B228" s="44"/>
      <c r="C228" s="637"/>
      <c r="D228" s="638"/>
      <c r="E228" s="639"/>
      <c r="F228" s="638"/>
      <c r="G228" s="637"/>
      <c r="H228" s="638"/>
      <c r="I228" s="640"/>
      <c r="J228" s="640"/>
      <c r="K228" s="644"/>
    </row>
    <row r="229" spans="2:11" ht="21" customHeight="1" x14ac:dyDescent="0.25">
      <c r="B229" s="44"/>
      <c r="C229" s="637"/>
      <c r="D229" s="638"/>
      <c r="E229" s="639"/>
      <c r="F229" s="638"/>
      <c r="G229" s="637"/>
      <c r="H229" s="638"/>
      <c r="I229" s="640"/>
      <c r="J229" s="640"/>
      <c r="K229" s="644"/>
    </row>
    <row r="230" spans="2:11" ht="21" customHeight="1" x14ac:dyDescent="0.25">
      <c r="B230" s="44"/>
      <c r="C230" s="637"/>
      <c r="D230" s="638"/>
      <c r="E230" s="639"/>
      <c r="F230" s="638"/>
      <c r="G230" s="637"/>
      <c r="H230" s="638"/>
      <c r="I230" s="637"/>
      <c r="J230" s="637"/>
      <c r="K230" s="645"/>
    </row>
    <row r="231" spans="2:11" ht="21" customHeight="1" x14ac:dyDescent="0.25">
      <c r="B231" s="44"/>
      <c r="C231" s="637"/>
      <c r="D231" s="638"/>
      <c r="E231" s="639"/>
      <c r="F231" s="638"/>
      <c r="G231" s="637"/>
      <c r="H231" s="638"/>
      <c r="I231" s="640"/>
      <c r="J231" s="640"/>
      <c r="K231" s="644"/>
    </row>
    <row r="232" spans="2:11" ht="21" customHeight="1" x14ac:dyDescent="0.25">
      <c r="B232" s="44"/>
      <c r="C232" s="637"/>
      <c r="D232" s="638"/>
      <c r="E232" s="639"/>
      <c r="F232" s="638"/>
      <c r="G232" s="637"/>
      <c r="H232" s="638"/>
      <c r="I232" s="640"/>
      <c r="J232" s="640"/>
      <c r="K232" s="644"/>
    </row>
    <row r="233" spans="2:11" ht="21" customHeight="1" x14ac:dyDescent="0.25">
      <c r="B233" s="44"/>
      <c r="C233" s="637"/>
      <c r="D233" s="638"/>
      <c r="E233" s="639"/>
      <c r="F233" s="638"/>
      <c r="G233" s="637"/>
      <c r="H233" s="638"/>
      <c r="I233" s="640"/>
      <c r="J233" s="640"/>
      <c r="K233" s="644"/>
    </row>
    <row r="234" spans="2:11" ht="21" customHeight="1" x14ac:dyDescent="0.25">
      <c r="B234" s="44"/>
      <c r="C234" s="637"/>
      <c r="D234" s="638"/>
      <c r="E234" s="639"/>
      <c r="F234" s="638"/>
      <c r="G234" s="637"/>
      <c r="H234" s="638"/>
      <c r="I234" s="640"/>
      <c r="J234" s="640"/>
      <c r="K234" s="644"/>
    </row>
    <row r="235" spans="2:11" ht="21" customHeight="1" x14ac:dyDescent="0.25">
      <c r="B235" s="44"/>
      <c r="C235" s="637"/>
      <c r="D235" s="638"/>
      <c r="E235" s="639"/>
      <c r="F235" s="638"/>
      <c r="G235" s="637"/>
      <c r="H235" s="638"/>
      <c r="I235" s="637"/>
      <c r="J235" s="637"/>
      <c r="K235" s="645"/>
    </row>
    <row r="236" spans="2:11" ht="21" customHeight="1" x14ac:dyDescent="0.25">
      <c r="B236" s="44"/>
      <c r="C236" s="637"/>
      <c r="D236" s="638"/>
      <c r="E236" s="639"/>
      <c r="F236" s="638"/>
      <c r="G236" s="637"/>
      <c r="H236" s="638"/>
      <c r="I236" s="640"/>
      <c r="J236" s="640"/>
      <c r="K236" s="644"/>
    </row>
    <row r="237" spans="2:11" ht="21" customHeight="1" x14ac:dyDescent="0.25">
      <c r="B237" s="44"/>
      <c r="C237" s="637"/>
      <c r="D237" s="638"/>
      <c r="E237" s="639"/>
      <c r="F237" s="638"/>
      <c r="G237" s="637"/>
      <c r="H237" s="638"/>
      <c r="I237" s="640"/>
      <c r="J237" s="640"/>
      <c r="K237" s="644"/>
    </row>
    <row r="238" spans="2:11" ht="21" customHeight="1" x14ac:dyDescent="0.25">
      <c r="B238" s="44"/>
      <c r="C238" s="637"/>
      <c r="D238" s="638"/>
      <c r="E238" s="639"/>
      <c r="F238" s="638"/>
      <c r="G238" s="637"/>
      <c r="H238" s="638"/>
      <c r="I238" s="640"/>
      <c r="J238" s="640"/>
      <c r="K238" s="644"/>
    </row>
    <row r="239" spans="2:11" ht="21" customHeight="1" x14ac:dyDescent="0.25">
      <c r="B239" s="44"/>
      <c r="C239" s="637"/>
      <c r="D239" s="638"/>
      <c r="E239" s="639"/>
      <c r="F239" s="638"/>
      <c r="G239" s="637"/>
      <c r="H239" s="638"/>
      <c r="I239" s="640"/>
      <c r="J239" s="640"/>
      <c r="K239" s="644"/>
    </row>
    <row r="240" spans="2:11" ht="21" customHeight="1" x14ac:dyDescent="0.25">
      <c r="B240" s="44"/>
      <c r="C240" s="637"/>
      <c r="D240" s="638"/>
      <c r="E240" s="639"/>
      <c r="F240" s="638"/>
      <c r="G240" s="637"/>
      <c r="H240" s="638"/>
      <c r="I240" s="638"/>
      <c r="J240" s="638"/>
      <c r="K240" s="643"/>
    </row>
    <row r="241" spans="1:20" ht="21" customHeight="1" x14ac:dyDescent="0.25">
      <c r="B241" s="44"/>
      <c r="C241" s="637"/>
      <c r="D241" s="638"/>
      <c r="E241" s="639"/>
      <c r="F241" s="638"/>
      <c r="G241" s="637"/>
      <c r="H241" s="638"/>
      <c r="I241" s="638"/>
      <c r="J241" s="638"/>
      <c r="K241" s="643"/>
    </row>
    <row r="242" spans="1:20" ht="21" customHeight="1" x14ac:dyDescent="0.25">
      <c r="B242" s="44"/>
      <c r="C242" s="637"/>
      <c r="D242" s="638"/>
      <c r="E242" s="639"/>
      <c r="F242" s="638"/>
      <c r="G242" s="637"/>
      <c r="H242" s="638"/>
      <c r="I242" s="637"/>
      <c r="J242" s="637"/>
      <c r="K242" s="645"/>
    </row>
    <row r="243" spans="1:20" ht="21" customHeight="1" x14ac:dyDescent="0.25">
      <c r="B243" s="45"/>
      <c r="C243" s="646"/>
      <c r="D243" s="647"/>
      <c r="E243" s="648"/>
      <c r="F243" s="647"/>
      <c r="G243" s="646"/>
      <c r="H243" s="647"/>
      <c r="I243" s="647"/>
      <c r="J243" s="646"/>
      <c r="K243" s="649"/>
    </row>
    <row r="244" spans="1:20" x14ac:dyDescent="0.25">
      <c r="B244"/>
      <c r="C244"/>
      <c r="D244"/>
      <c r="E244"/>
      <c r="F244"/>
      <c r="G244" s="86"/>
      <c r="H244"/>
      <c r="I244"/>
      <c r="J244"/>
      <c r="K244"/>
      <c r="L244"/>
    </row>
    <row r="245" spans="1:20" x14ac:dyDescent="0.25">
      <c r="B245"/>
      <c r="C245"/>
      <c r="D245"/>
      <c r="E245"/>
      <c r="F245"/>
      <c r="G245" s="86"/>
      <c r="H245"/>
      <c r="I245"/>
      <c r="J245"/>
      <c r="K245"/>
    </row>
    <row r="246" spans="1:20" x14ac:dyDescent="0.25">
      <c r="A246" s="3" t="s">
        <v>1387</v>
      </c>
      <c r="B246" s="35" t="s">
        <v>1399</v>
      </c>
    </row>
    <row r="247" spans="1:20" s="10" customFormat="1" ht="46.5" customHeight="1" x14ac:dyDescent="0.25">
      <c r="B247" s="650" t="s">
        <v>1195</v>
      </c>
      <c r="C247" s="37" t="s">
        <v>303</v>
      </c>
      <c r="D247" s="37" t="s">
        <v>301</v>
      </c>
      <c r="E247" s="37" t="s">
        <v>383</v>
      </c>
      <c r="F247" s="37" t="s">
        <v>458</v>
      </c>
      <c r="G247" s="37" t="s">
        <v>894</v>
      </c>
      <c r="H247" s="37" t="s">
        <v>2682</v>
      </c>
      <c r="I247" s="37" t="s">
        <v>648</v>
      </c>
      <c r="J247" s="37" t="s">
        <v>895</v>
      </c>
      <c r="K247" s="111" t="s">
        <v>169</v>
      </c>
      <c r="L247" s="3"/>
      <c r="M247" s="3"/>
      <c r="N247" s="3"/>
      <c r="O247" s="3"/>
      <c r="P247" s="3"/>
      <c r="Q247" s="3"/>
      <c r="R247" s="3"/>
      <c r="S247" s="3"/>
      <c r="T247" s="3"/>
    </row>
    <row r="248" spans="1:20" ht="21.6" customHeight="1" x14ac:dyDescent="0.25">
      <c r="B248" s="44"/>
      <c r="C248" s="637"/>
      <c r="D248" s="638"/>
      <c r="E248" s="639"/>
      <c r="F248" s="638"/>
      <c r="G248" s="637"/>
      <c r="H248" s="638"/>
      <c r="I248" s="638"/>
      <c r="J248" s="638"/>
      <c r="K248" s="643"/>
    </row>
    <row r="249" spans="1:20" ht="21" customHeight="1" x14ac:dyDescent="0.25">
      <c r="B249" s="44"/>
      <c r="C249" s="637"/>
      <c r="D249" s="638"/>
      <c r="E249" s="639"/>
      <c r="F249" s="638"/>
      <c r="G249" s="637"/>
      <c r="H249" s="638"/>
      <c r="I249" s="640"/>
      <c r="J249" s="640"/>
      <c r="K249" s="644"/>
    </row>
    <row r="250" spans="1:20" ht="21" customHeight="1" x14ac:dyDescent="0.25">
      <c r="B250" s="44"/>
      <c r="C250" s="637"/>
      <c r="D250" s="638"/>
      <c r="E250" s="639"/>
      <c r="F250" s="638"/>
      <c r="G250" s="637"/>
      <c r="H250" s="638"/>
      <c r="I250" s="640"/>
      <c r="J250" s="640"/>
      <c r="K250" s="644"/>
    </row>
    <row r="251" spans="1:20" ht="21" customHeight="1" x14ac:dyDescent="0.25">
      <c r="B251" s="44"/>
      <c r="C251" s="637"/>
      <c r="D251" s="638"/>
      <c r="E251" s="639"/>
      <c r="F251" s="638"/>
      <c r="G251" s="637"/>
      <c r="H251" s="638"/>
      <c r="I251" s="640"/>
      <c r="J251" s="640"/>
      <c r="K251" s="644"/>
    </row>
    <row r="252" spans="1:20" ht="21" customHeight="1" x14ac:dyDescent="0.25">
      <c r="B252" s="44"/>
      <c r="C252" s="637"/>
      <c r="D252" s="638"/>
      <c r="E252" s="639"/>
      <c r="F252" s="638"/>
      <c r="G252" s="637"/>
      <c r="H252" s="638"/>
      <c r="I252" s="640"/>
      <c r="J252" s="640"/>
      <c r="K252" s="644"/>
    </row>
    <row r="253" spans="1:20" ht="21" customHeight="1" x14ac:dyDescent="0.25">
      <c r="B253" s="44"/>
      <c r="C253" s="637"/>
      <c r="D253" s="638"/>
      <c r="E253" s="639"/>
      <c r="F253" s="638"/>
      <c r="G253" s="637"/>
      <c r="H253" s="638"/>
      <c r="I253" s="638"/>
      <c r="J253" s="638"/>
      <c r="K253" s="643"/>
    </row>
    <row r="254" spans="1:20" ht="21" customHeight="1" x14ac:dyDescent="0.25">
      <c r="B254" s="44"/>
      <c r="C254" s="637"/>
      <c r="D254" s="638"/>
      <c r="E254" s="639"/>
      <c r="F254" s="638"/>
      <c r="G254" s="637"/>
      <c r="H254" s="638"/>
      <c r="I254" s="638"/>
      <c r="J254" s="638"/>
      <c r="K254" s="643"/>
    </row>
    <row r="255" spans="1:20" ht="21" customHeight="1" x14ac:dyDescent="0.25">
      <c r="B255" s="44"/>
      <c r="C255" s="637"/>
      <c r="D255" s="638"/>
      <c r="E255" s="639"/>
      <c r="F255" s="638"/>
      <c r="G255" s="637"/>
      <c r="H255" s="638"/>
      <c r="I255" s="637"/>
      <c r="J255" s="637"/>
      <c r="K255" s="645"/>
    </row>
    <row r="256" spans="1:20" ht="21" customHeight="1" x14ac:dyDescent="0.25">
      <c r="B256" s="44"/>
      <c r="C256" s="637"/>
      <c r="D256" s="638"/>
      <c r="E256" s="639"/>
      <c r="F256" s="638"/>
      <c r="G256" s="637"/>
      <c r="H256" s="638"/>
      <c r="I256" s="640"/>
      <c r="J256" s="640"/>
      <c r="K256" s="644"/>
    </row>
    <row r="257" spans="2:11" ht="21" customHeight="1" x14ac:dyDescent="0.25">
      <c r="B257" s="44"/>
      <c r="C257" s="637"/>
      <c r="D257" s="638"/>
      <c r="E257" s="639"/>
      <c r="F257" s="638"/>
      <c r="G257" s="637"/>
      <c r="H257" s="638"/>
      <c r="I257" s="640"/>
      <c r="J257" s="640"/>
      <c r="K257" s="644"/>
    </row>
    <row r="258" spans="2:11" ht="21" customHeight="1" x14ac:dyDescent="0.25">
      <c r="B258" s="44"/>
      <c r="C258" s="637"/>
      <c r="D258" s="638"/>
      <c r="E258" s="639"/>
      <c r="F258" s="638"/>
      <c r="G258" s="637"/>
      <c r="H258" s="638"/>
      <c r="I258" s="640"/>
      <c r="J258" s="640"/>
      <c r="K258" s="644"/>
    </row>
    <row r="259" spans="2:11" ht="21" customHeight="1" x14ac:dyDescent="0.25">
      <c r="B259" s="44"/>
      <c r="C259" s="637"/>
      <c r="D259" s="638"/>
      <c r="E259" s="639"/>
      <c r="F259" s="638"/>
      <c r="G259" s="637"/>
      <c r="H259" s="638"/>
      <c r="I259" s="637"/>
      <c r="J259" s="637"/>
      <c r="K259" s="645"/>
    </row>
    <row r="260" spans="2:11" ht="21" customHeight="1" x14ac:dyDescent="0.25">
      <c r="B260" s="44"/>
      <c r="C260" s="637"/>
      <c r="D260" s="638"/>
      <c r="E260" s="639"/>
      <c r="F260" s="638"/>
      <c r="G260" s="637"/>
      <c r="H260" s="638"/>
      <c r="I260" s="640"/>
      <c r="J260" s="640"/>
      <c r="K260" s="644"/>
    </row>
    <row r="261" spans="2:11" ht="21" customHeight="1" x14ac:dyDescent="0.25">
      <c r="B261" s="44"/>
      <c r="C261" s="637"/>
      <c r="D261" s="638"/>
      <c r="E261" s="639"/>
      <c r="F261" s="638"/>
      <c r="G261" s="637"/>
      <c r="H261" s="638"/>
      <c r="I261" s="640"/>
      <c r="J261" s="640"/>
      <c r="K261" s="644"/>
    </row>
    <row r="262" spans="2:11" ht="21" customHeight="1" x14ac:dyDescent="0.25">
      <c r="B262" s="44"/>
      <c r="C262" s="637"/>
      <c r="D262" s="638"/>
      <c r="E262" s="639"/>
      <c r="F262" s="638"/>
      <c r="G262" s="637"/>
      <c r="H262" s="638"/>
      <c r="I262" s="640"/>
      <c r="J262" s="640"/>
      <c r="K262" s="644"/>
    </row>
    <row r="263" spans="2:11" ht="21" customHeight="1" x14ac:dyDescent="0.25">
      <c r="B263" s="44"/>
      <c r="C263" s="637"/>
      <c r="D263" s="638"/>
      <c r="E263" s="639"/>
      <c r="F263" s="638"/>
      <c r="G263" s="637"/>
      <c r="H263" s="638"/>
      <c r="I263" s="640"/>
      <c r="J263" s="640"/>
      <c r="K263" s="644"/>
    </row>
    <row r="264" spans="2:11" ht="21" customHeight="1" x14ac:dyDescent="0.25">
      <c r="B264" s="44"/>
      <c r="C264" s="637"/>
      <c r="D264" s="638"/>
      <c r="E264" s="639"/>
      <c r="F264" s="638"/>
      <c r="G264" s="637"/>
      <c r="H264" s="638"/>
      <c r="I264" s="637"/>
      <c r="J264" s="637"/>
      <c r="K264" s="645"/>
    </row>
    <row r="265" spans="2:11" ht="21" customHeight="1" x14ac:dyDescent="0.25">
      <c r="B265" s="44"/>
      <c r="C265" s="637"/>
      <c r="D265" s="638"/>
      <c r="E265" s="639"/>
      <c r="F265" s="638"/>
      <c r="G265" s="637"/>
      <c r="H265" s="638"/>
      <c r="I265" s="640"/>
      <c r="J265" s="640"/>
      <c r="K265" s="644"/>
    </row>
    <row r="266" spans="2:11" ht="21" customHeight="1" x14ac:dyDescent="0.25">
      <c r="B266" s="44"/>
      <c r="C266" s="637"/>
      <c r="D266" s="638"/>
      <c r="E266" s="639"/>
      <c r="F266" s="638"/>
      <c r="G266" s="637"/>
      <c r="H266" s="638"/>
      <c r="I266" s="640"/>
      <c r="J266" s="640"/>
      <c r="K266" s="644"/>
    </row>
    <row r="267" spans="2:11" ht="21" customHeight="1" x14ac:dyDescent="0.25">
      <c r="B267" s="44"/>
      <c r="C267" s="637"/>
      <c r="D267" s="638"/>
      <c r="E267" s="639"/>
      <c r="F267" s="638"/>
      <c r="G267" s="637"/>
      <c r="H267" s="638"/>
      <c r="I267" s="640"/>
      <c r="J267" s="640"/>
      <c r="K267" s="644"/>
    </row>
    <row r="268" spans="2:11" ht="21" customHeight="1" x14ac:dyDescent="0.25">
      <c r="B268" s="44"/>
      <c r="C268" s="637"/>
      <c r="D268" s="638"/>
      <c r="E268" s="639"/>
      <c r="F268" s="638"/>
      <c r="G268" s="637"/>
      <c r="H268" s="638"/>
      <c r="I268" s="640"/>
      <c r="J268" s="640"/>
      <c r="K268" s="644"/>
    </row>
    <row r="269" spans="2:11" ht="21" customHeight="1" x14ac:dyDescent="0.25">
      <c r="B269" s="44"/>
      <c r="C269" s="637"/>
      <c r="D269" s="638"/>
      <c r="E269" s="639"/>
      <c r="F269" s="638"/>
      <c r="G269" s="637"/>
      <c r="H269" s="638"/>
      <c r="I269" s="638"/>
      <c r="J269" s="638"/>
      <c r="K269" s="643"/>
    </row>
    <row r="270" spans="2:11" ht="21" customHeight="1" x14ac:dyDescent="0.25">
      <c r="B270" s="44"/>
      <c r="C270" s="637"/>
      <c r="D270" s="638"/>
      <c r="E270" s="639"/>
      <c r="F270" s="638"/>
      <c r="G270" s="637"/>
      <c r="H270" s="638"/>
      <c r="I270" s="638"/>
      <c r="J270" s="638"/>
      <c r="K270" s="643"/>
    </row>
    <row r="271" spans="2:11" ht="21" customHeight="1" x14ac:dyDescent="0.25">
      <c r="B271" s="44"/>
      <c r="C271" s="637"/>
      <c r="D271" s="638"/>
      <c r="E271" s="639"/>
      <c r="F271" s="638"/>
      <c r="G271" s="637"/>
      <c r="H271" s="638"/>
      <c r="I271" s="637"/>
      <c r="J271" s="637"/>
      <c r="K271" s="645"/>
    </row>
    <row r="272" spans="2:11" ht="21" customHeight="1" x14ac:dyDescent="0.25">
      <c r="B272" s="44"/>
      <c r="C272" s="637"/>
      <c r="D272" s="638"/>
      <c r="E272" s="639"/>
      <c r="F272" s="638"/>
      <c r="G272" s="637"/>
      <c r="H272" s="638"/>
      <c r="I272" s="638"/>
      <c r="J272" s="638"/>
      <c r="K272" s="643"/>
    </row>
    <row r="273" spans="1:20" ht="21" customHeight="1" x14ac:dyDescent="0.25">
      <c r="B273" s="44"/>
      <c r="C273" s="637"/>
      <c r="D273" s="638"/>
      <c r="E273" s="639"/>
      <c r="F273" s="638"/>
      <c r="G273" s="637"/>
      <c r="H273" s="638"/>
      <c r="I273" s="638"/>
      <c r="J273" s="638"/>
      <c r="K273" s="643"/>
    </row>
    <row r="274" spans="1:20" ht="21" customHeight="1" x14ac:dyDescent="0.25">
      <c r="B274" s="44"/>
      <c r="C274" s="637"/>
      <c r="D274" s="638"/>
      <c r="E274" s="639"/>
      <c r="F274" s="638"/>
      <c r="G274" s="637"/>
      <c r="H274" s="638"/>
      <c r="I274" s="638"/>
      <c r="J274" s="638"/>
      <c r="K274" s="643"/>
    </row>
    <row r="275" spans="1:20" ht="21" customHeight="1" x14ac:dyDescent="0.25">
      <c r="B275" s="45"/>
      <c r="C275" s="646"/>
      <c r="D275" s="647"/>
      <c r="E275" s="648"/>
      <c r="F275" s="647"/>
      <c r="G275" s="646"/>
      <c r="H275" s="647"/>
      <c r="I275" s="647"/>
      <c r="J275" s="646"/>
      <c r="K275" s="649"/>
    </row>
    <row r="276" spans="1:20" x14ac:dyDescent="0.25">
      <c r="B276"/>
      <c r="C276"/>
      <c r="D276"/>
      <c r="E276"/>
      <c r="F276"/>
      <c r="G276" s="86"/>
      <c r="H276"/>
      <c r="I276"/>
      <c r="J276"/>
      <c r="K276"/>
      <c r="L276"/>
    </row>
    <row r="277" spans="1:20" x14ac:dyDescent="0.25">
      <c r="B277"/>
      <c r="C277"/>
      <c r="D277"/>
      <c r="E277"/>
      <c r="F277"/>
      <c r="G277" s="86"/>
      <c r="H277"/>
      <c r="I277"/>
      <c r="J277"/>
      <c r="K277"/>
    </row>
    <row r="278" spans="1:20" x14ac:dyDescent="0.25">
      <c r="A278" s="3" t="s">
        <v>1388</v>
      </c>
      <c r="B278" s="35" t="s">
        <v>1399</v>
      </c>
    </row>
    <row r="279" spans="1:20" s="10" customFormat="1" ht="46.5" customHeight="1" x14ac:dyDescent="0.25">
      <c r="B279" s="650" t="s">
        <v>1195</v>
      </c>
      <c r="C279" s="37" t="s">
        <v>303</v>
      </c>
      <c r="D279" s="37" t="s">
        <v>301</v>
      </c>
      <c r="E279" s="37" t="s">
        <v>383</v>
      </c>
      <c r="F279" s="37" t="s">
        <v>458</v>
      </c>
      <c r="G279" s="37" t="s">
        <v>894</v>
      </c>
      <c r="H279" s="37" t="s">
        <v>2682</v>
      </c>
      <c r="I279" s="37" t="s">
        <v>648</v>
      </c>
      <c r="J279" s="37" t="s">
        <v>895</v>
      </c>
      <c r="K279" s="111" t="s">
        <v>169</v>
      </c>
      <c r="L279" s="3"/>
      <c r="M279" s="3"/>
      <c r="N279" s="3"/>
      <c r="O279" s="3"/>
      <c r="P279" s="3"/>
      <c r="Q279" s="3"/>
      <c r="R279" s="3"/>
      <c r="S279" s="3"/>
      <c r="T279" s="3"/>
    </row>
    <row r="280" spans="1:20" ht="20.45" customHeight="1" x14ac:dyDescent="0.25">
      <c r="B280" s="44"/>
      <c r="C280" s="637"/>
      <c r="D280" s="638"/>
      <c r="E280" s="639"/>
      <c r="F280" s="638"/>
      <c r="G280" s="637"/>
      <c r="H280" s="638"/>
      <c r="I280" s="638"/>
      <c r="J280" s="638"/>
      <c r="K280" s="643"/>
    </row>
    <row r="281" spans="1:20" ht="20.45" customHeight="1" x14ac:dyDescent="0.25">
      <c r="B281" s="44"/>
      <c r="C281" s="637"/>
      <c r="D281" s="638"/>
      <c r="E281" s="639"/>
      <c r="F281" s="638"/>
      <c r="G281" s="637"/>
      <c r="H281" s="638"/>
      <c r="I281" s="640"/>
      <c r="J281" s="640"/>
      <c r="K281" s="644"/>
    </row>
    <row r="282" spans="1:20" ht="20.45" customHeight="1" x14ac:dyDescent="0.25">
      <c r="B282" s="44"/>
      <c r="C282" s="637"/>
      <c r="D282" s="638"/>
      <c r="E282" s="639"/>
      <c r="F282" s="638"/>
      <c r="G282" s="637"/>
      <c r="H282" s="638"/>
      <c r="I282" s="640"/>
      <c r="J282" s="640"/>
      <c r="K282" s="644"/>
    </row>
    <row r="283" spans="1:20" ht="20.45" customHeight="1" x14ac:dyDescent="0.25">
      <c r="B283" s="44"/>
      <c r="C283" s="637"/>
      <c r="D283" s="638"/>
      <c r="E283" s="639"/>
      <c r="F283" s="638"/>
      <c r="G283" s="637"/>
      <c r="H283" s="638"/>
      <c r="I283" s="640"/>
      <c r="J283" s="640"/>
      <c r="K283" s="644"/>
    </row>
    <row r="284" spans="1:20" ht="20.45" customHeight="1" x14ac:dyDescent="0.25">
      <c r="B284" s="44"/>
      <c r="C284" s="637"/>
      <c r="D284" s="638"/>
      <c r="E284" s="639"/>
      <c r="F284" s="638"/>
      <c r="G284" s="637"/>
      <c r="H284" s="638"/>
      <c r="I284" s="640"/>
      <c r="J284" s="640"/>
      <c r="K284" s="644"/>
    </row>
    <row r="285" spans="1:20" ht="20.45" customHeight="1" x14ac:dyDescent="0.25">
      <c r="B285" s="44"/>
      <c r="C285" s="637"/>
      <c r="D285" s="638"/>
      <c r="E285" s="639"/>
      <c r="F285" s="638"/>
      <c r="G285" s="637"/>
      <c r="H285" s="638"/>
      <c r="I285" s="638"/>
      <c r="J285" s="638"/>
      <c r="K285" s="643"/>
    </row>
    <row r="286" spans="1:20" ht="20.45" customHeight="1" x14ac:dyDescent="0.25">
      <c r="B286" s="44"/>
      <c r="C286" s="637"/>
      <c r="D286" s="638"/>
      <c r="E286" s="639"/>
      <c r="F286" s="638"/>
      <c r="G286" s="637"/>
      <c r="H286" s="638"/>
      <c r="I286" s="638"/>
      <c r="J286" s="638"/>
      <c r="K286" s="643"/>
    </row>
    <row r="287" spans="1:20" ht="20.45" customHeight="1" x14ac:dyDescent="0.25">
      <c r="B287" s="44"/>
      <c r="C287" s="637"/>
      <c r="D287" s="638"/>
      <c r="E287" s="639"/>
      <c r="F287" s="638"/>
      <c r="G287" s="637"/>
      <c r="H287" s="638"/>
      <c r="I287" s="637"/>
      <c r="J287" s="637"/>
      <c r="K287" s="645"/>
    </row>
    <row r="288" spans="1:20" ht="20.45" customHeight="1" x14ac:dyDescent="0.25">
      <c r="B288" s="44"/>
      <c r="C288" s="637"/>
      <c r="D288" s="638"/>
      <c r="E288" s="639"/>
      <c r="F288" s="638"/>
      <c r="G288" s="637"/>
      <c r="H288" s="638"/>
      <c r="I288" s="640"/>
      <c r="J288" s="640"/>
      <c r="K288" s="644"/>
    </row>
    <row r="289" spans="2:12" ht="20.45" customHeight="1" x14ac:dyDescent="0.25">
      <c r="B289" s="44"/>
      <c r="C289" s="637"/>
      <c r="D289" s="638"/>
      <c r="E289" s="639"/>
      <c r="F289" s="638"/>
      <c r="G289" s="637"/>
      <c r="H289" s="638"/>
      <c r="I289" s="640"/>
      <c r="J289" s="640"/>
      <c r="K289" s="644"/>
    </row>
    <row r="290" spans="2:12" ht="20.45" customHeight="1" x14ac:dyDescent="0.25">
      <c r="B290" s="44"/>
      <c r="C290" s="637"/>
      <c r="D290" s="638"/>
      <c r="E290" s="639"/>
      <c r="F290" s="638"/>
      <c r="G290" s="637"/>
      <c r="H290" s="638"/>
      <c r="I290" s="640"/>
      <c r="J290" s="640"/>
      <c r="K290" s="644"/>
      <c r="L290"/>
    </row>
    <row r="291" spans="2:12" ht="20.45" customHeight="1" x14ac:dyDescent="0.25">
      <c r="B291" s="44"/>
      <c r="C291" s="637"/>
      <c r="D291" s="638"/>
      <c r="E291" s="639"/>
      <c r="F291" s="638"/>
      <c r="G291" s="637"/>
      <c r="H291" s="638"/>
      <c r="I291" s="637"/>
      <c r="J291" s="637"/>
      <c r="K291" s="645"/>
      <c r="L291"/>
    </row>
    <row r="292" spans="2:12" ht="20.45" customHeight="1" x14ac:dyDescent="0.25">
      <c r="B292" s="44"/>
      <c r="C292" s="637"/>
      <c r="D292" s="638"/>
      <c r="E292" s="639"/>
      <c r="F292" s="638"/>
      <c r="G292" s="637"/>
      <c r="H292" s="638"/>
      <c r="I292" s="640"/>
      <c r="J292" s="640"/>
      <c r="K292" s="644"/>
    </row>
    <row r="293" spans="2:12" ht="20.45" customHeight="1" x14ac:dyDescent="0.25">
      <c r="B293" s="44"/>
      <c r="C293" s="637"/>
      <c r="D293" s="638"/>
      <c r="E293" s="639"/>
      <c r="F293" s="638"/>
      <c r="G293" s="637"/>
      <c r="H293" s="638"/>
      <c r="I293" s="640"/>
      <c r="J293" s="640"/>
      <c r="K293" s="644"/>
    </row>
    <row r="294" spans="2:12" ht="20.45" customHeight="1" x14ac:dyDescent="0.25">
      <c r="B294" s="44"/>
      <c r="C294" s="637"/>
      <c r="D294" s="638"/>
      <c r="E294" s="639"/>
      <c r="F294" s="638"/>
      <c r="G294" s="637"/>
      <c r="H294" s="638"/>
      <c r="I294" s="640"/>
      <c r="J294" s="640"/>
      <c r="K294" s="644"/>
      <c r="L294"/>
    </row>
    <row r="295" spans="2:12" ht="20.45" customHeight="1" x14ac:dyDescent="0.25">
      <c r="B295" s="44"/>
      <c r="C295" s="637"/>
      <c r="D295" s="638"/>
      <c r="E295" s="639"/>
      <c r="F295" s="638"/>
      <c r="G295" s="637"/>
      <c r="H295" s="638"/>
      <c r="I295" s="640"/>
      <c r="J295" s="640"/>
      <c r="K295" s="644"/>
      <c r="L295"/>
    </row>
    <row r="296" spans="2:12" ht="20.45" customHeight="1" x14ac:dyDescent="0.25">
      <c r="B296" s="44"/>
      <c r="C296" s="637"/>
      <c r="D296" s="638"/>
      <c r="E296" s="639"/>
      <c r="F296" s="638"/>
      <c r="G296" s="637"/>
      <c r="H296" s="638"/>
      <c r="I296" s="637"/>
      <c r="J296" s="637"/>
      <c r="K296" s="645"/>
      <c r="L296"/>
    </row>
    <row r="297" spans="2:12" ht="20.45" customHeight="1" x14ac:dyDescent="0.25">
      <c r="B297" s="44"/>
      <c r="C297" s="637"/>
      <c r="D297" s="638"/>
      <c r="E297" s="639"/>
      <c r="F297" s="638"/>
      <c r="G297" s="637"/>
      <c r="H297" s="638"/>
      <c r="I297" s="640"/>
      <c r="J297" s="640"/>
      <c r="K297" s="644"/>
      <c r="L297"/>
    </row>
    <row r="298" spans="2:12" ht="20.45" customHeight="1" x14ac:dyDescent="0.25">
      <c r="B298" s="44"/>
      <c r="C298" s="637"/>
      <c r="D298" s="638"/>
      <c r="E298" s="639"/>
      <c r="F298" s="638"/>
      <c r="G298" s="637"/>
      <c r="H298" s="638"/>
      <c r="I298" s="640"/>
      <c r="J298" s="640"/>
      <c r="K298" s="644"/>
      <c r="L298"/>
    </row>
    <row r="299" spans="2:12" ht="20.45" customHeight="1" x14ac:dyDescent="0.25">
      <c r="B299" s="44"/>
      <c r="C299" s="637"/>
      <c r="D299" s="638"/>
      <c r="E299" s="639"/>
      <c r="F299" s="638"/>
      <c r="G299" s="637"/>
      <c r="H299" s="638"/>
      <c r="I299" s="640"/>
      <c r="J299" s="640"/>
      <c r="K299" s="644"/>
      <c r="L299"/>
    </row>
    <row r="300" spans="2:12" ht="20.45" customHeight="1" x14ac:dyDescent="0.25">
      <c r="B300" s="44"/>
      <c r="C300" s="637"/>
      <c r="D300" s="638"/>
      <c r="E300" s="639"/>
      <c r="F300" s="638"/>
      <c r="G300" s="637"/>
      <c r="H300" s="638"/>
      <c r="I300" s="640"/>
      <c r="J300" s="640"/>
      <c r="K300" s="644"/>
      <c r="L300"/>
    </row>
    <row r="301" spans="2:12" ht="20.45" customHeight="1" x14ac:dyDescent="0.25">
      <c r="B301" s="44"/>
      <c r="C301" s="637"/>
      <c r="D301" s="638"/>
      <c r="E301" s="639"/>
      <c r="F301" s="638"/>
      <c r="G301" s="637"/>
      <c r="H301" s="638"/>
      <c r="I301" s="638"/>
      <c r="J301" s="638"/>
      <c r="K301" s="643"/>
      <c r="L301"/>
    </row>
    <row r="302" spans="2:12" ht="20.45" customHeight="1" x14ac:dyDescent="0.25">
      <c r="B302" s="44"/>
      <c r="C302" s="637"/>
      <c r="D302" s="638"/>
      <c r="E302" s="639"/>
      <c r="F302" s="638"/>
      <c r="G302" s="637"/>
      <c r="H302" s="638"/>
      <c r="I302" s="638"/>
      <c r="J302" s="638"/>
      <c r="K302" s="643"/>
      <c r="L302"/>
    </row>
    <row r="303" spans="2:12" ht="20.45" customHeight="1" x14ac:dyDescent="0.25">
      <c r="B303" s="44"/>
      <c r="C303" s="637"/>
      <c r="D303" s="638"/>
      <c r="E303" s="639"/>
      <c r="F303" s="638"/>
      <c r="G303" s="637"/>
      <c r="H303" s="638"/>
      <c r="I303" s="637"/>
      <c r="J303" s="637"/>
      <c r="K303" s="645"/>
      <c r="L303"/>
    </row>
    <row r="304" spans="2:12" x14ac:dyDescent="0.25">
      <c r="B304" s="44"/>
      <c r="C304" s="637"/>
      <c r="D304" s="638"/>
      <c r="E304" s="639"/>
      <c r="F304" s="638"/>
      <c r="G304" s="637"/>
      <c r="H304" s="638"/>
      <c r="I304" s="638"/>
      <c r="J304" s="638"/>
      <c r="K304" s="643"/>
      <c r="L304"/>
    </row>
    <row r="305" spans="1:20" x14ac:dyDescent="0.25">
      <c r="B305" s="45"/>
      <c r="C305" s="646"/>
      <c r="D305" s="647"/>
      <c r="E305" s="648"/>
      <c r="F305" s="647"/>
      <c r="G305" s="646"/>
      <c r="H305" s="647"/>
      <c r="I305" s="647"/>
      <c r="J305" s="646"/>
      <c r="K305" s="649"/>
    </row>
    <row r="306" spans="1:20" customFormat="1" x14ac:dyDescent="0.25"/>
    <row r="307" spans="1:20" customFormat="1" x14ac:dyDescent="0.25"/>
    <row r="308" spans="1:20" x14ac:dyDescent="0.25">
      <c r="A308" s="3" t="s">
        <v>1389</v>
      </c>
      <c r="B308" s="35" t="s">
        <v>1399</v>
      </c>
    </row>
    <row r="309" spans="1:20" s="10" customFormat="1" ht="46.5" customHeight="1" x14ac:dyDescent="0.25">
      <c r="B309" s="650" t="s">
        <v>1195</v>
      </c>
      <c r="C309" s="37" t="s">
        <v>303</v>
      </c>
      <c r="D309" s="37" t="s">
        <v>301</v>
      </c>
      <c r="E309" s="37" t="s">
        <v>383</v>
      </c>
      <c r="F309" s="37" t="s">
        <v>458</v>
      </c>
      <c r="G309" s="37" t="s">
        <v>894</v>
      </c>
      <c r="H309" s="37" t="s">
        <v>2682</v>
      </c>
      <c r="I309" s="37" t="s">
        <v>648</v>
      </c>
      <c r="J309" s="37" t="s">
        <v>895</v>
      </c>
      <c r="K309" s="111" t="s">
        <v>169</v>
      </c>
      <c r="L309" s="3"/>
      <c r="M309" s="3"/>
      <c r="N309" s="3"/>
      <c r="O309" s="3"/>
      <c r="P309" s="3"/>
      <c r="Q309" s="3"/>
      <c r="R309" s="3"/>
      <c r="S309" s="3"/>
      <c r="T309" s="3"/>
    </row>
    <row r="310" spans="1:20" ht="19.5" customHeight="1" x14ac:dyDescent="0.25">
      <c r="B310" s="44"/>
      <c r="C310" s="637"/>
      <c r="D310" s="638"/>
      <c r="E310" s="639"/>
      <c r="F310" s="638"/>
      <c r="G310" s="637"/>
      <c r="H310" s="638"/>
      <c r="I310" s="638"/>
      <c r="J310" s="638"/>
      <c r="K310" s="643"/>
    </row>
    <row r="311" spans="1:20" ht="19.5" customHeight="1" x14ac:dyDescent="0.25">
      <c r="B311" s="44"/>
      <c r="C311" s="637"/>
      <c r="D311" s="638"/>
      <c r="E311" s="639"/>
      <c r="F311" s="638"/>
      <c r="G311" s="637"/>
      <c r="H311" s="638"/>
      <c r="I311" s="640"/>
      <c r="J311" s="640"/>
      <c r="K311" s="644"/>
    </row>
    <row r="312" spans="1:20" ht="19.5" customHeight="1" x14ac:dyDescent="0.25">
      <c r="B312" s="44"/>
      <c r="C312" s="637"/>
      <c r="D312" s="638"/>
      <c r="E312" s="639"/>
      <c r="F312" s="638"/>
      <c r="G312" s="637"/>
      <c r="H312" s="638"/>
      <c r="I312" s="640"/>
      <c r="J312" s="640"/>
      <c r="K312" s="644"/>
    </row>
    <row r="313" spans="1:20" ht="19.5" customHeight="1" x14ac:dyDescent="0.25">
      <c r="B313" s="44"/>
      <c r="C313" s="637"/>
      <c r="D313" s="638"/>
      <c r="E313" s="639"/>
      <c r="F313" s="638"/>
      <c r="G313" s="637"/>
      <c r="H313" s="638"/>
      <c r="I313" s="640"/>
      <c r="J313" s="640"/>
      <c r="K313" s="644"/>
    </row>
    <row r="314" spans="1:20" ht="19.5" customHeight="1" x14ac:dyDescent="0.25">
      <c r="B314" s="44"/>
      <c r="C314" s="637"/>
      <c r="D314" s="638"/>
      <c r="E314" s="639"/>
      <c r="F314" s="638"/>
      <c r="G314" s="637"/>
      <c r="H314" s="638"/>
      <c r="I314" s="640"/>
      <c r="J314" s="640"/>
      <c r="K314" s="644"/>
    </row>
    <row r="315" spans="1:20" ht="19.5" customHeight="1" x14ac:dyDescent="0.25">
      <c r="B315" s="44"/>
      <c r="C315" s="637"/>
      <c r="D315" s="638"/>
      <c r="E315" s="639"/>
      <c r="F315" s="638"/>
      <c r="G315" s="637"/>
      <c r="H315" s="638"/>
      <c r="I315" s="638"/>
      <c r="J315" s="638"/>
      <c r="K315" s="643"/>
    </row>
    <row r="316" spans="1:20" ht="19.5" customHeight="1" x14ac:dyDescent="0.25">
      <c r="B316" s="44"/>
      <c r="C316" s="637"/>
      <c r="D316" s="638"/>
      <c r="E316" s="639"/>
      <c r="F316" s="638"/>
      <c r="G316" s="637"/>
      <c r="H316" s="638"/>
      <c r="I316" s="638"/>
      <c r="J316" s="638"/>
      <c r="K316" s="643"/>
    </row>
    <row r="317" spans="1:20" ht="19.5" customHeight="1" x14ac:dyDescent="0.25">
      <c r="B317" s="44"/>
      <c r="C317" s="637"/>
      <c r="D317" s="638"/>
      <c r="E317" s="639"/>
      <c r="F317" s="638"/>
      <c r="G317" s="637"/>
      <c r="H317" s="638"/>
      <c r="I317" s="637"/>
      <c r="J317" s="637"/>
      <c r="K317" s="645"/>
    </row>
    <row r="318" spans="1:20" ht="19.5" customHeight="1" x14ac:dyDescent="0.25">
      <c r="B318" s="44"/>
      <c r="C318" s="637"/>
      <c r="D318" s="638"/>
      <c r="E318" s="639"/>
      <c r="F318" s="638"/>
      <c r="G318" s="637"/>
      <c r="H318" s="638"/>
      <c r="I318" s="640"/>
      <c r="J318" s="640"/>
      <c r="K318" s="644"/>
    </row>
    <row r="319" spans="1:20" ht="19.5" customHeight="1" x14ac:dyDescent="0.25">
      <c r="B319" s="44"/>
      <c r="C319" s="637"/>
      <c r="D319" s="638"/>
      <c r="E319" s="639"/>
      <c r="F319" s="638"/>
      <c r="G319" s="637"/>
      <c r="H319" s="638"/>
      <c r="I319" s="640"/>
      <c r="J319" s="640"/>
      <c r="K319" s="644"/>
    </row>
    <row r="320" spans="1:20" ht="19.5" customHeight="1" x14ac:dyDescent="0.25">
      <c r="B320" s="44"/>
      <c r="C320" s="637"/>
      <c r="D320" s="638"/>
      <c r="E320" s="639"/>
      <c r="F320" s="638"/>
      <c r="G320" s="637"/>
      <c r="H320" s="638"/>
      <c r="I320" s="640"/>
      <c r="J320" s="640"/>
      <c r="K320" s="644"/>
      <c r="L320"/>
    </row>
    <row r="321" spans="2:12" ht="19.5" customHeight="1" x14ac:dyDescent="0.25">
      <c r="B321" s="44"/>
      <c r="C321" s="637"/>
      <c r="D321" s="638"/>
      <c r="E321" s="639"/>
      <c r="F321" s="638"/>
      <c r="G321" s="637"/>
      <c r="H321" s="638"/>
      <c r="I321" s="637"/>
      <c r="J321" s="637"/>
      <c r="K321" s="645"/>
      <c r="L321"/>
    </row>
    <row r="322" spans="2:12" ht="19.5" customHeight="1" x14ac:dyDescent="0.25">
      <c r="B322" s="44"/>
      <c r="C322" s="637"/>
      <c r="D322" s="638"/>
      <c r="E322" s="639"/>
      <c r="F322" s="638"/>
      <c r="G322" s="637"/>
      <c r="H322" s="638"/>
      <c r="I322" s="640"/>
      <c r="J322" s="640"/>
      <c r="K322" s="644"/>
      <c r="L322"/>
    </row>
    <row r="323" spans="2:12" ht="19.5" customHeight="1" x14ac:dyDescent="0.25">
      <c r="B323" s="44"/>
      <c r="C323" s="637"/>
      <c r="D323" s="638"/>
      <c r="E323" s="639"/>
      <c r="F323" s="638"/>
      <c r="G323" s="637"/>
      <c r="H323" s="638"/>
      <c r="I323" s="640"/>
      <c r="J323" s="640"/>
      <c r="K323" s="644"/>
    </row>
    <row r="324" spans="2:12" ht="19.5" customHeight="1" x14ac:dyDescent="0.25">
      <c r="B324" s="44"/>
      <c r="C324" s="637"/>
      <c r="D324" s="638"/>
      <c r="E324" s="639"/>
      <c r="F324" s="638"/>
      <c r="G324" s="637"/>
      <c r="H324" s="638"/>
      <c r="I324" s="640"/>
      <c r="J324" s="640"/>
      <c r="K324" s="644"/>
      <c r="L324"/>
    </row>
    <row r="325" spans="2:12" ht="19.5" customHeight="1" x14ac:dyDescent="0.25">
      <c r="B325" s="44"/>
      <c r="C325" s="637"/>
      <c r="D325" s="638"/>
      <c r="E325" s="639"/>
      <c r="F325" s="638"/>
      <c r="G325" s="637"/>
      <c r="H325" s="638"/>
      <c r="I325" s="640"/>
      <c r="J325" s="640"/>
      <c r="K325" s="644"/>
      <c r="L325"/>
    </row>
    <row r="326" spans="2:12" ht="19.5" customHeight="1" x14ac:dyDescent="0.25">
      <c r="B326" s="44"/>
      <c r="C326" s="637"/>
      <c r="D326" s="638"/>
      <c r="E326" s="639"/>
      <c r="F326" s="638"/>
      <c r="G326" s="637"/>
      <c r="H326" s="638"/>
      <c r="I326" s="637"/>
      <c r="J326" s="637"/>
      <c r="K326" s="645"/>
      <c r="L326"/>
    </row>
    <row r="327" spans="2:12" ht="19.5" customHeight="1" x14ac:dyDescent="0.25">
      <c r="B327" s="44"/>
      <c r="C327" s="637"/>
      <c r="D327" s="638"/>
      <c r="E327" s="639"/>
      <c r="F327" s="638"/>
      <c r="G327" s="637"/>
      <c r="H327" s="638"/>
      <c r="I327" s="640"/>
      <c r="J327" s="640"/>
      <c r="K327" s="644"/>
      <c r="L327"/>
    </row>
    <row r="328" spans="2:12" ht="19.5" customHeight="1" x14ac:dyDescent="0.25">
      <c r="B328" s="44"/>
      <c r="C328" s="637"/>
      <c r="D328" s="638"/>
      <c r="E328" s="639"/>
      <c r="F328" s="638"/>
      <c r="G328" s="637"/>
      <c r="H328" s="638"/>
      <c r="I328" s="640"/>
      <c r="J328" s="640"/>
      <c r="K328" s="644"/>
      <c r="L328"/>
    </row>
    <row r="329" spans="2:12" ht="19.5" customHeight="1" x14ac:dyDescent="0.25">
      <c r="B329" s="44"/>
      <c r="C329" s="637"/>
      <c r="D329" s="638"/>
      <c r="E329" s="639"/>
      <c r="F329" s="638"/>
      <c r="G329" s="637"/>
      <c r="H329" s="638"/>
      <c r="I329" s="640"/>
      <c r="J329" s="640"/>
      <c r="K329" s="644"/>
      <c r="L329"/>
    </row>
    <row r="330" spans="2:12" ht="19.5" customHeight="1" x14ac:dyDescent="0.25">
      <c r="B330" s="44"/>
      <c r="C330" s="637"/>
      <c r="D330" s="638"/>
      <c r="E330" s="639"/>
      <c r="F330" s="638"/>
      <c r="G330" s="637"/>
      <c r="H330" s="638"/>
      <c r="I330" s="640"/>
      <c r="J330" s="640"/>
      <c r="K330" s="644"/>
      <c r="L330"/>
    </row>
    <row r="331" spans="2:12" ht="19.5" customHeight="1" x14ac:dyDescent="0.25">
      <c r="B331" s="44"/>
      <c r="C331" s="637"/>
      <c r="D331" s="638"/>
      <c r="E331" s="639"/>
      <c r="F331" s="638"/>
      <c r="G331" s="637"/>
      <c r="H331" s="638"/>
      <c r="I331" s="638"/>
      <c r="J331" s="638"/>
      <c r="K331" s="643"/>
      <c r="L331"/>
    </row>
    <row r="332" spans="2:12" ht="19.5" customHeight="1" x14ac:dyDescent="0.25">
      <c r="B332" s="44"/>
      <c r="C332" s="637"/>
      <c r="D332" s="638"/>
      <c r="E332" s="639"/>
      <c r="F332" s="638"/>
      <c r="G332" s="637"/>
      <c r="H332" s="638"/>
      <c r="I332" s="638"/>
      <c r="J332" s="638"/>
      <c r="K332" s="643"/>
      <c r="L332"/>
    </row>
    <row r="333" spans="2:12" ht="19.5" customHeight="1" x14ac:dyDescent="0.25">
      <c r="B333" s="44"/>
      <c r="C333" s="637"/>
      <c r="D333" s="638"/>
      <c r="E333" s="639"/>
      <c r="F333" s="638"/>
      <c r="G333" s="637"/>
      <c r="H333" s="638"/>
      <c r="I333" s="637"/>
      <c r="J333" s="637"/>
      <c r="K333" s="645"/>
      <c r="L333"/>
    </row>
    <row r="334" spans="2:12" ht="19.5" customHeight="1" x14ac:dyDescent="0.25">
      <c r="B334" s="44"/>
      <c r="C334" s="637"/>
      <c r="D334" s="638"/>
      <c r="E334" s="639"/>
      <c r="F334" s="638"/>
      <c r="G334" s="637"/>
      <c r="H334" s="638"/>
      <c r="I334" s="638"/>
      <c r="J334" s="638"/>
      <c r="K334" s="643"/>
      <c r="L334"/>
    </row>
    <row r="335" spans="2:12" ht="21" customHeight="1" x14ac:dyDescent="0.25">
      <c r="B335" s="45"/>
      <c r="C335" s="646"/>
      <c r="D335" s="647"/>
      <c r="E335" s="648"/>
      <c r="F335" s="647"/>
      <c r="G335" s="646"/>
      <c r="H335" s="647"/>
      <c r="I335" s="647"/>
      <c r="J335" s="646"/>
      <c r="K335" s="649"/>
    </row>
    <row r="336" spans="2:12" x14ac:dyDescent="0.25">
      <c r="B336"/>
      <c r="C336"/>
      <c r="D336"/>
      <c r="E336"/>
      <c r="F336"/>
      <c r="G336" s="86"/>
      <c r="H336"/>
      <c r="I336"/>
      <c r="J336"/>
      <c r="K336"/>
      <c r="L336"/>
    </row>
    <row r="337" spans="1:11" x14ac:dyDescent="0.25">
      <c r="B337"/>
      <c r="C337"/>
      <c r="D337"/>
      <c r="E337"/>
      <c r="F337"/>
      <c r="G337" s="86"/>
      <c r="H337"/>
      <c r="I337"/>
      <c r="J337"/>
      <c r="K337"/>
    </row>
    <row r="338" spans="1:11" x14ac:dyDescent="0.25">
      <c r="B338" s="47"/>
      <c r="C338" s="12"/>
      <c r="D338" s="46"/>
      <c r="E338" s="46"/>
      <c r="F338" s="46"/>
      <c r="G338" s="12"/>
      <c r="H338" s="48"/>
      <c r="I338" s="48"/>
      <c r="J338" s="48"/>
    </row>
    <row r="340" spans="1:11" x14ac:dyDescent="0.25">
      <c r="B340" s="851" t="s">
        <v>321</v>
      </c>
      <c r="C340" s="851"/>
      <c r="D340" s="160"/>
      <c r="E340" s="160"/>
      <c r="F340" s="160"/>
      <c r="G340" s="167"/>
      <c r="H340" s="160"/>
      <c r="I340" s="160"/>
      <c r="J340" s="160"/>
      <c r="K340" s="160"/>
    </row>
    <row r="341" spans="1:11" x14ac:dyDescent="0.25">
      <c r="A341" s="3" t="s">
        <v>1385</v>
      </c>
      <c r="B341" s="35" t="s">
        <v>1399</v>
      </c>
    </row>
    <row r="342" spans="1:11" s="10" customFormat="1" ht="52.5" customHeight="1" x14ac:dyDescent="0.25">
      <c r="B342" s="650" t="s">
        <v>1195</v>
      </c>
      <c r="C342" s="37" t="s">
        <v>303</v>
      </c>
      <c r="D342" s="37" t="s">
        <v>301</v>
      </c>
      <c r="E342" s="37" t="s">
        <v>383</v>
      </c>
      <c r="F342" s="37" t="s">
        <v>458</v>
      </c>
      <c r="G342" s="37" t="s">
        <v>894</v>
      </c>
      <c r="H342" s="37" t="s">
        <v>2682</v>
      </c>
      <c r="I342" s="37" t="s">
        <v>648</v>
      </c>
      <c r="J342" s="37" t="s">
        <v>895</v>
      </c>
      <c r="K342" s="111" t="s">
        <v>169</v>
      </c>
    </row>
    <row r="343" spans="1:11" ht="21" customHeight="1" x14ac:dyDescent="0.25">
      <c r="B343" s="44"/>
      <c r="C343" s="637"/>
      <c r="D343" s="638"/>
      <c r="E343" s="639"/>
      <c r="F343" s="638"/>
      <c r="G343" s="637"/>
      <c r="H343" s="638"/>
      <c r="I343" s="638"/>
      <c r="J343" s="638"/>
      <c r="K343" s="643"/>
    </row>
    <row r="344" spans="1:11" ht="21" customHeight="1" x14ac:dyDescent="0.25">
      <c r="B344" s="44"/>
      <c r="C344" s="637"/>
      <c r="D344" s="638"/>
      <c r="E344" s="639"/>
      <c r="F344" s="638"/>
      <c r="G344" s="637"/>
      <c r="H344" s="638"/>
      <c r="I344" s="640"/>
      <c r="J344" s="640"/>
      <c r="K344" s="644"/>
    </row>
    <row r="345" spans="1:11" ht="21" customHeight="1" x14ac:dyDescent="0.25">
      <c r="B345" s="44"/>
      <c r="C345" s="637"/>
      <c r="D345" s="638"/>
      <c r="E345" s="639"/>
      <c r="F345" s="638"/>
      <c r="G345" s="637"/>
      <c r="H345" s="638"/>
      <c r="I345" s="640"/>
      <c r="J345" s="640"/>
      <c r="K345" s="644"/>
    </row>
    <row r="346" spans="1:11" ht="21" customHeight="1" x14ac:dyDescent="0.25">
      <c r="B346" s="44"/>
      <c r="C346" s="637"/>
      <c r="D346" s="638"/>
      <c r="E346" s="639"/>
      <c r="F346" s="638"/>
      <c r="G346" s="637"/>
      <c r="H346" s="638"/>
      <c r="I346" s="640"/>
      <c r="J346" s="640"/>
      <c r="K346" s="644"/>
    </row>
    <row r="347" spans="1:11" ht="21" customHeight="1" x14ac:dyDescent="0.25">
      <c r="B347" s="44"/>
      <c r="C347" s="637"/>
      <c r="D347" s="638"/>
      <c r="E347" s="639"/>
      <c r="F347" s="638"/>
      <c r="G347" s="637"/>
      <c r="H347" s="638"/>
      <c r="I347" s="640"/>
      <c r="J347" s="640"/>
      <c r="K347" s="644"/>
    </row>
    <row r="348" spans="1:11" ht="21" customHeight="1" x14ac:dyDescent="0.25">
      <c r="B348" s="44"/>
      <c r="C348" s="637"/>
      <c r="D348" s="638"/>
      <c r="E348" s="639"/>
      <c r="F348" s="638"/>
      <c r="G348" s="637"/>
      <c r="H348" s="638"/>
      <c r="I348" s="638"/>
      <c r="J348" s="638"/>
      <c r="K348" s="643"/>
    </row>
    <row r="349" spans="1:11" ht="21" customHeight="1" x14ac:dyDescent="0.25">
      <c r="B349" s="44"/>
      <c r="C349" s="637"/>
      <c r="D349" s="638"/>
      <c r="E349" s="639"/>
      <c r="F349" s="638"/>
      <c r="G349" s="637"/>
      <c r="H349" s="638"/>
      <c r="I349" s="638"/>
      <c r="J349" s="638"/>
      <c r="K349" s="643"/>
    </row>
    <row r="350" spans="1:11" ht="21" customHeight="1" x14ac:dyDescent="0.25">
      <c r="B350" s="44"/>
      <c r="C350" s="637"/>
      <c r="D350" s="638"/>
      <c r="E350" s="639"/>
      <c r="F350" s="638"/>
      <c r="G350" s="637"/>
      <c r="H350" s="638"/>
      <c r="I350" s="637"/>
      <c r="J350" s="637"/>
      <c r="K350" s="645"/>
    </row>
    <row r="351" spans="1:11" ht="21" customHeight="1" x14ac:dyDescent="0.25">
      <c r="B351" s="44"/>
      <c r="C351" s="637"/>
      <c r="D351" s="638"/>
      <c r="E351" s="639"/>
      <c r="F351" s="638"/>
      <c r="G351" s="637"/>
      <c r="H351" s="638"/>
      <c r="I351" s="640"/>
      <c r="J351" s="640"/>
      <c r="K351" s="644"/>
    </row>
    <row r="352" spans="1:11" ht="21" customHeight="1" x14ac:dyDescent="0.25">
      <c r="B352" s="44"/>
      <c r="C352" s="637"/>
      <c r="D352" s="638"/>
      <c r="E352" s="639"/>
      <c r="F352" s="638"/>
      <c r="G352" s="637"/>
      <c r="H352" s="638"/>
      <c r="I352" s="640"/>
      <c r="J352" s="640"/>
      <c r="K352" s="644"/>
    </row>
    <row r="353" spans="2:11" ht="21" customHeight="1" x14ac:dyDescent="0.25">
      <c r="B353" s="44"/>
      <c r="C353" s="637"/>
      <c r="D353" s="638"/>
      <c r="E353" s="639"/>
      <c r="F353" s="638"/>
      <c r="G353" s="637"/>
      <c r="H353" s="638"/>
      <c r="I353" s="640"/>
      <c r="J353" s="640"/>
      <c r="K353" s="644"/>
    </row>
    <row r="354" spans="2:11" ht="21" customHeight="1" x14ac:dyDescent="0.25">
      <c r="B354" s="44"/>
      <c r="C354" s="637"/>
      <c r="D354" s="638"/>
      <c r="E354" s="639"/>
      <c r="F354" s="638"/>
      <c r="G354" s="637"/>
      <c r="H354" s="638"/>
      <c r="I354" s="637"/>
      <c r="J354" s="637"/>
      <c r="K354" s="645"/>
    </row>
    <row r="355" spans="2:11" ht="21" customHeight="1" x14ac:dyDescent="0.25">
      <c r="B355" s="44"/>
      <c r="C355" s="637"/>
      <c r="D355" s="638"/>
      <c r="E355" s="639"/>
      <c r="F355" s="638"/>
      <c r="G355" s="637"/>
      <c r="H355" s="638"/>
      <c r="I355" s="640"/>
      <c r="J355" s="640"/>
      <c r="K355" s="644"/>
    </row>
    <row r="356" spans="2:11" ht="21" customHeight="1" x14ac:dyDescent="0.25">
      <c r="B356" s="44"/>
      <c r="C356" s="637"/>
      <c r="D356" s="638"/>
      <c r="E356" s="639"/>
      <c r="F356" s="638"/>
      <c r="G356" s="637"/>
      <c r="H356" s="638"/>
      <c r="I356" s="640"/>
      <c r="J356" s="640"/>
      <c r="K356" s="644"/>
    </row>
    <row r="357" spans="2:11" ht="21" customHeight="1" x14ac:dyDescent="0.25">
      <c r="B357" s="44"/>
      <c r="C357" s="637"/>
      <c r="D357" s="638"/>
      <c r="E357" s="639"/>
      <c r="F357" s="638"/>
      <c r="G357" s="637"/>
      <c r="H357" s="638"/>
      <c r="I357" s="640"/>
      <c r="J357" s="640"/>
      <c r="K357" s="644"/>
    </row>
    <row r="358" spans="2:11" ht="21" customHeight="1" x14ac:dyDescent="0.25">
      <c r="B358" s="44"/>
      <c r="C358" s="637"/>
      <c r="D358" s="638"/>
      <c r="E358" s="639"/>
      <c r="F358" s="638"/>
      <c r="G358" s="637"/>
      <c r="H358" s="638"/>
      <c r="I358" s="640"/>
      <c r="J358" s="640"/>
      <c r="K358" s="644"/>
    </row>
    <row r="359" spans="2:11" ht="21" customHeight="1" x14ac:dyDescent="0.25">
      <c r="B359" s="44"/>
      <c r="C359" s="637"/>
      <c r="D359" s="638"/>
      <c r="E359" s="639"/>
      <c r="F359" s="638"/>
      <c r="G359" s="637"/>
      <c r="H359" s="638"/>
      <c r="I359" s="637"/>
      <c r="J359" s="637"/>
      <c r="K359" s="645"/>
    </row>
    <row r="360" spans="2:11" ht="21" customHeight="1" x14ac:dyDescent="0.25">
      <c r="B360" s="44"/>
      <c r="C360" s="637"/>
      <c r="D360" s="638"/>
      <c r="E360" s="639"/>
      <c r="F360" s="638"/>
      <c r="G360" s="637"/>
      <c r="H360" s="638"/>
      <c r="I360" s="640"/>
      <c r="J360" s="640"/>
      <c r="K360" s="644"/>
    </row>
    <row r="361" spans="2:11" ht="21" customHeight="1" x14ac:dyDescent="0.25">
      <c r="B361" s="44"/>
      <c r="C361" s="637"/>
      <c r="D361" s="638"/>
      <c r="E361" s="639"/>
      <c r="F361" s="638"/>
      <c r="G361" s="637"/>
      <c r="H361" s="638"/>
      <c r="I361" s="640"/>
      <c r="J361" s="640"/>
      <c r="K361" s="644"/>
    </row>
    <row r="362" spans="2:11" ht="21" customHeight="1" x14ac:dyDescent="0.25">
      <c r="B362" s="44"/>
      <c r="C362" s="637"/>
      <c r="D362" s="638"/>
      <c r="E362" s="639"/>
      <c r="F362" s="638"/>
      <c r="G362" s="637"/>
      <c r="H362" s="638"/>
      <c r="I362" s="640"/>
      <c r="J362" s="640"/>
      <c r="K362" s="644"/>
    </row>
    <row r="363" spans="2:11" ht="21" customHeight="1" x14ac:dyDescent="0.25">
      <c r="B363" s="44"/>
      <c r="C363" s="637"/>
      <c r="D363" s="638"/>
      <c r="E363" s="639"/>
      <c r="F363" s="638"/>
      <c r="G363" s="637"/>
      <c r="H363" s="638"/>
      <c r="I363" s="640"/>
      <c r="J363" s="640"/>
      <c r="K363" s="644"/>
    </row>
    <row r="364" spans="2:11" ht="21" customHeight="1" x14ac:dyDescent="0.25">
      <c r="B364" s="44"/>
      <c r="C364" s="637"/>
      <c r="D364" s="638"/>
      <c r="E364" s="639"/>
      <c r="F364" s="638"/>
      <c r="G364" s="637"/>
      <c r="H364" s="638"/>
      <c r="I364" s="638"/>
      <c r="J364" s="638"/>
      <c r="K364" s="643"/>
    </row>
    <row r="365" spans="2:11" ht="21" customHeight="1" x14ac:dyDescent="0.25">
      <c r="B365" s="44"/>
      <c r="C365" s="637"/>
      <c r="D365" s="638"/>
      <c r="E365" s="639"/>
      <c r="F365" s="638"/>
      <c r="G365" s="637"/>
      <c r="H365" s="638"/>
      <c r="I365" s="638"/>
      <c r="J365" s="638"/>
      <c r="K365" s="643"/>
    </row>
    <row r="366" spans="2:11" ht="21" customHeight="1" x14ac:dyDescent="0.25">
      <c r="B366" s="44"/>
      <c r="C366" s="637"/>
      <c r="D366" s="638"/>
      <c r="E366" s="639"/>
      <c r="F366" s="638"/>
      <c r="G366" s="637"/>
      <c r="H366" s="638"/>
      <c r="I366" s="637"/>
      <c r="J366" s="637"/>
      <c r="K366" s="645"/>
    </row>
    <row r="367" spans="2:11" ht="21" customHeight="1" x14ac:dyDescent="0.25">
      <c r="B367" s="45"/>
      <c r="C367" s="646"/>
      <c r="D367" s="647"/>
      <c r="E367" s="648"/>
      <c r="F367" s="647"/>
      <c r="G367" s="646"/>
      <c r="H367" s="647"/>
      <c r="I367" s="647"/>
      <c r="J367" s="646"/>
      <c r="K367" s="649"/>
    </row>
    <row r="370" spans="1:20" x14ac:dyDescent="0.25">
      <c r="A370" s="3" t="s">
        <v>1386</v>
      </c>
      <c r="B370" s="35" t="s">
        <v>1399</v>
      </c>
    </row>
    <row r="371" spans="1:20" s="10" customFormat="1" ht="46.5" customHeight="1" x14ac:dyDescent="0.25">
      <c r="B371" s="650" t="s">
        <v>1195</v>
      </c>
      <c r="C371" s="37" t="s">
        <v>303</v>
      </c>
      <c r="D371" s="37" t="s">
        <v>301</v>
      </c>
      <c r="E371" s="37" t="s">
        <v>383</v>
      </c>
      <c r="F371" s="37" t="s">
        <v>458</v>
      </c>
      <c r="G371" s="37" t="s">
        <v>894</v>
      </c>
      <c r="H371" s="37" t="s">
        <v>2682</v>
      </c>
      <c r="I371" s="37" t="s">
        <v>648</v>
      </c>
      <c r="J371" s="37" t="s">
        <v>895</v>
      </c>
      <c r="K371" s="111" t="s">
        <v>169</v>
      </c>
      <c r="L371" s="3"/>
      <c r="M371" s="3"/>
      <c r="N371" s="3"/>
      <c r="O371" s="3"/>
      <c r="P371" s="3"/>
      <c r="Q371" s="3"/>
      <c r="R371" s="3"/>
      <c r="S371" s="3"/>
      <c r="T371" s="3"/>
    </row>
    <row r="372" spans="1:20" ht="21" customHeight="1" x14ac:dyDescent="0.25">
      <c r="B372" s="44"/>
      <c r="C372" s="637"/>
      <c r="D372" s="638"/>
      <c r="E372" s="639"/>
      <c r="F372" s="638"/>
      <c r="G372" s="637"/>
      <c r="H372" s="638"/>
      <c r="I372" s="638"/>
      <c r="J372" s="638"/>
      <c r="K372" s="643"/>
    </row>
    <row r="373" spans="1:20" ht="21" customHeight="1" x14ac:dyDescent="0.25">
      <c r="B373" s="44"/>
      <c r="C373" s="637"/>
      <c r="D373" s="638"/>
      <c r="E373" s="639"/>
      <c r="F373" s="638"/>
      <c r="G373" s="637"/>
      <c r="H373" s="638"/>
      <c r="I373" s="640"/>
      <c r="J373" s="640"/>
      <c r="K373" s="644"/>
    </row>
    <row r="374" spans="1:20" ht="21" customHeight="1" x14ac:dyDescent="0.25">
      <c r="B374" s="44"/>
      <c r="C374" s="637"/>
      <c r="D374" s="638"/>
      <c r="E374" s="639"/>
      <c r="F374" s="638"/>
      <c r="G374" s="637"/>
      <c r="H374" s="638"/>
      <c r="I374" s="640"/>
      <c r="J374" s="640"/>
      <c r="K374" s="644"/>
    </row>
    <row r="375" spans="1:20" ht="21" customHeight="1" x14ac:dyDescent="0.25">
      <c r="B375" s="44"/>
      <c r="C375" s="637"/>
      <c r="D375" s="638"/>
      <c r="E375" s="639"/>
      <c r="F375" s="638"/>
      <c r="G375" s="637"/>
      <c r="H375" s="638"/>
      <c r="I375" s="640"/>
      <c r="J375" s="640"/>
      <c r="K375" s="644"/>
    </row>
    <row r="376" spans="1:20" ht="21" customHeight="1" x14ac:dyDescent="0.25">
      <c r="B376" s="44"/>
      <c r="C376" s="637"/>
      <c r="D376" s="638"/>
      <c r="E376" s="639"/>
      <c r="F376" s="638"/>
      <c r="G376" s="637"/>
      <c r="H376" s="638"/>
      <c r="I376" s="640"/>
      <c r="J376" s="640"/>
      <c r="K376" s="644"/>
    </row>
    <row r="377" spans="1:20" ht="21" customHeight="1" x14ac:dyDescent="0.25">
      <c r="B377" s="44"/>
      <c r="C377" s="637"/>
      <c r="D377" s="638"/>
      <c r="E377" s="639"/>
      <c r="F377" s="638"/>
      <c r="G377" s="637"/>
      <c r="H377" s="638"/>
      <c r="I377" s="638"/>
      <c r="J377" s="638"/>
      <c r="K377" s="643"/>
    </row>
    <row r="378" spans="1:20" ht="21" customHeight="1" x14ac:dyDescent="0.25">
      <c r="B378" s="44"/>
      <c r="C378" s="637"/>
      <c r="D378" s="638"/>
      <c r="E378" s="639"/>
      <c r="F378" s="638"/>
      <c r="G378" s="637"/>
      <c r="H378" s="638"/>
      <c r="I378" s="638"/>
      <c r="J378" s="638"/>
      <c r="K378" s="643"/>
    </row>
    <row r="379" spans="1:20" ht="21" customHeight="1" x14ac:dyDescent="0.25">
      <c r="B379" s="44"/>
      <c r="C379" s="637"/>
      <c r="D379" s="638"/>
      <c r="E379" s="639"/>
      <c r="F379" s="638"/>
      <c r="G379" s="637"/>
      <c r="H379" s="638"/>
      <c r="I379" s="637"/>
      <c r="J379" s="637"/>
      <c r="K379" s="645"/>
    </row>
    <row r="380" spans="1:20" ht="21" customHeight="1" x14ac:dyDescent="0.25">
      <c r="B380" s="44"/>
      <c r="C380" s="637"/>
      <c r="D380" s="638"/>
      <c r="E380" s="639"/>
      <c r="F380" s="638"/>
      <c r="G380" s="637"/>
      <c r="H380" s="638"/>
      <c r="I380" s="640"/>
      <c r="J380" s="640"/>
      <c r="K380" s="644"/>
    </row>
    <row r="381" spans="1:20" ht="21" customHeight="1" x14ac:dyDescent="0.25">
      <c r="B381" s="44"/>
      <c r="C381" s="637"/>
      <c r="D381" s="638"/>
      <c r="E381" s="639"/>
      <c r="F381" s="638"/>
      <c r="G381" s="637"/>
      <c r="H381" s="638"/>
      <c r="I381" s="640"/>
      <c r="J381" s="640"/>
      <c r="K381" s="644"/>
    </row>
    <row r="382" spans="1:20" ht="21" customHeight="1" x14ac:dyDescent="0.25">
      <c r="B382" s="44"/>
      <c r="C382" s="637"/>
      <c r="D382" s="638"/>
      <c r="E382" s="639"/>
      <c r="F382" s="638"/>
      <c r="G382" s="637"/>
      <c r="H382" s="638"/>
      <c r="I382" s="640"/>
      <c r="J382" s="640"/>
      <c r="K382" s="644"/>
    </row>
    <row r="383" spans="1:20" ht="21" customHeight="1" x14ac:dyDescent="0.25">
      <c r="B383" s="44"/>
      <c r="C383" s="637"/>
      <c r="D383" s="638"/>
      <c r="E383" s="639"/>
      <c r="F383" s="638"/>
      <c r="G383" s="637"/>
      <c r="H383" s="638"/>
      <c r="I383" s="637"/>
      <c r="J383" s="637"/>
      <c r="K383" s="645"/>
    </row>
    <row r="384" spans="1:20" ht="21" customHeight="1" x14ac:dyDescent="0.25">
      <c r="B384" s="44"/>
      <c r="C384" s="637"/>
      <c r="D384" s="638"/>
      <c r="E384" s="639"/>
      <c r="F384" s="638"/>
      <c r="G384" s="637"/>
      <c r="H384" s="638"/>
      <c r="I384" s="640"/>
      <c r="J384" s="640"/>
      <c r="K384" s="644"/>
    </row>
    <row r="385" spans="1:20" ht="21" customHeight="1" x14ac:dyDescent="0.25">
      <c r="B385" s="44"/>
      <c r="C385" s="637"/>
      <c r="D385" s="638"/>
      <c r="E385" s="639"/>
      <c r="F385" s="638"/>
      <c r="G385" s="637"/>
      <c r="H385" s="638"/>
      <c r="I385" s="640"/>
      <c r="J385" s="640"/>
      <c r="K385" s="644"/>
    </row>
    <row r="386" spans="1:20" ht="21" customHeight="1" x14ac:dyDescent="0.25">
      <c r="B386" s="44"/>
      <c r="C386" s="637"/>
      <c r="D386" s="638"/>
      <c r="E386" s="639"/>
      <c r="F386" s="638"/>
      <c r="G386" s="637"/>
      <c r="H386" s="638"/>
      <c r="I386" s="640"/>
      <c r="J386" s="640"/>
      <c r="K386" s="644"/>
    </row>
    <row r="387" spans="1:20" ht="21" customHeight="1" x14ac:dyDescent="0.25">
      <c r="B387" s="44"/>
      <c r="C387" s="637"/>
      <c r="D387" s="638"/>
      <c r="E387" s="639"/>
      <c r="F387" s="638"/>
      <c r="G387" s="637"/>
      <c r="H387" s="638"/>
      <c r="I387" s="640"/>
      <c r="J387" s="640"/>
      <c r="K387" s="644"/>
    </row>
    <row r="388" spans="1:20" ht="21" customHeight="1" x14ac:dyDescent="0.25">
      <c r="B388" s="44"/>
      <c r="C388" s="637"/>
      <c r="D388" s="638"/>
      <c r="E388" s="639"/>
      <c r="F388" s="638"/>
      <c r="G388" s="637"/>
      <c r="H388" s="638"/>
      <c r="I388" s="637"/>
      <c r="J388" s="637"/>
      <c r="K388" s="645"/>
    </row>
    <row r="389" spans="1:20" ht="21" customHeight="1" x14ac:dyDescent="0.25">
      <c r="B389" s="44"/>
      <c r="C389" s="637"/>
      <c r="D389" s="638"/>
      <c r="E389" s="639"/>
      <c r="F389" s="638"/>
      <c r="G389" s="637"/>
      <c r="H389" s="638"/>
      <c r="I389" s="640"/>
      <c r="J389" s="640"/>
      <c r="K389" s="644"/>
    </row>
    <row r="390" spans="1:20" ht="21" customHeight="1" x14ac:dyDescent="0.25">
      <c r="B390" s="44"/>
      <c r="C390" s="637"/>
      <c r="D390" s="638"/>
      <c r="E390" s="639"/>
      <c r="F390" s="638"/>
      <c r="G390" s="637"/>
      <c r="H390" s="638"/>
      <c r="I390" s="640"/>
      <c r="J390" s="640"/>
      <c r="K390" s="644"/>
    </row>
    <row r="391" spans="1:20" ht="21" customHeight="1" x14ac:dyDescent="0.25">
      <c r="B391" s="44"/>
      <c r="C391" s="637"/>
      <c r="D391" s="638"/>
      <c r="E391" s="639"/>
      <c r="F391" s="638"/>
      <c r="G391" s="637"/>
      <c r="H391" s="638"/>
      <c r="I391" s="640"/>
      <c r="J391" s="640"/>
      <c r="K391" s="644"/>
    </row>
    <row r="392" spans="1:20" ht="21" customHeight="1" x14ac:dyDescent="0.25">
      <c r="B392" s="44"/>
      <c r="C392" s="637"/>
      <c r="D392" s="638"/>
      <c r="E392" s="639"/>
      <c r="F392" s="638"/>
      <c r="G392" s="637"/>
      <c r="H392" s="638"/>
      <c r="I392" s="640"/>
      <c r="J392" s="640"/>
      <c r="K392" s="644"/>
    </row>
    <row r="393" spans="1:20" ht="21" customHeight="1" x14ac:dyDescent="0.25">
      <c r="B393" s="44"/>
      <c r="C393" s="637"/>
      <c r="D393" s="638"/>
      <c r="E393" s="639"/>
      <c r="F393" s="638"/>
      <c r="G393" s="637"/>
      <c r="H393" s="638"/>
      <c r="I393" s="638"/>
      <c r="J393" s="638"/>
      <c r="K393" s="643"/>
    </row>
    <row r="394" spans="1:20" ht="21" customHeight="1" x14ac:dyDescent="0.25">
      <c r="B394" s="44"/>
      <c r="C394" s="637"/>
      <c r="D394" s="638"/>
      <c r="E394" s="639"/>
      <c r="F394" s="638"/>
      <c r="G394" s="637"/>
      <c r="H394" s="638"/>
      <c r="I394" s="638"/>
      <c r="J394" s="638"/>
      <c r="K394" s="643"/>
    </row>
    <row r="395" spans="1:20" ht="21" customHeight="1" x14ac:dyDescent="0.25">
      <c r="B395" s="44"/>
      <c r="C395" s="637"/>
      <c r="D395" s="638"/>
      <c r="E395" s="639"/>
      <c r="F395" s="638"/>
      <c r="G395" s="637"/>
      <c r="H395" s="638"/>
      <c r="I395" s="637"/>
      <c r="J395" s="637"/>
      <c r="K395" s="645"/>
    </row>
    <row r="396" spans="1:20" ht="21" customHeight="1" x14ac:dyDescent="0.25">
      <c r="B396" s="45"/>
      <c r="C396" s="646"/>
      <c r="D396" s="647"/>
      <c r="E396" s="648"/>
      <c r="F396" s="647"/>
      <c r="G396" s="646"/>
      <c r="H396" s="647"/>
      <c r="I396" s="647"/>
      <c r="J396" s="646"/>
      <c r="K396" s="649"/>
    </row>
    <row r="397" spans="1:20" x14ac:dyDescent="0.25">
      <c r="B397"/>
      <c r="C397"/>
      <c r="D397"/>
      <c r="E397"/>
      <c r="F397"/>
      <c r="G397" s="86"/>
      <c r="H397"/>
      <c r="I397"/>
      <c r="J397"/>
      <c r="K397"/>
      <c r="L397"/>
    </row>
    <row r="398" spans="1:20" x14ac:dyDescent="0.25">
      <c r="B398"/>
      <c r="C398"/>
      <c r="D398"/>
      <c r="E398"/>
      <c r="F398"/>
      <c r="G398" s="86"/>
      <c r="H398"/>
      <c r="I398"/>
      <c r="J398"/>
      <c r="K398"/>
    </row>
    <row r="399" spans="1:20" x14ac:dyDescent="0.25">
      <c r="A399" s="3" t="s">
        <v>1387</v>
      </c>
      <c r="B399" s="35" t="s">
        <v>1399</v>
      </c>
    </row>
    <row r="400" spans="1:20" s="10" customFormat="1" ht="46.5" customHeight="1" x14ac:dyDescent="0.25">
      <c r="B400" s="650" t="s">
        <v>1195</v>
      </c>
      <c r="C400" s="37" t="s">
        <v>303</v>
      </c>
      <c r="D400" s="37" t="s">
        <v>301</v>
      </c>
      <c r="E400" s="37" t="s">
        <v>383</v>
      </c>
      <c r="F400" s="37" t="s">
        <v>458</v>
      </c>
      <c r="G400" s="37" t="s">
        <v>894</v>
      </c>
      <c r="H400" s="37" t="s">
        <v>2682</v>
      </c>
      <c r="I400" s="37" t="s">
        <v>648</v>
      </c>
      <c r="J400" s="37" t="s">
        <v>895</v>
      </c>
      <c r="K400" s="111" t="s">
        <v>169</v>
      </c>
      <c r="L400" s="3"/>
      <c r="M400" s="3"/>
      <c r="N400" s="3"/>
      <c r="O400" s="3"/>
      <c r="P400" s="3"/>
      <c r="Q400" s="3"/>
      <c r="R400" s="3"/>
      <c r="S400" s="3"/>
      <c r="T400" s="3"/>
    </row>
    <row r="401" spans="2:11" ht="21.6" customHeight="1" x14ac:dyDescent="0.25">
      <c r="B401" s="44"/>
      <c r="C401" s="637"/>
      <c r="D401" s="638"/>
      <c r="E401" s="639"/>
      <c r="F401" s="638"/>
      <c r="G401" s="637"/>
      <c r="H401" s="638"/>
      <c r="I401" s="638"/>
      <c r="J401" s="638"/>
      <c r="K401" s="643"/>
    </row>
    <row r="402" spans="2:11" ht="21" customHeight="1" x14ac:dyDescent="0.25">
      <c r="B402" s="44"/>
      <c r="C402" s="637"/>
      <c r="D402" s="638"/>
      <c r="E402" s="639"/>
      <c r="F402" s="638"/>
      <c r="G402" s="637"/>
      <c r="H402" s="638"/>
      <c r="I402" s="640"/>
      <c r="J402" s="640"/>
      <c r="K402" s="644"/>
    </row>
    <row r="403" spans="2:11" ht="21" customHeight="1" x14ac:dyDescent="0.25">
      <c r="B403" s="44"/>
      <c r="C403" s="637"/>
      <c r="D403" s="638"/>
      <c r="E403" s="639"/>
      <c r="F403" s="638"/>
      <c r="G403" s="637"/>
      <c r="H403" s="638"/>
      <c r="I403" s="640"/>
      <c r="J403" s="640"/>
      <c r="K403" s="644"/>
    </row>
    <row r="404" spans="2:11" ht="21" customHeight="1" x14ac:dyDescent="0.25">
      <c r="B404" s="44"/>
      <c r="C404" s="637"/>
      <c r="D404" s="638"/>
      <c r="E404" s="639"/>
      <c r="F404" s="638"/>
      <c r="G404" s="637"/>
      <c r="H404" s="638"/>
      <c r="I404" s="640"/>
      <c r="J404" s="640"/>
      <c r="K404" s="644"/>
    </row>
    <row r="405" spans="2:11" ht="21" customHeight="1" x14ac:dyDescent="0.25">
      <c r="B405" s="44"/>
      <c r="C405" s="637"/>
      <c r="D405" s="638"/>
      <c r="E405" s="639"/>
      <c r="F405" s="638"/>
      <c r="G405" s="637"/>
      <c r="H405" s="638"/>
      <c r="I405" s="640"/>
      <c r="J405" s="640"/>
      <c r="K405" s="644"/>
    </row>
    <row r="406" spans="2:11" ht="21" customHeight="1" x14ac:dyDescent="0.25">
      <c r="B406" s="44"/>
      <c r="C406" s="637"/>
      <c r="D406" s="638"/>
      <c r="E406" s="639"/>
      <c r="F406" s="638"/>
      <c r="G406" s="637"/>
      <c r="H406" s="638"/>
      <c r="I406" s="638"/>
      <c r="J406" s="638"/>
      <c r="K406" s="643"/>
    </row>
    <row r="407" spans="2:11" ht="21" customHeight="1" x14ac:dyDescent="0.25">
      <c r="B407" s="44"/>
      <c r="C407" s="637"/>
      <c r="D407" s="638"/>
      <c r="E407" s="639"/>
      <c r="F407" s="638"/>
      <c r="G407" s="637"/>
      <c r="H407" s="638"/>
      <c r="I407" s="638"/>
      <c r="J407" s="638"/>
      <c r="K407" s="643"/>
    </row>
    <row r="408" spans="2:11" ht="21" customHeight="1" x14ac:dyDescent="0.25">
      <c r="B408" s="44"/>
      <c r="C408" s="637"/>
      <c r="D408" s="638"/>
      <c r="E408" s="639"/>
      <c r="F408" s="638"/>
      <c r="G408" s="637"/>
      <c r="H408" s="638"/>
      <c r="I408" s="637"/>
      <c r="J408" s="637"/>
      <c r="K408" s="645"/>
    </row>
    <row r="409" spans="2:11" ht="21" customHeight="1" x14ac:dyDescent="0.25">
      <c r="B409" s="44"/>
      <c r="C409" s="637"/>
      <c r="D409" s="638"/>
      <c r="E409" s="639"/>
      <c r="F409" s="638"/>
      <c r="G409" s="637"/>
      <c r="H409" s="638"/>
      <c r="I409" s="640"/>
      <c r="J409" s="640"/>
      <c r="K409" s="644"/>
    </row>
    <row r="410" spans="2:11" ht="21" customHeight="1" x14ac:dyDescent="0.25">
      <c r="B410" s="44"/>
      <c r="C410" s="637"/>
      <c r="D410" s="638"/>
      <c r="E410" s="639"/>
      <c r="F410" s="638"/>
      <c r="G410" s="637"/>
      <c r="H410" s="638"/>
      <c r="I410" s="640"/>
      <c r="J410" s="640"/>
      <c r="K410" s="644"/>
    </row>
    <row r="411" spans="2:11" ht="21" customHeight="1" x14ac:dyDescent="0.25">
      <c r="B411" s="44"/>
      <c r="C411" s="637"/>
      <c r="D411" s="638"/>
      <c r="E411" s="639"/>
      <c r="F411" s="638"/>
      <c r="G411" s="637"/>
      <c r="H411" s="638"/>
      <c r="I411" s="640"/>
      <c r="J411" s="640"/>
      <c r="K411" s="644"/>
    </row>
    <row r="412" spans="2:11" ht="21" customHeight="1" x14ac:dyDescent="0.25">
      <c r="B412" s="44"/>
      <c r="C412" s="637"/>
      <c r="D412" s="638"/>
      <c r="E412" s="639"/>
      <c r="F412" s="638"/>
      <c r="G412" s="637"/>
      <c r="H412" s="638"/>
      <c r="I412" s="637"/>
      <c r="J412" s="637"/>
      <c r="K412" s="645"/>
    </row>
    <row r="413" spans="2:11" ht="21" customHeight="1" x14ac:dyDescent="0.25">
      <c r="B413" s="44"/>
      <c r="C413" s="637"/>
      <c r="D413" s="638"/>
      <c r="E413" s="639"/>
      <c r="F413" s="638"/>
      <c r="G413" s="637"/>
      <c r="H413" s="638"/>
      <c r="I413" s="640"/>
      <c r="J413" s="640"/>
      <c r="K413" s="644"/>
    </row>
    <row r="414" spans="2:11" ht="21" customHeight="1" x14ac:dyDescent="0.25">
      <c r="B414" s="44"/>
      <c r="C414" s="637"/>
      <c r="D414" s="638"/>
      <c r="E414" s="639"/>
      <c r="F414" s="638"/>
      <c r="G414" s="637"/>
      <c r="H414" s="638"/>
      <c r="I414" s="640"/>
      <c r="J414" s="640"/>
      <c r="K414" s="644"/>
    </row>
    <row r="415" spans="2:11" ht="21" customHeight="1" x14ac:dyDescent="0.25">
      <c r="B415" s="44"/>
      <c r="C415" s="637"/>
      <c r="D415" s="638"/>
      <c r="E415" s="639"/>
      <c r="F415" s="638"/>
      <c r="G415" s="637"/>
      <c r="H415" s="638"/>
      <c r="I415" s="640"/>
      <c r="J415" s="640"/>
      <c r="K415" s="644"/>
    </row>
    <row r="416" spans="2:11" ht="21" customHeight="1" x14ac:dyDescent="0.25">
      <c r="B416" s="44"/>
      <c r="C416" s="637"/>
      <c r="D416" s="638"/>
      <c r="E416" s="639"/>
      <c r="F416" s="638"/>
      <c r="G416" s="637"/>
      <c r="H416" s="638"/>
      <c r="I416" s="640"/>
      <c r="J416" s="640"/>
      <c r="K416" s="644"/>
    </row>
    <row r="417" spans="1:20" ht="21" customHeight="1" x14ac:dyDescent="0.25">
      <c r="B417" s="44"/>
      <c r="C417" s="637"/>
      <c r="D417" s="638"/>
      <c r="E417" s="639"/>
      <c r="F417" s="638"/>
      <c r="G417" s="637"/>
      <c r="H417" s="638"/>
      <c r="I417" s="637"/>
      <c r="J417" s="637"/>
      <c r="K417" s="645"/>
    </row>
    <row r="418" spans="1:20" ht="21" customHeight="1" x14ac:dyDescent="0.25">
      <c r="B418" s="44"/>
      <c r="C418" s="637"/>
      <c r="D418" s="638"/>
      <c r="E418" s="639"/>
      <c r="F418" s="638"/>
      <c r="G418" s="637"/>
      <c r="H418" s="638"/>
      <c r="I418" s="640"/>
      <c r="J418" s="640"/>
      <c r="K418" s="644"/>
    </row>
    <row r="419" spans="1:20" ht="21" customHeight="1" x14ac:dyDescent="0.25">
      <c r="B419" s="44"/>
      <c r="C419" s="637"/>
      <c r="D419" s="638"/>
      <c r="E419" s="639"/>
      <c r="F419" s="638"/>
      <c r="G419" s="637"/>
      <c r="H419" s="638"/>
      <c r="I419" s="640"/>
      <c r="J419" s="640"/>
      <c r="K419" s="644"/>
    </row>
    <row r="420" spans="1:20" ht="21" customHeight="1" x14ac:dyDescent="0.25">
      <c r="B420" s="44"/>
      <c r="C420" s="637"/>
      <c r="D420" s="638"/>
      <c r="E420" s="639"/>
      <c r="F420" s="638"/>
      <c r="G420" s="637"/>
      <c r="H420" s="638"/>
      <c r="I420" s="640"/>
      <c r="J420" s="640"/>
      <c r="K420" s="644"/>
    </row>
    <row r="421" spans="1:20" ht="21" customHeight="1" x14ac:dyDescent="0.25">
      <c r="B421" s="44"/>
      <c r="C421" s="637"/>
      <c r="D421" s="638"/>
      <c r="E421" s="639"/>
      <c r="F421" s="638"/>
      <c r="G421" s="637"/>
      <c r="H421" s="638"/>
      <c r="I421" s="640"/>
      <c r="J421" s="640"/>
      <c r="K421" s="644"/>
    </row>
    <row r="422" spans="1:20" ht="21" customHeight="1" x14ac:dyDescent="0.25">
      <c r="B422" s="44"/>
      <c r="C422" s="637"/>
      <c r="D422" s="638"/>
      <c r="E422" s="639"/>
      <c r="F422" s="638"/>
      <c r="G422" s="637"/>
      <c r="H422" s="638"/>
      <c r="I422" s="638"/>
      <c r="J422" s="638"/>
      <c r="K422" s="643"/>
    </row>
    <row r="423" spans="1:20" ht="21" customHeight="1" x14ac:dyDescent="0.25">
      <c r="B423" s="44"/>
      <c r="C423" s="637"/>
      <c r="D423" s="638"/>
      <c r="E423" s="639"/>
      <c r="F423" s="638"/>
      <c r="G423" s="637"/>
      <c r="H423" s="638"/>
      <c r="I423" s="638"/>
      <c r="J423" s="638"/>
      <c r="K423" s="643"/>
    </row>
    <row r="424" spans="1:20" ht="21" customHeight="1" x14ac:dyDescent="0.25">
      <c r="B424" s="44"/>
      <c r="C424" s="637"/>
      <c r="D424" s="638"/>
      <c r="E424" s="639"/>
      <c r="F424" s="638"/>
      <c r="G424" s="637"/>
      <c r="H424" s="638"/>
      <c r="I424" s="637"/>
      <c r="J424" s="637"/>
      <c r="K424" s="645"/>
    </row>
    <row r="425" spans="1:20" ht="21" customHeight="1" x14ac:dyDescent="0.25">
      <c r="B425" s="44"/>
      <c r="C425" s="637"/>
      <c r="D425" s="638"/>
      <c r="E425" s="639"/>
      <c r="F425" s="638"/>
      <c r="G425" s="637"/>
      <c r="H425" s="638"/>
      <c r="I425" s="638"/>
      <c r="J425" s="638"/>
      <c r="K425" s="643"/>
    </row>
    <row r="426" spans="1:20" ht="21" customHeight="1" x14ac:dyDescent="0.25">
      <c r="B426" s="44"/>
      <c r="C426" s="637"/>
      <c r="D426" s="638"/>
      <c r="E426" s="639"/>
      <c r="F426" s="638"/>
      <c r="G426" s="637"/>
      <c r="H426" s="638"/>
      <c r="I426" s="638"/>
      <c r="J426" s="638"/>
      <c r="K426" s="643"/>
    </row>
    <row r="427" spans="1:20" ht="21" customHeight="1" x14ac:dyDescent="0.25">
      <c r="B427" s="44"/>
      <c r="C427" s="637"/>
      <c r="D427" s="638"/>
      <c r="E427" s="639"/>
      <c r="F427" s="638"/>
      <c r="G427" s="637"/>
      <c r="H427" s="638"/>
      <c r="I427" s="638"/>
      <c r="J427" s="638"/>
      <c r="K427" s="643"/>
    </row>
    <row r="428" spans="1:20" ht="21" customHeight="1" x14ac:dyDescent="0.25">
      <c r="B428" s="45"/>
      <c r="C428" s="646"/>
      <c r="D428" s="647"/>
      <c r="E428" s="648"/>
      <c r="F428" s="647"/>
      <c r="G428" s="646"/>
      <c r="H428" s="647"/>
      <c r="I428" s="647"/>
      <c r="J428" s="646"/>
      <c r="K428" s="649"/>
    </row>
    <row r="429" spans="1:20" x14ac:dyDescent="0.25">
      <c r="B429"/>
      <c r="C429"/>
      <c r="D429"/>
      <c r="E429"/>
      <c r="F429"/>
      <c r="G429" s="86"/>
      <c r="H429"/>
      <c r="I429"/>
      <c r="J429"/>
      <c r="K429"/>
      <c r="L429"/>
    </row>
    <row r="430" spans="1:20" x14ac:dyDescent="0.25">
      <c r="B430"/>
      <c r="C430"/>
      <c r="D430"/>
      <c r="E430"/>
      <c r="F430"/>
      <c r="G430" s="86"/>
      <c r="H430"/>
      <c r="I430"/>
      <c r="J430"/>
      <c r="K430"/>
    </row>
    <row r="431" spans="1:20" x14ac:dyDescent="0.25">
      <c r="A431" s="3" t="s">
        <v>1388</v>
      </c>
      <c r="B431" s="35" t="s">
        <v>1399</v>
      </c>
    </row>
    <row r="432" spans="1:20" s="10" customFormat="1" ht="46.5" customHeight="1" x14ac:dyDescent="0.25">
      <c r="B432" s="650" t="s">
        <v>1195</v>
      </c>
      <c r="C432" s="37" t="s">
        <v>303</v>
      </c>
      <c r="D432" s="37" t="s">
        <v>301</v>
      </c>
      <c r="E432" s="37" t="s">
        <v>383</v>
      </c>
      <c r="F432" s="37" t="s">
        <v>458</v>
      </c>
      <c r="G432" s="37" t="s">
        <v>894</v>
      </c>
      <c r="H432" s="37" t="s">
        <v>2682</v>
      </c>
      <c r="I432" s="37" t="s">
        <v>648</v>
      </c>
      <c r="J432" s="37" t="s">
        <v>895</v>
      </c>
      <c r="K432" s="111" t="s">
        <v>169</v>
      </c>
      <c r="L432" s="3"/>
      <c r="M432" s="3"/>
      <c r="N432" s="3"/>
      <c r="O432" s="3"/>
      <c r="P432" s="3"/>
      <c r="Q432" s="3"/>
      <c r="R432" s="3"/>
      <c r="S432" s="3"/>
      <c r="T432" s="3"/>
    </row>
    <row r="433" spans="2:12" ht="20.45" customHeight="1" x14ac:dyDescent="0.25">
      <c r="B433" s="44"/>
      <c r="C433" s="637"/>
      <c r="D433" s="638"/>
      <c r="E433" s="639"/>
      <c r="F433" s="638"/>
      <c r="G433" s="637"/>
      <c r="H433" s="638"/>
      <c r="I433" s="638"/>
      <c r="J433" s="638"/>
      <c r="K433" s="643"/>
    </row>
    <row r="434" spans="2:12" ht="20.45" customHeight="1" x14ac:dyDescent="0.25">
      <c r="B434" s="44"/>
      <c r="C434" s="637"/>
      <c r="D434" s="638"/>
      <c r="E434" s="639"/>
      <c r="F434" s="638"/>
      <c r="G434" s="637"/>
      <c r="H434" s="638"/>
      <c r="I434" s="640"/>
      <c r="J434" s="640"/>
      <c r="K434" s="644"/>
    </row>
    <row r="435" spans="2:12" ht="20.45" customHeight="1" x14ac:dyDescent="0.25">
      <c r="B435" s="44"/>
      <c r="C435" s="637"/>
      <c r="D435" s="638"/>
      <c r="E435" s="639"/>
      <c r="F435" s="638"/>
      <c r="G435" s="637"/>
      <c r="H435" s="638"/>
      <c r="I435" s="640"/>
      <c r="J435" s="640"/>
      <c r="K435" s="644"/>
    </row>
    <row r="436" spans="2:12" ht="20.45" customHeight="1" x14ac:dyDescent="0.25">
      <c r="B436" s="44"/>
      <c r="C436" s="637"/>
      <c r="D436" s="638"/>
      <c r="E436" s="639"/>
      <c r="F436" s="638"/>
      <c r="G436" s="637"/>
      <c r="H436" s="638"/>
      <c r="I436" s="640"/>
      <c r="J436" s="640"/>
      <c r="K436" s="644"/>
    </row>
    <row r="437" spans="2:12" ht="20.45" customHeight="1" x14ac:dyDescent="0.25">
      <c r="B437" s="44"/>
      <c r="C437" s="637"/>
      <c r="D437" s="638"/>
      <c r="E437" s="639"/>
      <c r="F437" s="638"/>
      <c r="G437" s="637"/>
      <c r="H437" s="638"/>
      <c r="I437" s="640"/>
      <c r="J437" s="640"/>
      <c r="K437" s="644"/>
    </row>
    <row r="438" spans="2:12" ht="20.45" customHeight="1" x14ac:dyDescent="0.25">
      <c r="B438" s="44"/>
      <c r="C438" s="637"/>
      <c r="D438" s="638"/>
      <c r="E438" s="639"/>
      <c r="F438" s="638"/>
      <c r="G438" s="637"/>
      <c r="H438" s="638"/>
      <c r="I438" s="638"/>
      <c r="J438" s="638"/>
      <c r="K438" s="643"/>
    </row>
    <row r="439" spans="2:12" ht="20.45" customHeight="1" x14ac:dyDescent="0.25">
      <c r="B439" s="44"/>
      <c r="C439" s="637"/>
      <c r="D439" s="638"/>
      <c r="E439" s="639"/>
      <c r="F439" s="638"/>
      <c r="G439" s="637"/>
      <c r="H439" s="638"/>
      <c r="I439" s="638"/>
      <c r="J439" s="638"/>
      <c r="K439" s="643"/>
    </row>
    <row r="440" spans="2:12" ht="20.45" customHeight="1" x14ac:dyDescent="0.25">
      <c r="B440" s="44"/>
      <c r="C440" s="637"/>
      <c r="D440" s="638"/>
      <c r="E440" s="639"/>
      <c r="F440" s="638"/>
      <c r="G440" s="637"/>
      <c r="H440" s="638"/>
      <c r="I440" s="637"/>
      <c r="J440" s="637"/>
      <c r="K440" s="645"/>
    </row>
    <row r="441" spans="2:12" ht="20.45" customHeight="1" x14ac:dyDescent="0.25">
      <c r="B441" s="44"/>
      <c r="C441" s="637"/>
      <c r="D441" s="638"/>
      <c r="E441" s="639"/>
      <c r="F441" s="638"/>
      <c r="G441" s="637"/>
      <c r="H441" s="638"/>
      <c r="I441" s="640"/>
      <c r="J441" s="640"/>
      <c r="K441" s="644"/>
    </row>
    <row r="442" spans="2:12" ht="20.45" customHeight="1" x14ac:dyDescent="0.25">
      <c r="B442" s="44"/>
      <c r="C442" s="637"/>
      <c r="D442" s="638"/>
      <c r="E442" s="639"/>
      <c r="F442" s="638"/>
      <c r="G442" s="637"/>
      <c r="H442" s="638"/>
      <c r="I442" s="640"/>
      <c r="J442" s="640"/>
      <c r="K442" s="644"/>
    </row>
    <row r="443" spans="2:12" ht="20.45" customHeight="1" x14ac:dyDescent="0.25">
      <c r="B443" s="44"/>
      <c r="C443" s="637"/>
      <c r="D443" s="638"/>
      <c r="E443" s="639"/>
      <c r="F443" s="638"/>
      <c r="G443" s="637"/>
      <c r="H443" s="638"/>
      <c r="I443" s="640"/>
      <c r="J443" s="640"/>
      <c r="K443" s="644"/>
      <c r="L443"/>
    </row>
    <row r="444" spans="2:12" ht="20.45" customHeight="1" x14ac:dyDescent="0.25">
      <c r="B444" s="44"/>
      <c r="C444" s="637"/>
      <c r="D444" s="638"/>
      <c r="E444" s="639"/>
      <c r="F444" s="638"/>
      <c r="G444" s="637"/>
      <c r="H444" s="638"/>
      <c r="I444" s="637"/>
      <c r="J444" s="637"/>
      <c r="K444" s="645"/>
      <c r="L444"/>
    </row>
    <row r="445" spans="2:12" ht="20.45" customHeight="1" x14ac:dyDescent="0.25">
      <c r="B445" s="44"/>
      <c r="C445" s="637"/>
      <c r="D445" s="638"/>
      <c r="E445" s="639"/>
      <c r="F445" s="638"/>
      <c r="G445" s="637"/>
      <c r="H445" s="638"/>
      <c r="I445" s="640"/>
      <c r="J445" s="640"/>
      <c r="K445" s="644"/>
    </row>
    <row r="446" spans="2:12" ht="20.45" customHeight="1" x14ac:dyDescent="0.25">
      <c r="B446" s="44"/>
      <c r="C446" s="637"/>
      <c r="D446" s="638"/>
      <c r="E446" s="639"/>
      <c r="F446" s="638"/>
      <c r="G446" s="637"/>
      <c r="H446" s="638"/>
      <c r="I446" s="640"/>
      <c r="J446" s="640"/>
      <c r="K446" s="644"/>
    </row>
    <row r="447" spans="2:12" ht="20.45" customHeight="1" x14ac:dyDescent="0.25">
      <c r="B447" s="44"/>
      <c r="C447" s="637"/>
      <c r="D447" s="638"/>
      <c r="E447" s="639"/>
      <c r="F447" s="638"/>
      <c r="G447" s="637"/>
      <c r="H447" s="638"/>
      <c r="I447" s="640"/>
      <c r="J447" s="640"/>
      <c r="K447" s="644"/>
      <c r="L447"/>
    </row>
    <row r="448" spans="2:12" ht="20.45" customHeight="1" x14ac:dyDescent="0.25">
      <c r="B448" s="44"/>
      <c r="C448" s="637"/>
      <c r="D448" s="638"/>
      <c r="E448" s="639"/>
      <c r="F448" s="638"/>
      <c r="G448" s="637"/>
      <c r="H448" s="638"/>
      <c r="I448" s="640"/>
      <c r="J448" s="640"/>
      <c r="K448" s="644"/>
      <c r="L448"/>
    </row>
    <row r="449" spans="1:20" ht="20.45" customHeight="1" x14ac:dyDescent="0.25">
      <c r="B449" s="44"/>
      <c r="C449" s="637"/>
      <c r="D449" s="638"/>
      <c r="E449" s="639"/>
      <c r="F449" s="638"/>
      <c r="G449" s="637"/>
      <c r="H449" s="638"/>
      <c r="I449" s="637"/>
      <c r="J449" s="637"/>
      <c r="K449" s="645"/>
      <c r="L449"/>
    </row>
    <row r="450" spans="1:20" ht="20.45" customHeight="1" x14ac:dyDescent="0.25">
      <c r="B450" s="44"/>
      <c r="C450" s="637"/>
      <c r="D450" s="638"/>
      <c r="E450" s="639"/>
      <c r="F450" s="638"/>
      <c r="G450" s="637"/>
      <c r="H450" s="638"/>
      <c r="I450" s="640"/>
      <c r="J450" s="640"/>
      <c r="K450" s="644"/>
      <c r="L450"/>
    </row>
    <row r="451" spans="1:20" ht="20.45" customHeight="1" x14ac:dyDescent="0.25">
      <c r="B451" s="44"/>
      <c r="C451" s="637"/>
      <c r="D451" s="638"/>
      <c r="E451" s="639"/>
      <c r="F451" s="638"/>
      <c r="G451" s="637"/>
      <c r="H451" s="638"/>
      <c r="I451" s="640"/>
      <c r="J451" s="640"/>
      <c r="K451" s="644"/>
      <c r="L451"/>
    </row>
    <row r="452" spans="1:20" ht="20.45" customHeight="1" x14ac:dyDescent="0.25">
      <c r="B452" s="44"/>
      <c r="C452" s="637"/>
      <c r="D452" s="638"/>
      <c r="E452" s="639"/>
      <c r="F452" s="638"/>
      <c r="G452" s="637"/>
      <c r="H452" s="638"/>
      <c r="I452" s="640"/>
      <c r="J452" s="640"/>
      <c r="K452" s="644"/>
      <c r="L452"/>
    </row>
    <row r="453" spans="1:20" ht="20.45" customHeight="1" x14ac:dyDescent="0.25">
      <c r="B453" s="44"/>
      <c r="C453" s="637"/>
      <c r="D453" s="638"/>
      <c r="E453" s="639"/>
      <c r="F453" s="638"/>
      <c r="G453" s="637"/>
      <c r="H453" s="638"/>
      <c r="I453" s="640"/>
      <c r="J453" s="640"/>
      <c r="K453" s="644"/>
      <c r="L453"/>
    </row>
    <row r="454" spans="1:20" ht="20.45" customHeight="1" x14ac:dyDescent="0.25">
      <c r="B454" s="44"/>
      <c r="C454" s="637"/>
      <c r="D454" s="638"/>
      <c r="E454" s="639"/>
      <c r="F454" s="638"/>
      <c r="G454" s="637"/>
      <c r="H454" s="638"/>
      <c r="I454" s="638"/>
      <c r="J454" s="638"/>
      <c r="K454" s="643"/>
      <c r="L454"/>
    </row>
    <row r="455" spans="1:20" ht="20.45" customHeight="1" x14ac:dyDescent="0.25">
      <c r="B455" s="44"/>
      <c r="C455" s="637"/>
      <c r="D455" s="638"/>
      <c r="E455" s="639"/>
      <c r="F455" s="638"/>
      <c r="G455" s="637"/>
      <c r="H455" s="638"/>
      <c r="I455" s="638"/>
      <c r="J455" s="638"/>
      <c r="K455" s="643"/>
      <c r="L455"/>
    </row>
    <row r="456" spans="1:20" ht="20.45" customHeight="1" x14ac:dyDescent="0.25">
      <c r="B456" s="44"/>
      <c r="C456" s="637"/>
      <c r="D456" s="638"/>
      <c r="E456" s="639"/>
      <c r="F456" s="638"/>
      <c r="G456" s="637"/>
      <c r="H456" s="638"/>
      <c r="I456" s="637"/>
      <c r="J456" s="637"/>
      <c r="K456" s="645"/>
      <c r="L456"/>
    </row>
    <row r="457" spans="1:20" x14ac:dyDescent="0.25">
      <c r="B457" s="44"/>
      <c r="C457" s="637"/>
      <c r="D457" s="638"/>
      <c r="E457" s="639"/>
      <c r="F457" s="638"/>
      <c r="G457" s="637"/>
      <c r="H457" s="638"/>
      <c r="I457" s="638"/>
      <c r="J457" s="638"/>
      <c r="K457" s="643"/>
      <c r="L457"/>
    </row>
    <row r="458" spans="1:20" x14ac:dyDescent="0.25">
      <c r="B458" s="45"/>
      <c r="C458" s="646"/>
      <c r="D458" s="647"/>
      <c r="E458" s="648"/>
      <c r="F458" s="647"/>
      <c r="G458" s="646"/>
      <c r="H458" s="647"/>
      <c r="I458" s="647"/>
      <c r="J458" s="646"/>
      <c r="K458" s="649"/>
    </row>
    <row r="459" spans="1:20" customFormat="1" x14ac:dyDescent="0.25"/>
    <row r="460" spans="1:20" customFormat="1" x14ac:dyDescent="0.25"/>
    <row r="461" spans="1:20" x14ac:dyDescent="0.25">
      <c r="A461" s="3" t="s">
        <v>1389</v>
      </c>
      <c r="B461" s="35" t="s">
        <v>1399</v>
      </c>
    </row>
    <row r="462" spans="1:20" s="10" customFormat="1" ht="46.5" customHeight="1" x14ac:dyDescent="0.25">
      <c r="B462" s="650" t="s">
        <v>1195</v>
      </c>
      <c r="C462" s="37" t="s">
        <v>303</v>
      </c>
      <c r="D462" s="37" t="s">
        <v>301</v>
      </c>
      <c r="E462" s="37" t="s">
        <v>383</v>
      </c>
      <c r="F462" s="37" t="s">
        <v>458</v>
      </c>
      <c r="G462" s="37" t="s">
        <v>894</v>
      </c>
      <c r="H462" s="37" t="s">
        <v>2682</v>
      </c>
      <c r="I462" s="37" t="s">
        <v>648</v>
      </c>
      <c r="J462" s="37" t="s">
        <v>895</v>
      </c>
      <c r="K462" s="111" t="s">
        <v>169</v>
      </c>
      <c r="L462" s="3"/>
      <c r="M462" s="3"/>
      <c r="N462" s="3"/>
      <c r="O462" s="3"/>
      <c r="P462" s="3"/>
      <c r="Q462" s="3"/>
      <c r="R462" s="3"/>
      <c r="S462" s="3"/>
      <c r="T462" s="3"/>
    </row>
    <row r="463" spans="1:20" ht="19.5" customHeight="1" x14ac:dyDescent="0.25">
      <c r="B463" s="44"/>
      <c r="C463" s="637"/>
      <c r="D463" s="638"/>
      <c r="E463" s="639"/>
      <c r="F463" s="638"/>
      <c r="G463" s="637"/>
      <c r="H463" s="638"/>
      <c r="I463" s="638"/>
      <c r="J463" s="638"/>
      <c r="K463" s="643"/>
    </row>
    <row r="464" spans="1:20" ht="19.5" customHeight="1" x14ac:dyDescent="0.25">
      <c r="B464" s="44"/>
      <c r="C464" s="637"/>
      <c r="D464" s="638"/>
      <c r="E464" s="639"/>
      <c r="F464" s="638"/>
      <c r="G464" s="637"/>
      <c r="H464" s="638"/>
      <c r="I464" s="640"/>
      <c r="J464" s="640"/>
      <c r="K464" s="644"/>
    </row>
    <row r="465" spans="2:12" ht="19.5" customHeight="1" x14ac:dyDescent="0.25">
      <c r="B465" s="44"/>
      <c r="C465" s="637"/>
      <c r="D465" s="638"/>
      <c r="E465" s="639"/>
      <c r="F465" s="638"/>
      <c r="G465" s="637"/>
      <c r="H465" s="638"/>
      <c r="I465" s="640"/>
      <c r="J465" s="640"/>
      <c r="K465" s="644"/>
    </row>
    <row r="466" spans="2:12" ht="19.5" customHeight="1" x14ac:dyDescent="0.25">
      <c r="B466" s="44"/>
      <c r="C466" s="637"/>
      <c r="D466" s="638"/>
      <c r="E466" s="639"/>
      <c r="F466" s="638"/>
      <c r="G466" s="637"/>
      <c r="H466" s="638"/>
      <c r="I466" s="640"/>
      <c r="J466" s="640"/>
      <c r="K466" s="644"/>
    </row>
    <row r="467" spans="2:12" ht="19.5" customHeight="1" x14ac:dyDescent="0.25">
      <c r="B467" s="44"/>
      <c r="C467" s="637"/>
      <c r="D467" s="638"/>
      <c r="E467" s="639"/>
      <c r="F467" s="638"/>
      <c r="G467" s="637"/>
      <c r="H467" s="638"/>
      <c r="I467" s="640"/>
      <c r="J467" s="640"/>
      <c r="K467" s="644"/>
    </row>
    <row r="468" spans="2:12" ht="19.5" customHeight="1" x14ac:dyDescent="0.25">
      <c r="B468" s="44"/>
      <c r="C468" s="637"/>
      <c r="D468" s="638"/>
      <c r="E468" s="639"/>
      <c r="F468" s="638"/>
      <c r="G468" s="637"/>
      <c r="H468" s="638"/>
      <c r="I468" s="638"/>
      <c r="J468" s="638"/>
      <c r="K468" s="643"/>
    </row>
    <row r="469" spans="2:12" ht="19.5" customHeight="1" x14ac:dyDescent="0.25">
      <c r="B469" s="44"/>
      <c r="C469" s="637"/>
      <c r="D469" s="638"/>
      <c r="E469" s="639"/>
      <c r="F469" s="638"/>
      <c r="G469" s="637"/>
      <c r="H469" s="638"/>
      <c r="I469" s="638"/>
      <c r="J469" s="638"/>
      <c r="K469" s="643"/>
    </row>
    <row r="470" spans="2:12" ht="19.5" customHeight="1" x14ac:dyDescent="0.25">
      <c r="B470" s="44"/>
      <c r="C470" s="637"/>
      <c r="D470" s="638"/>
      <c r="E470" s="639"/>
      <c r="F470" s="638"/>
      <c r="G470" s="637"/>
      <c r="H470" s="638"/>
      <c r="I470" s="637"/>
      <c r="J470" s="637"/>
      <c r="K470" s="645"/>
    </row>
    <row r="471" spans="2:12" ht="19.5" customHeight="1" x14ac:dyDescent="0.25">
      <c r="B471" s="44"/>
      <c r="C471" s="637"/>
      <c r="D471" s="638"/>
      <c r="E471" s="639"/>
      <c r="F471" s="638"/>
      <c r="G471" s="637"/>
      <c r="H471" s="638"/>
      <c r="I471" s="640"/>
      <c r="J471" s="640"/>
      <c r="K471" s="644"/>
    </row>
    <row r="472" spans="2:12" ht="19.5" customHeight="1" x14ac:dyDescent="0.25">
      <c r="B472" s="44"/>
      <c r="C472" s="637"/>
      <c r="D472" s="638"/>
      <c r="E472" s="639"/>
      <c r="F472" s="638"/>
      <c r="G472" s="637"/>
      <c r="H472" s="638"/>
      <c r="I472" s="640"/>
      <c r="J472" s="640"/>
      <c r="K472" s="644"/>
    </row>
    <row r="473" spans="2:12" ht="19.5" customHeight="1" x14ac:dyDescent="0.25">
      <c r="B473" s="44"/>
      <c r="C473" s="637"/>
      <c r="D473" s="638"/>
      <c r="E473" s="639"/>
      <c r="F473" s="638"/>
      <c r="G473" s="637"/>
      <c r="H473" s="638"/>
      <c r="I473" s="640"/>
      <c r="J473" s="640"/>
      <c r="K473" s="644"/>
      <c r="L473"/>
    </row>
    <row r="474" spans="2:12" ht="19.5" customHeight="1" x14ac:dyDescent="0.25">
      <c r="B474" s="44"/>
      <c r="C474" s="637"/>
      <c r="D474" s="638"/>
      <c r="E474" s="639"/>
      <c r="F474" s="638"/>
      <c r="G474" s="637"/>
      <c r="H474" s="638"/>
      <c r="I474" s="637"/>
      <c r="J474" s="637"/>
      <c r="K474" s="645"/>
      <c r="L474"/>
    </row>
    <row r="475" spans="2:12" ht="19.5" customHeight="1" x14ac:dyDescent="0.25">
      <c r="B475" s="44"/>
      <c r="C475" s="637"/>
      <c r="D475" s="638"/>
      <c r="E475" s="639"/>
      <c r="F475" s="638"/>
      <c r="G475" s="637"/>
      <c r="H475" s="638"/>
      <c r="I475" s="640"/>
      <c r="J475" s="640"/>
      <c r="K475" s="644"/>
      <c r="L475"/>
    </row>
    <row r="476" spans="2:12" ht="19.5" customHeight="1" x14ac:dyDescent="0.25">
      <c r="B476" s="44"/>
      <c r="C476" s="637"/>
      <c r="D476" s="638"/>
      <c r="E476" s="639"/>
      <c r="F476" s="638"/>
      <c r="G476" s="637"/>
      <c r="H476" s="638"/>
      <c r="I476" s="640"/>
      <c r="J476" s="640"/>
      <c r="K476" s="644"/>
    </row>
    <row r="477" spans="2:12" ht="19.5" customHeight="1" x14ac:dyDescent="0.25">
      <c r="B477" s="44"/>
      <c r="C477" s="637"/>
      <c r="D477" s="638"/>
      <c r="E477" s="639"/>
      <c r="F477" s="638"/>
      <c r="G477" s="637"/>
      <c r="H477" s="638"/>
      <c r="I477" s="640"/>
      <c r="J477" s="640"/>
      <c r="K477" s="644"/>
      <c r="L477"/>
    </row>
    <row r="478" spans="2:12" ht="19.5" customHeight="1" x14ac:dyDescent="0.25">
      <c r="B478" s="44"/>
      <c r="C478" s="637"/>
      <c r="D478" s="638"/>
      <c r="E478" s="639"/>
      <c r="F478" s="638"/>
      <c r="G478" s="637"/>
      <c r="H478" s="638"/>
      <c r="I478" s="640"/>
      <c r="J478" s="640"/>
      <c r="K478" s="644"/>
      <c r="L478"/>
    </row>
    <row r="479" spans="2:12" ht="19.5" customHeight="1" x14ac:dyDescent="0.25">
      <c r="B479" s="44"/>
      <c r="C479" s="637"/>
      <c r="D479" s="638"/>
      <c r="E479" s="639"/>
      <c r="F479" s="638"/>
      <c r="G479" s="637"/>
      <c r="H479" s="638"/>
      <c r="I479" s="637"/>
      <c r="J479" s="637"/>
      <c r="K479" s="645"/>
      <c r="L479"/>
    </row>
    <row r="480" spans="2:12" ht="19.5" customHeight="1" x14ac:dyDescent="0.25">
      <c r="B480" s="44"/>
      <c r="C480" s="637"/>
      <c r="D480" s="638"/>
      <c r="E480" s="639"/>
      <c r="F480" s="638"/>
      <c r="G480" s="637"/>
      <c r="H480" s="638"/>
      <c r="I480" s="640"/>
      <c r="J480" s="640"/>
      <c r="K480" s="644"/>
      <c r="L480"/>
    </row>
    <row r="481" spans="1:12" ht="19.5" customHeight="1" x14ac:dyDescent="0.25">
      <c r="B481" s="44"/>
      <c r="C481" s="637"/>
      <c r="D481" s="638"/>
      <c r="E481" s="639"/>
      <c r="F481" s="638"/>
      <c r="G481" s="637"/>
      <c r="H481" s="638"/>
      <c r="I481" s="640"/>
      <c r="J481" s="640"/>
      <c r="K481" s="644"/>
      <c r="L481"/>
    </row>
    <row r="482" spans="1:12" ht="19.5" customHeight="1" x14ac:dyDescent="0.25">
      <c r="B482" s="44"/>
      <c r="C482" s="637"/>
      <c r="D482" s="638"/>
      <c r="E482" s="639"/>
      <c r="F482" s="638"/>
      <c r="G482" s="637"/>
      <c r="H482" s="638"/>
      <c r="I482" s="640"/>
      <c r="J482" s="640"/>
      <c r="K482" s="644"/>
      <c r="L482"/>
    </row>
    <row r="483" spans="1:12" ht="19.5" customHeight="1" x14ac:dyDescent="0.25">
      <c r="B483" s="44"/>
      <c r="C483" s="637"/>
      <c r="D483" s="638"/>
      <c r="E483" s="639"/>
      <c r="F483" s="638"/>
      <c r="G483" s="637"/>
      <c r="H483" s="638"/>
      <c r="I483" s="640"/>
      <c r="J483" s="640"/>
      <c r="K483" s="644"/>
      <c r="L483"/>
    </row>
    <row r="484" spans="1:12" ht="19.5" customHeight="1" x14ac:dyDescent="0.25">
      <c r="B484" s="44"/>
      <c r="C484" s="637"/>
      <c r="D484" s="638"/>
      <c r="E484" s="639"/>
      <c r="F484" s="638"/>
      <c r="G484" s="637"/>
      <c r="H484" s="638"/>
      <c r="I484" s="638"/>
      <c r="J484" s="638"/>
      <c r="K484" s="643"/>
      <c r="L484"/>
    </row>
    <row r="485" spans="1:12" ht="19.5" customHeight="1" x14ac:dyDescent="0.25">
      <c r="B485" s="44"/>
      <c r="C485" s="637"/>
      <c r="D485" s="638"/>
      <c r="E485" s="639"/>
      <c r="F485" s="638"/>
      <c r="G485" s="637"/>
      <c r="H485" s="638"/>
      <c r="I485" s="638"/>
      <c r="J485" s="638"/>
      <c r="K485" s="643"/>
      <c r="L485"/>
    </row>
    <row r="486" spans="1:12" ht="19.5" customHeight="1" x14ac:dyDescent="0.25">
      <c r="B486" s="44"/>
      <c r="C486" s="637"/>
      <c r="D486" s="638"/>
      <c r="E486" s="639"/>
      <c r="F486" s="638"/>
      <c r="G486" s="637"/>
      <c r="H486" s="638"/>
      <c r="I486" s="637"/>
      <c r="J486" s="637"/>
      <c r="K486" s="645"/>
      <c r="L486"/>
    </row>
    <row r="487" spans="1:12" ht="19.5" customHeight="1" x14ac:dyDescent="0.25">
      <c r="B487" s="44"/>
      <c r="C487" s="637"/>
      <c r="D487" s="638"/>
      <c r="E487" s="639"/>
      <c r="F487" s="638"/>
      <c r="G487" s="637"/>
      <c r="H487" s="638"/>
      <c r="I487" s="638"/>
      <c r="J487" s="638"/>
      <c r="K487" s="643"/>
      <c r="L487"/>
    </row>
    <row r="488" spans="1:12" ht="21" customHeight="1" x14ac:dyDescent="0.25">
      <c r="B488" s="45"/>
      <c r="C488" s="646"/>
      <c r="D488" s="647"/>
      <c r="E488" s="648"/>
      <c r="F488" s="647"/>
      <c r="G488" s="646"/>
      <c r="H488" s="647"/>
      <c r="I488" s="647"/>
      <c r="J488" s="646"/>
      <c r="K488" s="649"/>
    </row>
    <row r="489" spans="1:12" x14ac:dyDescent="0.25">
      <c r="B489"/>
      <c r="C489"/>
      <c r="D489"/>
      <c r="E489"/>
      <c r="F489"/>
      <c r="G489" s="86"/>
      <c r="H489"/>
      <c r="I489"/>
      <c r="J489"/>
      <c r="K489"/>
      <c r="L489"/>
    </row>
    <row r="493" spans="1:12" x14ac:dyDescent="0.25">
      <c r="B493" s="851" t="s">
        <v>322</v>
      </c>
      <c r="C493" s="851"/>
      <c r="D493" s="160"/>
      <c r="E493" s="160"/>
      <c r="F493" s="160"/>
      <c r="G493" s="167"/>
      <c r="H493" s="160"/>
      <c r="I493" s="160"/>
      <c r="J493" s="160"/>
      <c r="K493" s="160"/>
    </row>
    <row r="494" spans="1:12" x14ac:dyDescent="0.25">
      <c r="A494" s="3" t="s">
        <v>1385</v>
      </c>
      <c r="B494" s="35" t="s">
        <v>1399</v>
      </c>
    </row>
    <row r="495" spans="1:12" s="10" customFormat="1" ht="52.5" customHeight="1" x14ac:dyDescent="0.25">
      <c r="B495" s="650" t="s">
        <v>1195</v>
      </c>
      <c r="C495" s="37" t="s">
        <v>303</v>
      </c>
      <c r="D495" s="37" t="s">
        <v>301</v>
      </c>
      <c r="E495" s="37" t="s">
        <v>383</v>
      </c>
      <c r="F495" s="37" t="s">
        <v>458</v>
      </c>
      <c r="G495" s="37" t="s">
        <v>894</v>
      </c>
      <c r="H495" s="37" t="s">
        <v>2682</v>
      </c>
      <c r="I495" s="37" t="s">
        <v>648</v>
      </c>
      <c r="J495" s="37" t="s">
        <v>895</v>
      </c>
      <c r="K495" s="111" t="s">
        <v>169</v>
      </c>
    </row>
    <row r="496" spans="1:12" ht="21" customHeight="1" x14ac:dyDescent="0.25">
      <c r="B496" s="44"/>
      <c r="C496" s="637"/>
      <c r="D496" s="638"/>
      <c r="E496" s="639"/>
      <c r="F496" s="638"/>
      <c r="G496" s="637"/>
      <c r="H496" s="638"/>
      <c r="I496" s="638"/>
      <c r="J496" s="638"/>
      <c r="K496" s="643"/>
    </row>
    <row r="497" spans="2:11" ht="21" customHeight="1" x14ac:dyDescent="0.25">
      <c r="B497" s="44"/>
      <c r="C497" s="637"/>
      <c r="D497" s="638"/>
      <c r="E497" s="639"/>
      <c r="F497" s="638"/>
      <c r="G497" s="637"/>
      <c r="H497" s="638"/>
      <c r="I497" s="640"/>
      <c r="J497" s="640"/>
      <c r="K497" s="644"/>
    </row>
    <row r="498" spans="2:11" ht="21" customHeight="1" x14ac:dyDescent="0.25">
      <c r="B498" s="44"/>
      <c r="C498" s="637"/>
      <c r="D498" s="638"/>
      <c r="E498" s="639"/>
      <c r="F498" s="638"/>
      <c r="G498" s="637"/>
      <c r="H498" s="638"/>
      <c r="I498" s="640"/>
      <c r="J498" s="640"/>
      <c r="K498" s="644"/>
    </row>
    <row r="499" spans="2:11" ht="21" customHeight="1" x14ac:dyDescent="0.25">
      <c r="B499" s="44"/>
      <c r="C499" s="637"/>
      <c r="D499" s="638"/>
      <c r="E499" s="639"/>
      <c r="F499" s="638"/>
      <c r="G499" s="637"/>
      <c r="H499" s="638"/>
      <c r="I499" s="640"/>
      <c r="J499" s="640"/>
      <c r="K499" s="644"/>
    </row>
    <row r="500" spans="2:11" ht="21" customHeight="1" x14ac:dyDescent="0.25">
      <c r="B500" s="44"/>
      <c r="C500" s="637"/>
      <c r="D500" s="638"/>
      <c r="E500" s="639"/>
      <c r="F500" s="638"/>
      <c r="G500" s="637"/>
      <c r="H500" s="638"/>
      <c r="I500" s="640"/>
      <c r="J500" s="640"/>
      <c r="K500" s="644"/>
    </row>
    <row r="501" spans="2:11" ht="21" customHeight="1" x14ac:dyDescent="0.25">
      <c r="B501" s="44"/>
      <c r="C501" s="637"/>
      <c r="D501" s="638"/>
      <c r="E501" s="639"/>
      <c r="F501" s="638"/>
      <c r="G501" s="637"/>
      <c r="H501" s="638"/>
      <c r="I501" s="638"/>
      <c r="J501" s="638"/>
      <c r="K501" s="643"/>
    </row>
    <row r="502" spans="2:11" ht="21" customHeight="1" x14ac:dyDescent="0.25">
      <c r="B502" s="44"/>
      <c r="C502" s="637"/>
      <c r="D502" s="638"/>
      <c r="E502" s="639"/>
      <c r="F502" s="638"/>
      <c r="G502" s="637"/>
      <c r="H502" s="638"/>
      <c r="I502" s="638"/>
      <c r="J502" s="638"/>
      <c r="K502" s="643"/>
    </row>
    <row r="503" spans="2:11" ht="21" customHeight="1" x14ac:dyDescent="0.25">
      <c r="B503" s="44"/>
      <c r="C503" s="637"/>
      <c r="D503" s="638"/>
      <c r="E503" s="639"/>
      <c r="F503" s="638"/>
      <c r="G503" s="637"/>
      <c r="H503" s="638"/>
      <c r="I503" s="637"/>
      <c r="J503" s="637"/>
      <c r="K503" s="645"/>
    </row>
    <row r="504" spans="2:11" ht="21" customHeight="1" x14ac:dyDescent="0.25">
      <c r="B504" s="44"/>
      <c r="C504" s="637"/>
      <c r="D504" s="638"/>
      <c r="E504" s="639"/>
      <c r="F504" s="638"/>
      <c r="G504" s="637"/>
      <c r="H504" s="638"/>
      <c r="I504" s="640"/>
      <c r="J504" s="640"/>
      <c r="K504" s="644"/>
    </row>
    <row r="505" spans="2:11" ht="21" customHeight="1" x14ac:dyDescent="0.25">
      <c r="B505" s="44"/>
      <c r="C505" s="637"/>
      <c r="D505" s="638"/>
      <c r="E505" s="639"/>
      <c r="F505" s="638"/>
      <c r="G505" s="637"/>
      <c r="H505" s="638"/>
      <c r="I505" s="640"/>
      <c r="J505" s="640"/>
      <c r="K505" s="644"/>
    </row>
    <row r="506" spans="2:11" ht="21" customHeight="1" x14ac:dyDescent="0.25">
      <c r="B506" s="44"/>
      <c r="C506" s="637"/>
      <c r="D506" s="638"/>
      <c r="E506" s="639"/>
      <c r="F506" s="638"/>
      <c r="G506" s="637"/>
      <c r="H506" s="638"/>
      <c r="I506" s="640"/>
      <c r="J506" s="640"/>
      <c r="K506" s="644"/>
    </row>
    <row r="507" spans="2:11" ht="21" customHeight="1" x14ac:dyDescent="0.25">
      <c r="B507" s="44"/>
      <c r="C507" s="637"/>
      <c r="D507" s="638"/>
      <c r="E507" s="639"/>
      <c r="F507" s="638"/>
      <c r="G507" s="637"/>
      <c r="H507" s="638"/>
      <c r="I507" s="637"/>
      <c r="J507" s="637"/>
      <c r="K507" s="645"/>
    </row>
    <row r="508" spans="2:11" ht="21" customHeight="1" x14ac:dyDescent="0.25">
      <c r="B508" s="44"/>
      <c r="C508" s="637"/>
      <c r="D508" s="638"/>
      <c r="E508" s="639"/>
      <c r="F508" s="638"/>
      <c r="G508" s="637"/>
      <c r="H508" s="638"/>
      <c r="I508" s="640"/>
      <c r="J508" s="640"/>
      <c r="K508" s="644"/>
    </row>
    <row r="509" spans="2:11" ht="21" customHeight="1" x14ac:dyDescent="0.25">
      <c r="B509" s="44"/>
      <c r="C509" s="637"/>
      <c r="D509" s="638"/>
      <c r="E509" s="639"/>
      <c r="F509" s="638"/>
      <c r="G509" s="637"/>
      <c r="H509" s="638"/>
      <c r="I509" s="640"/>
      <c r="J509" s="640"/>
      <c r="K509" s="644"/>
    </row>
    <row r="510" spans="2:11" ht="21" customHeight="1" x14ac:dyDescent="0.25">
      <c r="B510" s="44"/>
      <c r="C510" s="637"/>
      <c r="D510" s="638"/>
      <c r="E510" s="639"/>
      <c r="F510" s="638"/>
      <c r="G510" s="637"/>
      <c r="H510" s="638"/>
      <c r="I510" s="640"/>
      <c r="J510" s="640"/>
      <c r="K510" s="644"/>
    </row>
    <row r="511" spans="2:11" ht="21" customHeight="1" x14ac:dyDescent="0.25">
      <c r="B511" s="44"/>
      <c r="C511" s="637"/>
      <c r="D511" s="638"/>
      <c r="E511" s="639"/>
      <c r="F511" s="638"/>
      <c r="G511" s="637"/>
      <c r="H511" s="638"/>
      <c r="I511" s="640"/>
      <c r="J511" s="640"/>
      <c r="K511" s="644"/>
    </row>
    <row r="512" spans="2:11" ht="21" customHeight="1" x14ac:dyDescent="0.25">
      <c r="B512" s="44"/>
      <c r="C512" s="637"/>
      <c r="D512" s="638"/>
      <c r="E512" s="639"/>
      <c r="F512" s="638"/>
      <c r="G512" s="637"/>
      <c r="H512" s="638"/>
      <c r="I512" s="637"/>
      <c r="J512" s="637"/>
      <c r="K512" s="645"/>
    </row>
    <row r="513" spans="1:20" ht="21" customHeight="1" x14ac:dyDescent="0.25">
      <c r="B513" s="44"/>
      <c r="C513" s="637"/>
      <c r="D513" s="638"/>
      <c r="E513" s="639"/>
      <c r="F513" s="638"/>
      <c r="G513" s="637"/>
      <c r="H513" s="638"/>
      <c r="I513" s="640"/>
      <c r="J513" s="640"/>
      <c r="K513" s="644"/>
    </row>
    <row r="514" spans="1:20" ht="21" customHeight="1" x14ac:dyDescent="0.25">
      <c r="B514" s="44"/>
      <c r="C514" s="637"/>
      <c r="D514" s="638"/>
      <c r="E514" s="639"/>
      <c r="F514" s="638"/>
      <c r="G514" s="637"/>
      <c r="H514" s="638"/>
      <c r="I514" s="640"/>
      <c r="J514" s="640"/>
      <c r="K514" s="644"/>
    </row>
    <row r="515" spans="1:20" ht="21" customHeight="1" x14ac:dyDescent="0.25">
      <c r="B515" s="44"/>
      <c r="C515" s="637"/>
      <c r="D515" s="638"/>
      <c r="E515" s="639"/>
      <c r="F515" s="638"/>
      <c r="G515" s="637"/>
      <c r="H515" s="638"/>
      <c r="I515" s="640"/>
      <c r="J515" s="640"/>
      <c r="K515" s="644"/>
    </row>
    <row r="516" spans="1:20" ht="21" customHeight="1" x14ac:dyDescent="0.25">
      <c r="B516" s="44"/>
      <c r="C516" s="637"/>
      <c r="D516" s="638"/>
      <c r="E516" s="639"/>
      <c r="F516" s="638"/>
      <c r="G516" s="637"/>
      <c r="H516" s="638"/>
      <c r="I516" s="640"/>
      <c r="J516" s="640"/>
      <c r="K516" s="644"/>
    </row>
    <row r="517" spans="1:20" ht="21" customHeight="1" x14ac:dyDescent="0.25">
      <c r="B517" s="44"/>
      <c r="C517" s="637"/>
      <c r="D517" s="638"/>
      <c r="E517" s="639"/>
      <c r="F517" s="638"/>
      <c r="G517" s="637"/>
      <c r="H517" s="638"/>
      <c r="I517" s="638"/>
      <c r="J517" s="638"/>
      <c r="K517" s="643"/>
    </row>
    <row r="518" spans="1:20" ht="21" customHeight="1" x14ac:dyDescent="0.25">
      <c r="B518" s="44"/>
      <c r="C518" s="637"/>
      <c r="D518" s="638"/>
      <c r="E518" s="639"/>
      <c r="F518" s="638"/>
      <c r="G518" s="637"/>
      <c r="H518" s="638"/>
      <c r="I518" s="638"/>
      <c r="J518" s="638"/>
      <c r="K518" s="643"/>
    </row>
    <row r="519" spans="1:20" ht="21" customHeight="1" x14ac:dyDescent="0.25">
      <c r="B519" s="44"/>
      <c r="C519" s="637"/>
      <c r="D519" s="638"/>
      <c r="E519" s="639"/>
      <c r="F519" s="638"/>
      <c r="G519" s="637"/>
      <c r="H519" s="638"/>
      <c r="I519" s="637"/>
      <c r="J519" s="637"/>
      <c r="K519" s="645"/>
    </row>
    <row r="520" spans="1:20" ht="21" customHeight="1" x14ac:dyDescent="0.25">
      <c r="B520" s="45"/>
      <c r="C520" s="646"/>
      <c r="D520" s="647"/>
      <c r="E520" s="648"/>
      <c r="F520" s="647"/>
      <c r="G520" s="646"/>
      <c r="H520" s="647"/>
      <c r="I520" s="647"/>
      <c r="J520" s="646"/>
      <c r="K520" s="649"/>
    </row>
    <row r="523" spans="1:20" x14ac:dyDescent="0.25">
      <c r="A523" s="3" t="s">
        <v>1386</v>
      </c>
      <c r="B523" s="35" t="s">
        <v>1399</v>
      </c>
    </row>
    <row r="524" spans="1:20" s="10" customFormat="1" ht="46.5" customHeight="1" x14ac:dyDescent="0.25">
      <c r="B524" s="650" t="s">
        <v>1195</v>
      </c>
      <c r="C524" s="37" t="s">
        <v>303</v>
      </c>
      <c r="D524" s="37" t="s">
        <v>301</v>
      </c>
      <c r="E524" s="37" t="s">
        <v>383</v>
      </c>
      <c r="F524" s="37" t="s">
        <v>458</v>
      </c>
      <c r="G524" s="37" t="s">
        <v>894</v>
      </c>
      <c r="H524" s="37" t="s">
        <v>2682</v>
      </c>
      <c r="I524" s="37" t="s">
        <v>648</v>
      </c>
      <c r="J524" s="37" t="s">
        <v>895</v>
      </c>
      <c r="K524" s="111" t="s">
        <v>169</v>
      </c>
      <c r="L524" s="3"/>
      <c r="M524" s="3"/>
      <c r="N524" s="3"/>
      <c r="O524" s="3"/>
      <c r="P524" s="3"/>
      <c r="Q524" s="3"/>
      <c r="R524" s="3"/>
      <c r="S524" s="3"/>
      <c r="T524" s="3"/>
    </row>
    <row r="525" spans="1:20" ht="21" customHeight="1" x14ac:dyDescent="0.25">
      <c r="B525" s="44"/>
      <c r="C525" s="637"/>
      <c r="D525" s="638"/>
      <c r="E525" s="639"/>
      <c r="F525" s="638"/>
      <c r="G525" s="637"/>
      <c r="H525" s="638"/>
      <c r="I525" s="638"/>
      <c r="J525" s="638"/>
      <c r="K525" s="643"/>
    </row>
    <row r="526" spans="1:20" ht="21" customHeight="1" x14ac:dyDescent="0.25">
      <c r="B526" s="44"/>
      <c r="C526" s="637"/>
      <c r="D526" s="638"/>
      <c r="E526" s="639"/>
      <c r="F526" s="638"/>
      <c r="G526" s="637"/>
      <c r="H526" s="638"/>
      <c r="I526" s="640"/>
      <c r="J526" s="640"/>
      <c r="K526" s="644"/>
    </row>
    <row r="527" spans="1:20" ht="21" customHeight="1" x14ac:dyDescent="0.25">
      <c r="B527" s="44"/>
      <c r="C527" s="637"/>
      <c r="D527" s="638"/>
      <c r="E527" s="639"/>
      <c r="F527" s="638"/>
      <c r="G527" s="637"/>
      <c r="H527" s="638"/>
      <c r="I527" s="640"/>
      <c r="J527" s="640"/>
      <c r="K527" s="644"/>
    </row>
    <row r="528" spans="1:20" ht="21" customHeight="1" x14ac:dyDescent="0.25">
      <c r="B528" s="44"/>
      <c r="C528" s="637"/>
      <c r="D528" s="638"/>
      <c r="E528" s="639"/>
      <c r="F528" s="638"/>
      <c r="G528" s="637"/>
      <c r="H528" s="638"/>
      <c r="I528" s="640"/>
      <c r="J528" s="640"/>
      <c r="K528" s="644"/>
    </row>
    <row r="529" spans="2:11" ht="21" customHeight="1" x14ac:dyDescent="0.25">
      <c r="B529" s="44"/>
      <c r="C529" s="637"/>
      <c r="D529" s="638"/>
      <c r="E529" s="639"/>
      <c r="F529" s="638"/>
      <c r="G529" s="637"/>
      <c r="H529" s="638"/>
      <c r="I529" s="640"/>
      <c r="J529" s="640"/>
      <c r="K529" s="644"/>
    </row>
    <row r="530" spans="2:11" ht="21" customHeight="1" x14ac:dyDescent="0.25">
      <c r="B530" s="44"/>
      <c r="C530" s="637"/>
      <c r="D530" s="638"/>
      <c r="E530" s="639"/>
      <c r="F530" s="638"/>
      <c r="G530" s="637"/>
      <c r="H530" s="638"/>
      <c r="I530" s="638"/>
      <c r="J530" s="638"/>
      <c r="K530" s="643"/>
    </row>
    <row r="531" spans="2:11" ht="21" customHeight="1" x14ac:dyDescent="0.25">
      <c r="B531" s="44"/>
      <c r="C531" s="637"/>
      <c r="D531" s="638"/>
      <c r="E531" s="639"/>
      <c r="F531" s="638"/>
      <c r="G531" s="637"/>
      <c r="H531" s="638"/>
      <c r="I531" s="638"/>
      <c r="J531" s="638"/>
      <c r="K531" s="643"/>
    </row>
    <row r="532" spans="2:11" ht="21" customHeight="1" x14ac:dyDescent="0.25">
      <c r="B532" s="44"/>
      <c r="C532" s="637"/>
      <c r="D532" s="638"/>
      <c r="E532" s="639"/>
      <c r="F532" s="638"/>
      <c r="G532" s="637"/>
      <c r="H532" s="638"/>
      <c r="I532" s="637"/>
      <c r="J532" s="637"/>
      <c r="K532" s="645"/>
    </row>
    <row r="533" spans="2:11" ht="21" customHeight="1" x14ac:dyDescent="0.25">
      <c r="B533" s="44"/>
      <c r="C533" s="637"/>
      <c r="D533" s="638"/>
      <c r="E533" s="639"/>
      <c r="F533" s="638"/>
      <c r="G533" s="637"/>
      <c r="H533" s="638"/>
      <c r="I533" s="640"/>
      <c r="J533" s="640"/>
      <c r="K533" s="644"/>
    </row>
    <row r="534" spans="2:11" ht="21" customHeight="1" x14ac:dyDescent="0.25">
      <c r="B534" s="44"/>
      <c r="C534" s="637"/>
      <c r="D534" s="638"/>
      <c r="E534" s="639"/>
      <c r="F534" s="638"/>
      <c r="G534" s="637"/>
      <c r="H534" s="638"/>
      <c r="I534" s="640"/>
      <c r="J534" s="640"/>
      <c r="K534" s="644"/>
    </row>
    <row r="535" spans="2:11" ht="21" customHeight="1" x14ac:dyDescent="0.25">
      <c r="B535" s="44"/>
      <c r="C535" s="637"/>
      <c r="D535" s="638"/>
      <c r="E535" s="639"/>
      <c r="F535" s="638"/>
      <c r="G535" s="637"/>
      <c r="H535" s="638"/>
      <c r="I535" s="640"/>
      <c r="J535" s="640"/>
      <c r="K535" s="644"/>
    </row>
    <row r="536" spans="2:11" ht="21" customHeight="1" x14ac:dyDescent="0.25">
      <c r="B536" s="44"/>
      <c r="C536" s="637"/>
      <c r="D536" s="638"/>
      <c r="E536" s="639"/>
      <c r="F536" s="638"/>
      <c r="G536" s="637"/>
      <c r="H536" s="638"/>
      <c r="I536" s="637"/>
      <c r="J536" s="637"/>
      <c r="K536" s="645"/>
    </row>
    <row r="537" spans="2:11" ht="21" customHeight="1" x14ac:dyDescent="0.25">
      <c r="B537" s="44"/>
      <c r="C537" s="637"/>
      <c r="D537" s="638"/>
      <c r="E537" s="639"/>
      <c r="F537" s="638"/>
      <c r="G537" s="637"/>
      <c r="H537" s="638"/>
      <c r="I537" s="640"/>
      <c r="J537" s="640"/>
      <c r="K537" s="644"/>
    </row>
    <row r="538" spans="2:11" ht="21" customHeight="1" x14ac:dyDescent="0.25">
      <c r="B538" s="44"/>
      <c r="C538" s="637"/>
      <c r="D538" s="638"/>
      <c r="E538" s="639"/>
      <c r="F538" s="638"/>
      <c r="G538" s="637"/>
      <c r="H538" s="638"/>
      <c r="I538" s="640"/>
      <c r="J538" s="640"/>
      <c r="K538" s="644"/>
    </row>
    <row r="539" spans="2:11" ht="21" customHeight="1" x14ac:dyDescent="0.25">
      <c r="B539" s="44"/>
      <c r="C539" s="637"/>
      <c r="D539" s="638"/>
      <c r="E539" s="639"/>
      <c r="F539" s="638"/>
      <c r="G539" s="637"/>
      <c r="H539" s="638"/>
      <c r="I539" s="640"/>
      <c r="J539" s="640"/>
      <c r="K539" s="644"/>
    </row>
    <row r="540" spans="2:11" ht="21" customHeight="1" x14ac:dyDescent="0.25">
      <c r="B540" s="44"/>
      <c r="C540" s="637"/>
      <c r="D540" s="638"/>
      <c r="E540" s="639"/>
      <c r="F540" s="638"/>
      <c r="G540" s="637"/>
      <c r="H540" s="638"/>
      <c r="I540" s="640"/>
      <c r="J540" s="640"/>
      <c r="K540" s="644"/>
    </row>
    <row r="541" spans="2:11" ht="21" customHeight="1" x14ac:dyDescent="0.25">
      <c r="B541" s="44"/>
      <c r="C541" s="637"/>
      <c r="D541" s="638"/>
      <c r="E541" s="639"/>
      <c r="F541" s="638"/>
      <c r="G541" s="637"/>
      <c r="H541" s="638"/>
      <c r="I541" s="637"/>
      <c r="J541" s="637"/>
      <c r="K541" s="645"/>
    </row>
    <row r="542" spans="2:11" ht="21" customHeight="1" x14ac:dyDescent="0.25">
      <c r="B542" s="44"/>
      <c r="C542" s="637"/>
      <c r="D542" s="638"/>
      <c r="E542" s="639"/>
      <c r="F542" s="638"/>
      <c r="G542" s="637"/>
      <c r="H542" s="638"/>
      <c r="I542" s="640"/>
      <c r="J542" s="640"/>
      <c r="K542" s="644"/>
    </row>
    <row r="543" spans="2:11" ht="21" customHeight="1" x14ac:dyDescent="0.25">
      <c r="B543" s="44"/>
      <c r="C543" s="637"/>
      <c r="D543" s="638"/>
      <c r="E543" s="639"/>
      <c r="F543" s="638"/>
      <c r="G543" s="637"/>
      <c r="H543" s="638"/>
      <c r="I543" s="640"/>
      <c r="J543" s="640"/>
      <c r="K543" s="644"/>
    </row>
    <row r="544" spans="2:11" ht="21" customHeight="1" x14ac:dyDescent="0.25">
      <c r="B544" s="44"/>
      <c r="C544" s="637"/>
      <c r="D544" s="638"/>
      <c r="E544" s="639"/>
      <c r="F544" s="638"/>
      <c r="G544" s="637"/>
      <c r="H544" s="638"/>
      <c r="I544" s="640"/>
      <c r="J544" s="640"/>
      <c r="K544" s="644"/>
    </row>
    <row r="545" spans="1:20" ht="21" customHeight="1" x14ac:dyDescent="0.25">
      <c r="B545" s="44"/>
      <c r="C545" s="637"/>
      <c r="D545" s="638"/>
      <c r="E545" s="639"/>
      <c r="F545" s="638"/>
      <c r="G545" s="637"/>
      <c r="H545" s="638"/>
      <c r="I545" s="640"/>
      <c r="J545" s="640"/>
      <c r="K545" s="644"/>
    </row>
    <row r="546" spans="1:20" ht="21" customHeight="1" x14ac:dyDescent="0.25">
      <c r="B546" s="44"/>
      <c r="C546" s="637"/>
      <c r="D546" s="638"/>
      <c r="E546" s="639"/>
      <c r="F546" s="638"/>
      <c r="G546" s="637"/>
      <c r="H546" s="638"/>
      <c r="I546" s="638"/>
      <c r="J546" s="638"/>
      <c r="K546" s="643"/>
    </row>
    <row r="547" spans="1:20" ht="21" customHeight="1" x14ac:dyDescent="0.25">
      <c r="B547" s="44"/>
      <c r="C547" s="637"/>
      <c r="D547" s="638"/>
      <c r="E547" s="639"/>
      <c r="F547" s="638"/>
      <c r="G547" s="637"/>
      <c r="H547" s="638"/>
      <c r="I547" s="638"/>
      <c r="J547" s="638"/>
      <c r="K547" s="643"/>
    </row>
    <row r="548" spans="1:20" ht="21" customHeight="1" x14ac:dyDescent="0.25">
      <c r="B548" s="44"/>
      <c r="C548" s="637"/>
      <c r="D548" s="638"/>
      <c r="E548" s="639"/>
      <c r="F548" s="638"/>
      <c r="G548" s="637"/>
      <c r="H548" s="638"/>
      <c r="I548" s="637"/>
      <c r="J548" s="637"/>
      <c r="K548" s="645"/>
    </row>
    <row r="549" spans="1:20" ht="21" customHeight="1" x14ac:dyDescent="0.25">
      <c r="B549" s="45"/>
      <c r="C549" s="646"/>
      <c r="D549" s="647"/>
      <c r="E549" s="648"/>
      <c r="F549" s="647"/>
      <c r="G549" s="646"/>
      <c r="H549" s="647"/>
      <c r="I549" s="647"/>
      <c r="J549" s="646"/>
      <c r="K549" s="649"/>
    </row>
    <row r="550" spans="1:20" x14ac:dyDescent="0.25">
      <c r="B550"/>
      <c r="C550"/>
      <c r="D550"/>
      <c r="E550"/>
      <c r="F550"/>
      <c r="G550" s="86"/>
      <c r="H550"/>
      <c r="I550"/>
      <c r="J550"/>
      <c r="K550"/>
      <c r="L550"/>
    </row>
    <row r="551" spans="1:20" x14ac:dyDescent="0.25">
      <c r="B551"/>
      <c r="C551"/>
      <c r="D551"/>
      <c r="E551"/>
      <c r="F551"/>
      <c r="G551" s="86"/>
      <c r="H551"/>
      <c r="I551"/>
      <c r="J551"/>
      <c r="K551"/>
    </row>
    <row r="552" spans="1:20" x14ac:dyDescent="0.25">
      <c r="A552" s="3" t="s">
        <v>1387</v>
      </c>
      <c r="B552" s="35" t="s">
        <v>1399</v>
      </c>
    </row>
    <row r="553" spans="1:20" s="10" customFormat="1" ht="46.5" customHeight="1" x14ac:dyDescent="0.25">
      <c r="B553" s="650" t="s">
        <v>1195</v>
      </c>
      <c r="C553" s="37" t="s">
        <v>303</v>
      </c>
      <c r="D553" s="37" t="s">
        <v>301</v>
      </c>
      <c r="E553" s="37" t="s">
        <v>383</v>
      </c>
      <c r="F553" s="37" t="s">
        <v>458</v>
      </c>
      <c r="G553" s="37" t="s">
        <v>894</v>
      </c>
      <c r="H553" s="37" t="s">
        <v>2682</v>
      </c>
      <c r="I553" s="37" t="s">
        <v>648</v>
      </c>
      <c r="J553" s="37" t="s">
        <v>895</v>
      </c>
      <c r="K553" s="111" t="s">
        <v>169</v>
      </c>
      <c r="L553" s="3"/>
      <c r="M553" s="3"/>
      <c r="N553" s="3"/>
      <c r="O553" s="3"/>
      <c r="P553" s="3"/>
      <c r="Q553" s="3"/>
      <c r="R553" s="3"/>
      <c r="S553" s="3"/>
      <c r="T553" s="3"/>
    </row>
    <row r="554" spans="1:20" ht="21.6" customHeight="1" x14ac:dyDescent="0.25">
      <c r="B554" s="44"/>
      <c r="C554" s="637"/>
      <c r="D554" s="638"/>
      <c r="E554" s="639"/>
      <c r="F554" s="638"/>
      <c r="G554" s="637"/>
      <c r="H554" s="638"/>
      <c r="I554" s="638"/>
      <c r="J554" s="638"/>
      <c r="K554" s="643"/>
    </row>
    <row r="555" spans="1:20" ht="21" customHeight="1" x14ac:dyDescent="0.25">
      <c r="B555" s="44"/>
      <c r="C555" s="637"/>
      <c r="D555" s="638"/>
      <c r="E555" s="639"/>
      <c r="F555" s="638"/>
      <c r="G555" s="637"/>
      <c r="H555" s="638"/>
      <c r="I555" s="640"/>
      <c r="J555" s="640"/>
      <c r="K555" s="644"/>
    </row>
    <row r="556" spans="1:20" ht="21" customHeight="1" x14ac:dyDescent="0.25">
      <c r="B556" s="44"/>
      <c r="C556" s="637"/>
      <c r="D556" s="638"/>
      <c r="E556" s="639"/>
      <c r="F556" s="638"/>
      <c r="G556" s="637"/>
      <c r="H556" s="638"/>
      <c r="I556" s="640"/>
      <c r="J556" s="640"/>
      <c r="K556" s="644"/>
    </row>
    <row r="557" spans="1:20" ht="21" customHeight="1" x14ac:dyDescent="0.25">
      <c r="B557" s="44"/>
      <c r="C557" s="637"/>
      <c r="D557" s="638"/>
      <c r="E557" s="639"/>
      <c r="F557" s="638"/>
      <c r="G557" s="637"/>
      <c r="H557" s="638"/>
      <c r="I557" s="640"/>
      <c r="J557" s="640"/>
      <c r="K557" s="644"/>
    </row>
    <row r="558" spans="1:20" ht="21" customHeight="1" x14ac:dyDescent="0.25">
      <c r="B558" s="44"/>
      <c r="C558" s="637"/>
      <c r="D558" s="638"/>
      <c r="E558" s="639"/>
      <c r="F558" s="638"/>
      <c r="G558" s="637"/>
      <c r="H558" s="638"/>
      <c r="I558" s="640"/>
      <c r="J558" s="640"/>
      <c r="K558" s="644"/>
    </row>
    <row r="559" spans="1:20" ht="21" customHeight="1" x14ac:dyDescent="0.25">
      <c r="B559" s="44"/>
      <c r="C559" s="637"/>
      <c r="D559" s="638"/>
      <c r="E559" s="639"/>
      <c r="F559" s="638"/>
      <c r="G559" s="637"/>
      <c r="H559" s="638"/>
      <c r="I559" s="638"/>
      <c r="J559" s="638"/>
      <c r="K559" s="643"/>
    </row>
    <row r="560" spans="1:20" ht="21" customHeight="1" x14ac:dyDescent="0.25">
      <c r="B560" s="44"/>
      <c r="C560" s="637"/>
      <c r="D560" s="638"/>
      <c r="E560" s="639"/>
      <c r="F560" s="638"/>
      <c r="G560" s="637"/>
      <c r="H560" s="638"/>
      <c r="I560" s="638"/>
      <c r="J560" s="638"/>
      <c r="K560" s="643"/>
    </row>
    <row r="561" spans="2:11" ht="21" customHeight="1" x14ac:dyDescent="0.25">
      <c r="B561" s="44"/>
      <c r="C561" s="637"/>
      <c r="D561" s="638"/>
      <c r="E561" s="639"/>
      <c r="F561" s="638"/>
      <c r="G561" s="637"/>
      <c r="H561" s="638"/>
      <c r="I561" s="637"/>
      <c r="J561" s="637"/>
      <c r="K561" s="645"/>
    </row>
    <row r="562" spans="2:11" ht="21" customHeight="1" x14ac:dyDescent="0.25">
      <c r="B562" s="44"/>
      <c r="C562" s="637"/>
      <c r="D562" s="638"/>
      <c r="E562" s="639"/>
      <c r="F562" s="638"/>
      <c r="G562" s="637"/>
      <c r="H562" s="638"/>
      <c r="I562" s="640"/>
      <c r="J562" s="640"/>
      <c r="K562" s="644"/>
    </row>
    <row r="563" spans="2:11" ht="21" customHeight="1" x14ac:dyDescent="0.25">
      <c r="B563" s="44"/>
      <c r="C563" s="637"/>
      <c r="D563" s="638"/>
      <c r="E563" s="639"/>
      <c r="F563" s="638"/>
      <c r="G563" s="637"/>
      <c r="H563" s="638"/>
      <c r="I563" s="640"/>
      <c r="J563" s="640"/>
      <c r="K563" s="644"/>
    </row>
    <row r="564" spans="2:11" ht="21" customHeight="1" x14ac:dyDescent="0.25">
      <c r="B564" s="44"/>
      <c r="C564" s="637"/>
      <c r="D564" s="638"/>
      <c r="E564" s="639"/>
      <c r="F564" s="638"/>
      <c r="G564" s="637"/>
      <c r="H564" s="638"/>
      <c r="I564" s="640"/>
      <c r="J564" s="640"/>
      <c r="K564" s="644"/>
    </row>
    <row r="565" spans="2:11" ht="21" customHeight="1" x14ac:dyDescent="0.25">
      <c r="B565" s="44"/>
      <c r="C565" s="637"/>
      <c r="D565" s="638"/>
      <c r="E565" s="639"/>
      <c r="F565" s="638"/>
      <c r="G565" s="637"/>
      <c r="H565" s="638"/>
      <c r="I565" s="637"/>
      <c r="J565" s="637"/>
      <c r="K565" s="645"/>
    </row>
    <row r="566" spans="2:11" ht="21" customHeight="1" x14ac:dyDescent="0.25">
      <c r="B566" s="44"/>
      <c r="C566" s="637"/>
      <c r="D566" s="638"/>
      <c r="E566" s="639"/>
      <c r="F566" s="638"/>
      <c r="G566" s="637"/>
      <c r="H566" s="638"/>
      <c r="I566" s="640"/>
      <c r="J566" s="640"/>
      <c r="K566" s="644"/>
    </row>
    <row r="567" spans="2:11" ht="21" customHeight="1" x14ac:dyDescent="0.25">
      <c r="B567" s="44"/>
      <c r="C567" s="637"/>
      <c r="D567" s="638"/>
      <c r="E567" s="639"/>
      <c r="F567" s="638"/>
      <c r="G567" s="637"/>
      <c r="H567" s="638"/>
      <c r="I567" s="640"/>
      <c r="J567" s="640"/>
      <c r="K567" s="644"/>
    </row>
    <row r="568" spans="2:11" ht="21" customHeight="1" x14ac:dyDescent="0.25">
      <c r="B568" s="44"/>
      <c r="C568" s="637"/>
      <c r="D568" s="638"/>
      <c r="E568" s="639"/>
      <c r="F568" s="638"/>
      <c r="G568" s="637"/>
      <c r="H568" s="638"/>
      <c r="I568" s="640"/>
      <c r="J568" s="640"/>
      <c r="K568" s="644"/>
    </row>
    <row r="569" spans="2:11" ht="21" customHeight="1" x14ac:dyDescent="0.25">
      <c r="B569" s="44"/>
      <c r="C569" s="637"/>
      <c r="D569" s="638"/>
      <c r="E569" s="639"/>
      <c r="F569" s="638"/>
      <c r="G569" s="637"/>
      <c r="H569" s="638"/>
      <c r="I569" s="640"/>
      <c r="J569" s="640"/>
      <c r="K569" s="644"/>
    </row>
    <row r="570" spans="2:11" ht="21" customHeight="1" x14ac:dyDescent="0.25">
      <c r="B570" s="44"/>
      <c r="C570" s="637"/>
      <c r="D570" s="638"/>
      <c r="E570" s="639"/>
      <c r="F570" s="638"/>
      <c r="G570" s="637"/>
      <c r="H570" s="638"/>
      <c r="I570" s="637"/>
      <c r="J570" s="637"/>
      <c r="K570" s="645"/>
    </row>
    <row r="571" spans="2:11" ht="21" customHeight="1" x14ac:dyDescent="0.25">
      <c r="B571" s="44"/>
      <c r="C571" s="637"/>
      <c r="D571" s="638"/>
      <c r="E571" s="639"/>
      <c r="F571" s="638"/>
      <c r="G571" s="637"/>
      <c r="H571" s="638"/>
      <c r="I571" s="640"/>
      <c r="J571" s="640"/>
      <c r="K571" s="644"/>
    </row>
    <row r="572" spans="2:11" ht="21" customHeight="1" x14ac:dyDescent="0.25">
      <c r="B572" s="44"/>
      <c r="C572" s="637"/>
      <c r="D572" s="638"/>
      <c r="E572" s="639"/>
      <c r="F572" s="638"/>
      <c r="G572" s="637"/>
      <c r="H572" s="638"/>
      <c r="I572" s="640"/>
      <c r="J572" s="640"/>
      <c r="K572" s="644"/>
    </row>
    <row r="573" spans="2:11" ht="21" customHeight="1" x14ac:dyDescent="0.25">
      <c r="B573" s="44"/>
      <c r="C573" s="637"/>
      <c r="D573" s="638"/>
      <c r="E573" s="639"/>
      <c r="F573" s="638"/>
      <c r="G573" s="637"/>
      <c r="H573" s="638"/>
      <c r="I573" s="640"/>
      <c r="J573" s="640"/>
      <c r="K573" s="644"/>
    </row>
    <row r="574" spans="2:11" ht="21" customHeight="1" x14ac:dyDescent="0.25">
      <c r="B574" s="44"/>
      <c r="C574" s="637"/>
      <c r="D574" s="638"/>
      <c r="E574" s="639"/>
      <c r="F574" s="638"/>
      <c r="G574" s="637"/>
      <c r="H574" s="638"/>
      <c r="I574" s="640"/>
      <c r="J574" s="640"/>
      <c r="K574" s="644"/>
    </row>
    <row r="575" spans="2:11" ht="21" customHeight="1" x14ac:dyDescent="0.25">
      <c r="B575" s="44"/>
      <c r="C575" s="637"/>
      <c r="D575" s="638"/>
      <c r="E575" s="639"/>
      <c r="F575" s="638"/>
      <c r="G575" s="637"/>
      <c r="H575" s="638"/>
      <c r="I575" s="638"/>
      <c r="J575" s="638"/>
      <c r="K575" s="643"/>
    </row>
    <row r="576" spans="2:11" ht="21" customHeight="1" x14ac:dyDescent="0.25">
      <c r="B576" s="44"/>
      <c r="C576" s="637"/>
      <c r="D576" s="638"/>
      <c r="E576" s="639"/>
      <c r="F576" s="638"/>
      <c r="G576" s="637"/>
      <c r="H576" s="638"/>
      <c r="I576" s="638"/>
      <c r="J576" s="638"/>
      <c r="K576" s="643"/>
    </row>
    <row r="577" spans="1:20" ht="21" customHeight="1" x14ac:dyDescent="0.25">
      <c r="B577" s="44"/>
      <c r="C577" s="637"/>
      <c r="D577" s="638"/>
      <c r="E577" s="639"/>
      <c r="F577" s="638"/>
      <c r="G577" s="637"/>
      <c r="H577" s="638"/>
      <c r="I577" s="637"/>
      <c r="J577" s="637"/>
      <c r="K577" s="645"/>
    </row>
    <row r="578" spans="1:20" ht="21" customHeight="1" x14ac:dyDescent="0.25">
      <c r="B578" s="44"/>
      <c r="C578" s="637"/>
      <c r="D578" s="638"/>
      <c r="E578" s="639"/>
      <c r="F578" s="638"/>
      <c r="G578" s="637"/>
      <c r="H578" s="638"/>
      <c r="I578" s="638"/>
      <c r="J578" s="638"/>
      <c r="K578" s="643"/>
    </row>
    <row r="579" spans="1:20" ht="21" customHeight="1" x14ac:dyDescent="0.25">
      <c r="B579" s="44"/>
      <c r="C579" s="637"/>
      <c r="D579" s="638"/>
      <c r="E579" s="639"/>
      <c r="F579" s="638"/>
      <c r="G579" s="637"/>
      <c r="H579" s="638"/>
      <c r="I579" s="638"/>
      <c r="J579" s="638"/>
      <c r="K579" s="643"/>
    </row>
    <row r="580" spans="1:20" ht="21" customHeight="1" x14ac:dyDescent="0.25">
      <c r="B580" s="44"/>
      <c r="C580" s="637"/>
      <c r="D580" s="638"/>
      <c r="E580" s="639"/>
      <c r="F580" s="638"/>
      <c r="G580" s="637"/>
      <c r="H580" s="638"/>
      <c r="I580" s="638"/>
      <c r="J580" s="638"/>
      <c r="K580" s="643"/>
    </row>
    <row r="581" spans="1:20" ht="21" customHeight="1" x14ac:dyDescent="0.25">
      <c r="B581" s="45"/>
      <c r="C581" s="646"/>
      <c r="D581" s="647"/>
      <c r="E581" s="648"/>
      <c r="F581" s="647"/>
      <c r="G581" s="646"/>
      <c r="H581" s="647"/>
      <c r="I581" s="647"/>
      <c r="J581" s="646"/>
      <c r="K581" s="649"/>
    </row>
    <row r="582" spans="1:20" x14ac:dyDescent="0.25">
      <c r="B582"/>
      <c r="C582"/>
      <c r="D582"/>
      <c r="E582"/>
      <c r="F582"/>
      <c r="G582" s="86"/>
      <c r="H582"/>
      <c r="I582"/>
      <c r="J582"/>
      <c r="K582"/>
      <c r="L582"/>
    </row>
    <row r="583" spans="1:20" x14ac:dyDescent="0.25">
      <c r="B583"/>
      <c r="C583"/>
      <c r="D583"/>
      <c r="E583"/>
      <c r="F583"/>
      <c r="G583" s="86"/>
      <c r="H583"/>
      <c r="I583"/>
      <c r="J583"/>
      <c r="K583"/>
    </row>
    <row r="584" spans="1:20" x14ac:dyDescent="0.25">
      <c r="A584" s="3" t="s">
        <v>1388</v>
      </c>
      <c r="B584" s="35" t="s">
        <v>1399</v>
      </c>
    </row>
    <row r="585" spans="1:20" s="10" customFormat="1" ht="46.5" customHeight="1" x14ac:dyDescent="0.25">
      <c r="B585" s="650" t="s">
        <v>1195</v>
      </c>
      <c r="C585" s="37" t="s">
        <v>303</v>
      </c>
      <c r="D585" s="37" t="s">
        <v>301</v>
      </c>
      <c r="E585" s="37" t="s">
        <v>383</v>
      </c>
      <c r="F585" s="37" t="s">
        <v>458</v>
      </c>
      <c r="G585" s="37" t="s">
        <v>894</v>
      </c>
      <c r="H585" s="37" t="s">
        <v>2682</v>
      </c>
      <c r="I585" s="37" t="s">
        <v>648</v>
      </c>
      <c r="J585" s="37" t="s">
        <v>895</v>
      </c>
      <c r="K585" s="111" t="s">
        <v>169</v>
      </c>
      <c r="L585" s="3"/>
      <c r="M585" s="3"/>
      <c r="N585" s="3"/>
      <c r="O585" s="3"/>
      <c r="P585" s="3"/>
      <c r="Q585" s="3"/>
      <c r="R585" s="3"/>
      <c r="S585" s="3"/>
      <c r="T585" s="3"/>
    </row>
    <row r="586" spans="1:20" ht="20.45" customHeight="1" x14ac:dyDescent="0.25">
      <c r="B586" s="44"/>
      <c r="C586" s="637"/>
      <c r="D586" s="638"/>
      <c r="E586" s="639"/>
      <c r="F586" s="638"/>
      <c r="G586" s="637"/>
      <c r="H586" s="638"/>
      <c r="I586" s="638"/>
      <c r="J586" s="638"/>
      <c r="K586" s="643"/>
    </row>
    <row r="587" spans="1:20" ht="20.45" customHeight="1" x14ac:dyDescent="0.25">
      <c r="B587" s="44"/>
      <c r="C587" s="637"/>
      <c r="D587" s="638"/>
      <c r="E587" s="639"/>
      <c r="F587" s="638"/>
      <c r="G587" s="637"/>
      <c r="H587" s="638"/>
      <c r="I587" s="640"/>
      <c r="J587" s="640"/>
      <c r="K587" s="644"/>
    </row>
    <row r="588" spans="1:20" ht="20.45" customHeight="1" x14ac:dyDescent="0.25">
      <c r="B588" s="44"/>
      <c r="C588" s="637"/>
      <c r="D588" s="638"/>
      <c r="E588" s="639"/>
      <c r="F588" s="638"/>
      <c r="G588" s="637"/>
      <c r="H588" s="638"/>
      <c r="I588" s="640"/>
      <c r="J588" s="640"/>
      <c r="K588" s="644"/>
    </row>
    <row r="589" spans="1:20" ht="20.45" customHeight="1" x14ac:dyDescent="0.25">
      <c r="B589" s="44"/>
      <c r="C589" s="637"/>
      <c r="D589" s="638"/>
      <c r="E589" s="639"/>
      <c r="F589" s="638"/>
      <c r="G589" s="637"/>
      <c r="H589" s="638"/>
      <c r="I589" s="640"/>
      <c r="J589" s="640"/>
      <c r="K589" s="644"/>
    </row>
    <row r="590" spans="1:20" ht="20.45" customHeight="1" x14ac:dyDescent="0.25">
      <c r="B590" s="44"/>
      <c r="C590" s="637"/>
      <c r="D590" s="638"/>
      <c r="E590" s="639"/>
      <c r="F590" s="638"/>
      <c r="G590" s="637"/>
      <c r="H590" s="638"/>
      <c r="I590" s="640"/>
      <c r="J590" s="640"/>
      <c r="K590" s="644"/>
    </row>
    <row r="591" spans="1:20" ht="20.45" customHeight="1" x14ac:dyDescent="0.25">
      <c r="B591" s="44"/>
      <c r="C591" s="637"/>
      <c r="D591" s="638"/>
      <c r="E591" s="639"/>
      <c r="F591" s="638"/>
      <c r="G591" s="637"/>
      <c r="H591" s="638"/>
      <c r="I591" s="638"/>
      <c r="J591" s="638"/>
      <c r="K591" s="643"/>
    </row>
    <row r="592" spans="1:20" ht="20.45" customHeight="1" x14ac:dyDescent="0.25">
      <c r="B592" s="44"/>
      <c r="C592" s="637"/>
      <c r="D592" s="638"/>
      <c r="E592" s="639"/>
      <c r="F592" s="638"/>
      <c r="G592" s="637"/>
      <c r="H592" s="638"/>
      <c r="I592" s="638"/>
      <c r="J592" s="638"/>
      <c r="K592" s="643"/>
    </row>
    <row r="593" spans="2:12" ht="20.45" customHeight="1" x14ac:dyDescent="0.25">
      <c r="B593" s="44"/>
      <c r="C593" s="637"/>
      <c r="D593" s="638"/>
      <c r="E593" s="639"/>
      <c r="F593" s="638"/>
      <c r="G593" s="637"/>
      <c r="H593" s="638"/>
      <c r="I593" s="637"/>
      <c r="J593" s="637"/>
      <c r="K593" s="645"/>
    </row>
    <row r="594" spans="2:12" ht="20.45" customHeight="1" x14ac:dyDescent="0.25">
      <c r="B594" s="44"/>
      <c r="C594" s="637"/>
      <c r="D594" s="638"/>
      <c r="E594" s="639"/>
      <c r="F594" s="638"/>
      <c r="G594" s="637"/>
      <c r="H594" s="638"/>
      <c r="I594" s="640"/>
      <c r="J594" s="640"/>
      <c r="K594" s="644"/>
    </row>
    <row r="595" spans="2:12" ht="20.45" customHeight="1" x14ac:dyDescent="0.25">
      <c r="B595" s="44"/>
      <c r="C595" s="637"/>
      <c r="D595" s="638"/>
      <c r="E595" s="639"/>
      <c r="F595" s="638"/>
      <c r="G595" s="637"/>
      <c r="H595" s="638"/>
      <c r="I595" s="640"/>
      <c r="J595" s="640"/>
      <c r="K595" s="644"/>
    </row>
    <row r="596" spans="2:12" ht="20.45" customHeight="1" x14ac:dyDescent="0.25">
      <c r="B596" s="44"/>
      <c r="C596" s="637"/>
      <c r="D596" s="638"/>
      <c r="E596" s="639"/>
      <c r="F596" s="638"/>
      <c r="G596" s="637"/>
      <c r="H596" s="638"/>
      <c r="I596" s="640"/>
      <c r="J596" s="640"/>
      <c r="K596" s="644"/>
      <c r="L596"/>
    </row>
    <row r="597" spans="2:12" ht="20.45" customHeight="1" x14ac:dyDescent="0.25">
      <c r="B597" s="44"/>
      <c r="C597" s="637"/>
      <c r="D597" s="638"/>
      <c r="E597" s="639"/>
      <c r="F597" s="638"/>
      <c r="G597" s="637"/>
      <c r="H597" s="638"/>
      <c r="I597" s="637"/>
      <c r="J597" s="637"/>
      <c r="K597" s="645"/>
      <c r="L597"/>
    </row>
    <row r="598" spans="2:12" ht="20.45" customHeight="1" x14ac:dyDescent="0.25">
      <c r="B598" s="44"/>
      <c r="C598" s="637"/>
      <c r="D598" s="638"/>
      <c r="E598" s="639"/>
      <c r="F598" s="638"/>
      <c r="G598" s="637"/>
      <c r="H598" s="638"/>
      <c r="I598" s="640"/>
      <c r="J598" s="640"/>
      <c r="K598" s="644"/>
    </row>
    <row r="599" spans="2:12" ht="20.45" customHeight="1" x14ac:dyDescent="0.25">
      <c r="B599" s="44"/>
      <c r="C599" s="637"/>
      <c r="D599" s="638"/>
      <c r="E599" s="639"/>
      <c r="F599" s="638"/>
      <c r="G599" s="637"/>
      <c r="H599" s="638"/>
      <c r="I599" s="640"/>
      <c r="J599" s="640"/>
      <c r="K599" s="644"/>
    </row>
    <row r="600" spans="2:12" ht="20.45" customHeight="1" x14ac:dyDescent="0.25">
      <c r="B600" s="44"/>
      <c r="C600" s="637"/>
      <c r="D600" s="638"/>
      <c r="E600" s="639"/>
      <c r="F600" s="638"/>
      <c r="G600" s="637"/>
      <c r="H600" s="638"/>
      <c r="I600" s="640"/>
      <c r="J600" s="640"/>
      <c r="K600" s="644"/>
      <c r="L600"/>
    </row>
    <row r="601" spans="2:12" ht="20.45" customHeight="1" x14ac:dyDescent="0.25">
      <c r="B601" s="44"/>
      <c r="C601" s="637"/>
      <c r="D601" s="638"/>
      <c r="E601" s="639"/>
      <c r="F601" s="638"/>
      <c r="G601" s="637"/>
      <c r="H601" s="638"/>
      <c r="I601" s="640"/>
      <c r="J601" s="640"/>
      <c r="K601" s="644"/>
      <c r="L601"/>
    </row>
    <row r="602" spans="2:12" ht="20.45" customHeight="1" x14ac:dyDescent="0.25">
      <c r="B602" s="44"/>
      <c r="C602" s="637"/>
      <c r="D602" s="638"/>
      <c r="E602" s="639"/>
      <c r="F602" s="638"/>
      <c r="G602" s="637"/>
      <c r="H602" s="638"/>
      <c r="I602" s="637"/>
      <c r="J602" s="637"/>
      <c r="K602" s="645"/>
      <c r="L602"/>
    </row>
    <row r="603" spans="2:12" ht="20.45" customHeight="1" x14ac:dyDescent="0.25">
      <c r="B603" s="44"/>
      <c r="C603" s="637"/>
      <c r="D603" s="638"/>
      <c r="E603" s="639"/>
      <c r="F603" s="638"/>
      <c r="G603" s="637"/>
      <c r="H603" s="638"/>
      <c r="I603" s="640"/>
      <c r="J603" s="640"/>
      <c r="K603" s="644"/>
      <c r="L603"/>
    </row>
    <row r="604" spans="2:12" ht="20.45" customHeight="1" x14ac:dyDescent="0.25">
      <c r="B604" s="44"/>
      <c r="C604" s="637"/>
      <c r="D604" s="638"/>
      <c r="E604" s="639"/>
      <c r="F604" s="638"/>
      <c r="G604" s="637"/>
      <c r="H604" s="638"/>
      <c r="I604" s="640"/>
      <c r="J604" s="640"/>
      <c r="K604" s="644"/>
      <c r="L604"/>
    </row>
    <row r="605" spans="2:12" ht="20.45" customHeight="1" x14ac:dyDescent="0.25">
      <c r="B605" s="44"/>
      <c r="C605" s="637"/>
      <c r="D605" s="638"/>
      <c r="E605" s="639"/>
      <c r="F605" s="638"/>
      <c r="G605" s="637"/>
      <c r="H605" s="638"/>
      <c r="I605" s="640"/>
      <c r="J605" s="640"/>
      <c r="K605" s="644"/>
      <c r="L605"/>
    </row>
    <row r="606" spans="2:12" ht="20.45" customHeight="1" x14ac:dyDescent="0.25">
      <c r="B606" s="44"/>
      <c r="C606" s="637"/>
      <c r="D606" s="638"/>
      <c r="E606" s="639"/>
      <c r="F606" s="638"/>
      <c r="G606" s="637"/>
      <c r="H606" s="638"/>
      <c r="I606" s="640"/>
      <c r="J606" s="640"/>
      <c r="K606" s="644"/>
      <c r="L606"/>
    </row>
    <row r="607" spans="2:12" ht="20.45" customHeight="1" x14ac:dyDescent="0.25">
      <c r="B607" s="44"/>
      <c r="C607" s="637"/>
      <c r="D607" s="638"/>
      <c r="E607" s="639"/>
      <c r="F607" s="638"/>
      <c r="G607" s="637"/>
      <c r="H607" s="638"/>
      <c r="I607" s="638"/>
      <c r="J607" s="638"/>
      <c r="K607" s="643"/>
      <c r="L607"/>
    </row>
    <row r="608" spans="2:12" ht="20.45" customHeight="1" x14ac:dyDescent="0.25">
      <c r="B608" s="44"/>
      <c r="C608" s="637"/>
      <c r="D608" s="638"/>
      <c r="E608" s="639"/>
      <c r="F608" s="638"/>
      <c r="G608" s="637"/>
      <c r="H608" s="638"/>
      <c r="I608" s="638"/>
      <c r="J608" s="638"/>
      <c r="K608" s="643"/>
      <c r="L608"/>
    </row>
    <row r="609" spans="1:20" ht="20.45" customHeight="1" x14ac:dyDescent="0.25">
      <c r="B609" s="44"/>
      <c r="C609" s="637"/>
      <c r="D609" s="638"/>
      <c r="E609" s="639"/>
      <c r="F609" s="638"/>
      <c r="G609" s="637"/>
      <c r="H609" s="638"/>
      <c r="I609" s="637"/>
      <c r="J609" s="637"/>
      <c r="K609" s="645"/>
      <c r="L609"/>
    </row>
    <row r="610" spans="1:20" x14ac:dyDescent="0.25">
      <c r="B610" s="44"/>
      <c r="C610" s="637"/>
      <c r="D610" s="638"/>
      <c r="E610" s="639"/>
      <c r="F610" s="638"/>
      <c r="G610" s="637"/>
      <c r="H610" s="638"/>
      <c r="I610" s="638"/>
      <c r="J610" s="638"/>
      <c r="K610" s="643"/>
      <c r="L610"/>
    </row>
    <row r="611" spans="1:20" x14ac:dyDescent="0.25">
      <c r="B611" s="45"/>
      <c r="C611" s="646"/>
      <c r="D611" s="647"/>
      <c r="E611" s="648"/>
      <c r="F611" s="647"/>
      <c r="G611" s="646"/>
      <c r="H611" s="647"/>
      <c r="I611" s="647"/>
      <c r="J611" s="646"/>
      <c r="K611" s="649"/>
    </row>
    <row r="612" spans="1:20" customFormat="1" x14ac:dyDescent="0.25"/>
    <row r="613" spans="1:20" customFormat="1" x14ac:dyDescent="0.25"/>
    <row r="614" spans="1:20" x14ac:dyDescent="0.25">
      <c r="A614" s="3" t="s">
        <v>1389</v>
      </c>
      <c r="B614" s="35" t="s">
        <v>1399</v>
      </c>
    </row>
    <row r="615" spans="1:20" s="10" customFormat="1" ht="46.5" customHeight="1" x14ac:dyDescent="0.25">
      <c r="B615" s="650" t="s">
        <v>1195</v>
      </c>
      <c r="C615" s="37" t="s">
        <v>303</v>
      </c>
      <c r="D615" s="37" t="s">
        <v>301</v>
      </c>
      <c r="E615" s="37" t="s">
        <v>383</v>
      </c>
      <c r="F615" s="37" t="s">
        <v>458</v>
      </c>
      <c r="G615" s="37" t="s">
        <v>894</v>
      </c>
      <c r="H615" s="37" t="s">
        <v>2682</v>
      </c>
      <c r="I615" s="37" t="s">
        <v>648</v>
      </c>
      <c r="J615" s="37" t="s">
        <v>895</v>
      </c>
      <c r="K615" s="111" t="s">
        <v>169</v>
      </c>
      <c r="L615" s="3"/>
      <c r="M615" s="3"/>
      <c r="N615" s="3"/>
      <c r="O615" s="3"/>
      <c r="P615" s="3"/>
      <c r="Q615" s="3"/>
      <c r="R615" s="3"/>
      <c r="S615" s="3"/>
      <c r="T615" s="3"/>
    </row>
    <row r="616" spans="1:20" ht="19.5" customHeight="1" x14ac:dyDescent="0.25">
      <c r="B616" s="44"/>
      <c r="C616" s="637"/>
      <c r="D616" s="638"/>
      <c r="E616" s="639"/>
      <c r="F616" s="638"/>
      <c r="G616" s="637"/>
      <c r="H616" s="638"/>
      <c r="I616" s="638"/>
      <c r="J616" s="638"/>
      <c r="K616" s="643"/>
    </row>
    <row r="617" spans="1:20" ht="19.5" customHeight="1" x14ac:dyDescent="0.25">
      <c r="B617" s="44"/>
      <c r="C617" s="637"/>
      <c r="D617" s="638"/>
      <c r="E617" s="639"/>
      <c r="F617" s="638"/>
      <c r="G617" s="637"/>
      <c r="H617" s="638"/>
      <c r="I617" s="640"/>
      <c r="J617" s="640"/>
      <c r="K617" s="644"/>
    </row>
    <row r="618" spans="1:20" ht="19.5" customHeight="1" x14ac:dyDescent="0.25">
      <c r="B618" s="44"/>
      <c r="C618" s="637"/>
      <c r="D618" s="638"/>
      <c r="E618" s="639"/>
      <c r="F618" s="638"/>
      <c r="G618" s="637"/>
      <c r="H618" s="638"/>
      <c r="I618" s="640"/>
      <c r="J618" s="640"/>
      <c r="K618" s="644"/>
    </row>
    <row r="619" spans="1:20" ht="19.5" customHeight="1" x14ac:dyDescent="0.25">
      <c r="B619" s="44"/>
      <c r="C619" s="637"/>
      <c r="D619" s="638"/>
      <c r="E619" s="639"/>
      <c r="F619" s="638"/>
      <c r="G619" s="637"/>
      <c r="H619" s="638"/>
      <c r="I619" s="640"/>
      <c r="J619" s="640"/>
      <c r="K619" s="644"/>
    </row>
    <row r="620" spans="1:20" ht="19.5" customHeight="1" x14ac:dyDescent="0.25">
      <c r="B620" s="44"/>
      <c r="C620" s="637"/>
      <c r="D620" s="638"/>
      <c r="E620" s="639"/>
      <c r="F620" s="638"/>
      <c r="G620" s="637"/>
      <c r="H620" s="638"/>
      <c r="I620" s="640"/>
      <c r="J620" s="640"/>
      <c r="K620" s="644"/>
    </row>
    <row r="621" spans="1:20" ht="19.5" customHeight="1" x14ac:dyDescent="0.25">
      <c r="B621" s="44"/>
      <c r="C621" s="637"/>
      <c r="D621" s="638"/>
      <c r="E621" s="639"/>
      <c r="F621" s="638"/>
      <c r="G621" s="637"/>
      <c r="H621" s="638"/>
      <c r="I621" s="638"/>
      <c r="J621" s="638"/>
      <c r="K621" s="643"/>
    </row>
    <row r="622" spans="1:20" ht="19.5" customHeight="1" x14ac:dyDescent="0.25">
      <c r="B622" s="44"/>
      <c r="C622" s="637"/>
      <c r="D622" s="638"/>
      <c r="E622" s="639"/>
      <c r="F622" s="638"/>
      <c r="G622" s="637"/>
      <c r="H622" s="638"/>
      <c r="I622" s="638"/>
      <c r="J622" s="638"/>
      <c r="K622" s="643"/>
    </row>
    <row r="623" spans="1:20" ht="19.5" customHeight="1" x14ac:dyDescent="0.25">
      <c r="B623" s="44"/>
      <c r="C623" s="637"/>
      <c r="D623" s="638"/>
      <c r="E623" s="639"/>
      <c r="F623" s="638"/>
      <c r="G623" s="637"/>
      <c r="H623" s="638"/>
      <c r="I623" s="637"/>
      <c r="J623" s="637"/>
      <c r="K623" s="645"/>
    </row>
    <row r="624" spans="1:20" ht="19.5" customHeight="1" x14ac:dyDescent="0.25">
      <c r="B624" s="44"/>
      <c r="C624" s="637"/>
      <c r="D624" s="638"/>
      <c r="E624" s="639"/>
      <c r="F624" s="638"/>
      <c r="G624" s="637"/>
      <c r="H624" s="638"/>
      <c r="I624" s="640"/>
      <c r="J624" s="640"/>
      <c r="K624" s="644"/>
    </row>
    <row r="625" spans="2:12" ht="19.5" customHeight="1" x14ac:dyDescent="0.25">
      <c r="B625" s="44"/>
      <c r="C625" s="637"/>
      <c r="D625" s="638"/>
      <c r="E625" s="639"/>
      <c r="F625" s="638"/>
      <c r="G625" s="637"/>
      <c r="H625" s="638"/>
      <c r="I625" s="640"/>
      <c r="J625" s="640"/>
      <c r="K625" s="644"/>
    </row>
    <row r="626" spans="2:12" ht="19.5" customHeight="1" x14ac:dyDescent="0.25">
      <c r="B626" s="44"/>
      <c r="C626" s="637"/>
      <c r="D626" s="638"/>
      <c r="E626" s="639"/>
      <c r="F626" s="638"/>
      <c r="G626" s="637"/>
      <c r="H626" s="638"/>
      <c r="I626" s="640"/>
      <c r="J626" s="640"/>
      <c r="K626" s="644"/>
      <c r="L626"/>
    </row>
    <row r="627" spans="2:12" ht="19.5" customHeight="1" x14ac:dyDescent="0.25">
      <c r="B627" s="44"/>
      <c r="C627" s="637"/>
      <c r="D627" s="638"/>
      <c r="E627" s="639"/>
      <c r="F627" s="638"/>
      <c r="G627" s="637"/>
      <c r="H627" s="638"/>
      <c r="I627" s="637"/>
      <c r="J627" s="637"/>
      <c r="K627" s="645"/>
      <c r="L627"/>
    </row>
    <row r="628" spans="2:12" ht="19.5" customHeight="1" x14ac:dyDescent="0.25">
      <c r="B628" s="44"/>
      <c r="C628" s="637"/>
      <c r="D628" s="638"/>
      <c r="E628" s="639"/>
      <c r="F628" s="638"/>
      <c r="G628" s="637"/>
      <c r="H628" s="638"/>
      <c r="I628" s="640"/>
      <c r="J628" s="640"/>
      <c r="K628" s="644"/>
      <c r="L628"/>
    </row>
    <row r="629" spans="2:12" ht="19.5" customHeight="1" x14ac:dyDescent="0.25">
      <c r="B629" s="44"/>
      <c r="C629" s="637"/>
      <c r="D629" s="638"/>
      <c r="E629" s="639"/>
      <c r="F629" s="638"/>
      <c r="G629" s="637"/>
      <c r="H629" s="638"/>
      <c r="I629" s="640"/>
      <c r="J629" s="640"/>
      <c r="K629" s="644"/>
    </row>
    <row r="630" spans="2:12" ht="19.5" customHeight="1" x14ac:dyDescent="0.25">
      <c r="B630" s="44"/>
      <c r="C630" s="637"/>
      <c r="D630" s="638"/>
      <c r="E630" s="639"/>
      <c r="F630" s="638"/>
      <c r="G630" s="637"/>
      <c r="H630" s="638"/>
      <c r="I630" s="640"/>
      <c r="J630" s="640"/>
      <c r="K630" s="644"/>
      <c r="L630"/>
    </row>
    <row r="631" spans="2:12" ht="19.5" customHeight="1" x14ac:dyDescent="0.25">
      <c r="B631" s="44"/>
      <c r="C631" s="637"/>
      <c r="D631" s="638"/>
      <c r="E631" s="639"/>
      <c r="F631" s="638"/>
      <c r="G631" s="637"/>
      <c r="H631" s="638"/>
      <c r="I631" s="640"/>
      <c r="J631" s="640"/>
      <c r="K631" s="644"/>
      <c r="L631"/>
    </row>
    <row r="632" spans="2:12" ht="19.5" customHeight="1" x14ac:dyDescent="0.25">
      <c r="B632" s="44"/>
      <c r="C632" s="637"/>
      <c r="D632" s="638"/>
      <c r="E632" s="639"/>
      <c r="F632" s="638"/>
      <c r="G632" s="637"/>
      <c r="H632" s="638"/>
      <c r="I632" s="637"/>
      <c r="J632" s="637"/>
      <c r="K632" s="645"/>
      <c r="L632"/>
    </row>
    <row r="633" spans="2:12" ht="19.5" customHeight="1" x14ac:dyDescent="0.25">
      <c r="B633" s="44"/>
      <c r="C633" s="637"/>
      <c r="D633" s="638"/>
      <c r="E633" s="639"/>
      <c r="F633" s="638"/>
      <c r="G633" s="637"/>
      <c r="H633" s="638"/>
      <c r="I633" s="640"/>
      <c r="J633" s="640"/>
      <c r="K633" s="644"/>
      <c r="L633"/>
    </row>
    <row r="634" spans="2:12" ht="19.5" customHeight="1" x14ac:dyDescent="0.25">
      <c r="B634" s="44"/>
      <c r="C634" s="637"/>
      <c r="D634" s="638"/>
      <c r="E634" s="639"/>
      <c r="F634" s="638"/>
      <c r="G634" s="637"/>
      <c r="H634" s="638"/>
      <c r="I634" s="640"/>
      <c r="J634" s="640"/>
      <c r="K634" s="644"/>
      <c r="L634"/>
    </row>
    <row r="635" spans="2:12" ht="19.5" customHeight="1" x14ac:dyDescent="0.25">
      <c r="B635" s="44"/>
      <c r="C635" s="637"/>
      <c r="D635" s="638"/>
      <c r="E635" s="639"/>
      <c r="F635" s="638"/>
      <c r="G635" s="637"/>
      <c r="H635" s="638"/>
      <c r="I635" s="640"/>
      <c r="J635" s="640"/>
      <c r="K635" s="644"/>
      <c r="L635"/>
    </row>
    <row r="636" spans="2:12" ht="19.5" customHeight="1" x14ac:dyDescent="0.25">
      <c r="B636" s="44"/>
      <c r="C636" s="637"/>
      <c r="D636" s="638"/>
      <c r="E636" s="639"/>
      <c r="F636" s="638"/>
      <c r="G636" s="637"/>
      <c r="H636" s="638"/>
      <c r="I636" s="640"/>
      <c r="J636" s="640"/>
      <c r="K636" s="644"/>
      <c r="L636"/>
    </row>
    <row r="637" spans="2:12" ht="19.5" customHeight="1" x14ac:dyDescent="0.25">
      <c r="B637" s="44"/>
      <c r="C637" s="637"/>
      <c r="D637" s="638"/>
      <c r="E637" s="639"/>
      <c r="F637" s="638"/>
      <c r="G637" s="637"/>
      <c r="H637" s="638"/>
      <c r="I637" s="638"/>
      <c r="J637" s="638"/>
      <c r="K637" s="643"/>
      <c r="L637"/>
    </row>
    <row r="638" spans="2:12" ht="19.5" customHeight="1" x14ac:dyDescent="0.25">
      <c r="B638" s="44"/>
      <c r="C638" s="637"/>
      <c r="D638" s="638"/>
      <c r="E638" s="639"/>
      <c r="F638" s="638"/>
      <c r="G638" s="637"/>
      <c r="H638" s="638"/>
      <c r="I638" s="638"/>
      <c r="J638" s="638"/>
      <c r="K638" s="643"/>
      <c r="L638"/>
    </row>
    <row r="639" spans="2:12" ht="19.5" customHeight="1" x14ac:dyDescent="0.25">
      <c r="B639" s="44"/>
      <c r="C639" s="637"/>
      <c r="D639" s="638"/>
      <c r="E639" s="639"/>
      <c r="F639" s="638"/>
      <c r="G639" s="637"/>
      <c r="H639" s="638"/>
      <c r="I639" s="637"/>
      <c r="J639" s="637"/>
      <c r="K639" s="645"/>
      <c r="L639"/>
    </row>
    <row r="640" spans="2:12" ht="19.5" customHeight="1" x14ac:dyDescent="0.25">
      <c r="B640" s="44"/>
      <c r="C640" s="637"/>
      <c r="D640" s="638"/>
      <c r="E640" s="639"/>
      <c r="F640" s="638"/>
      <c r="G640" s="637"/>
      <c r="H640" s="638"/>
      <c r="I640" s="638"/>
      <c r="J640" s="638"/>
      <c r="K640" s="643"/>
      <c r="L640"/>
    </row>
    <row r="641" spans="1:12" ht="21" customHeight="1" x14ac:dyDescent="0.25">
      <c r="B641" s="45"/>
      <c r="C641" s="646"/>
      <c r="D641" s="647"/>
      <c r="E641" s="648"/>
      <c r="F641" s="647"/>
      <c r="G641" s="646"/>
      <c r="H641" s="647"/>
      <c r="I641" s="647"/>
      <c r="J641" s="646"/>
      <c r="K641" s="649"/>
    </row>
    <row r="642" spans="1:12" x14ac:dyDescent="0.25">
      <c r="B642"/>
      <c r="C642"/>
      <c r="D642"/>
      <c r="E642"/>
      <c r="F642"/>
      <c r="G642" s="86"/>
      <c r="H642"/>
      <c r="I642"/>
      <c r="J642"/>
      <c r="K642"/>
      <c r="L642"/>
    </row>
    <row r="646" spans="1:12" x14ac:dyDescent="0.25">
      <c r="B646" s="851" t="s">
        <v>893</v>
      </c>
      <c r="C646" s="851"/>
      <c r="D646" s="160"/>
      <c r="E646" s="160"/>
      <c r="F646" s="160"/>
      <c r="G646" s="167"/>
      <c r="H646" s="160"/>
      <c r="I646" s="160"/>
      <c r="J646" s="160"/>
      <c r="K646" s="160"/>
    </row>
    <row r="647" spans="1:12" x14ac:dyDescent="0.25">
      <c r="A647" s="3" t="s">
        <v>1385</v>
      </c>
      <c r="B647" s="35" t="s">
        <v>1399</v>
      </c>
    </row>
    <row r="648" spans="1:12" s="10" customFormat="1" ht="52.5" customHeight="1" x14ac:dyDescent="0.25">
      <c r="B648" s="650" t="s">
        <v>1195</v>
      </c>
      <c r="C648" s="37" t="s">
        <v>303</v>
      </c>
      <c r="D648" s="37" t="s">
        <v>301</v>
      </c>
      <c r="E648" s="37" t="s">
        <v>383</v>
      </c>
      <c r="F648" s="37" t="s">
        <v>458</v>
      </c>
      <c r="G648" s="37" t="s">
        <v>894</v>
      </c>
      <c r="H648" s="37" t="s">
        <v>2682</v>
      </c>
      <c r="I648" s="37" t="s">
        <v>648</v>
      </c>
      <c r="J648" s="37" t="s">
        <v>895</v>
      </c>
      <c r="K648" s="111" t="s">
        <v>169</v>
      </c>
    </row>
    <row r="649" spans="1:12" ht="21" customHeight="1" x14ac:dyDescent="0.25">
      <c r="B649" s="44"/>
      <c r="C649" s="637"/>
      <c r="D649" s="638"/>
      <c r="E649" s="639"/>
      <c r="F649" s="638"/>
      <c r="G649" s="637"/>
      <c r="H649" s="638"/>
      <c r="I649" s="638"/>
      <c r="J649" s="638"/>
      <c r="K649" s="643"/>
    </row>
    <row r="650" spans="1:12" ht="21" customHeight="1" x14ac:dyDescent="0.25">
      <c r="B650" s="44"/>
      <c r="C650" s="637"/>
      <c r="D650" s="638"/>
      <c r="E650" s="639"/>
      <c r="F650" s="638"/>
      <c r="G650" s="637"/>
      <c r="H650" s="638"/>
      <c r="I650" s="640"/>
      <c r="J650" s="640"/>
      <c r="K650" s="644"/>
    </row>
    <row r="651" spans="1:12" ht="21" customHeight="1" x14ac:dyDescent="0.25">
      <c r="B651" s="44"/>
      <c r="C651" s="637"/>
      <c r="D651" s="638"/>
      <c r="E651" s="639"/>
      <c r="F651" s="638"/>
      <c r="G651" s="637"/>
      <c r="H651" s="638"/>
      <c r="I651" s="640"/>
      <c r="J651" s="640"/>
      <c r="K651" s="644"/>
    </row>
    <row r="652" spans="1:12" ht="21" customHeight="1" x14ac:dyDescent="0.25">
      <c r="B652" s="44"/>
      <c r="C652" s="637"/>
      <c r="D652" s="638"/>
      <c r="E652" s="639"/>
      <c r="F652" s="638"/>
      <c r="G652" s="637"/>
      <c r="H652" s="638"/>
      <c r="I652" s="640"/>
      <c r="J652" s="640"/>
      <c r="K652" s="644"/>
    </row>
    <row r="653" spans="1:12" ht="21" customHeight="1" x14ac:dyDescent="0.25">
      <c r="B653" s="44"/>
      <c r="C653" s="637"/>
      <c r="D653" s="638"/>
      <c r="E653" s="639"/>
      <c r="F653" s="638"/>
      <c r="G653" s="637"/>
      <c r="H653" s="638"/>
      <c r="I653" s="640"/>
      <c r="J653" s="640"/>
      <c r="K653" s="644"/>
    </row>
    <row r="654" spans="1:12" ht="21" customHeight="1" x14ac:dyDescent="0.25">
      <c r="B654" s="44"/>
      <c r="C654" s="637"/>
      <c r="D654" s="638"/>
      <c r="E654" s="639"/>
      <c r="F654" s="638"/>
      <c r="G654" s="637"/>
      <c r="H654" s="638"/>
      <c r="I654" s="638"/>
      <c r="J654" s="638"/>
      <c r="K654" s="643"/>
    </row>
    <row r="655" spans="1:12" ht="21" customHeight="1" x14ac:dyDescent="0.25">
      <c r="B655" s="44"/>
      <c r="C655" s="637"/>
      <c r="D655" s="638"/>
      <c r="E655" s="639"/>
      <c r="F655" s="638"/>
      <c r="G655" s="637"/>
      <c r="H655" s="638"/>
      <c r="I655" s="638"/>
      <c r="J655" s="638"/>
      <c r="K655" s="643"/>
    </row>
    <row r="656" spans="1:12" ht="21" customHeight="1" x14ac:dyDescent="0.25">
      <c r="B656" s="44"/>
      <c r="C656" s="637"/>
      <c r="D656" s="638"/>
      <c r="E656" s="639"/>
      <c r="F656" s="638"/>
      <c r="G656" s="637"/>
      <c r="H656" s="638"/>
      <c r="I656" s="637"/>
      <c r="J656" s="637"/>
      <c r="K656" s="645"/>
    </row>
    <row r="657" spans="2:11" ht="21" customHeight="1" x14ac:dyDescent="0.25">
      <c r="B657" s="44"/>
      <c r="C657" s="637"/>
      <c r="D657" s="638"/>
      <c r="E657" s="639"/>
      <c r="F657" s="638"/>
      <c r="G657" s="637"/>
      <c r="H657" s="638"/>
      <c r="I657" s="640"/>
      <c r="J657" s="640"/>
      <c r="K657" s="644"/>
    </row>
    <row r="658" spans="2:11" ht="21" customHeight="1" x14ac:dyDescent="0.25">
      <c r="B658" s="44"/>
      <c r="C658" s="637"/>
      <c r="D658" s="638"/>
      <c r="E658" s="639"/>
      <c r="F658" s="638"/>
      <c r="G658" s="637"/>
      <c r="H658" s="638"/>
      <c r="I658" s="640"/>
      <c r="J658" s="640"/>
      <c r="K658" s="644"/>
    </row>
    <row r="659" spans="2:11" ht="21" customHeight="1" x14ac:dyDescent="0.25">
      <c r="B659" s="44"/>
      <c r="C659" s="637"/>
      <c r="D659" s="638"/>
      <c r="E659" s="639"/>
      <c r="F659" s="638"/>
      <c r="G659" s="637"/>
      <c r="H659" s="638"/>
      <c r="I659" s="640"/>
      <c r="J659" s="640"/>
      <c r="K659" s="644"/>
    </row>
    <row r="660" spans="2:11" ht="21" customHeight="1" x14ac:dyDescent="0.25">
      <c r="B660" s="44"/>
      <c r="C660" s="637"/>
      <c r="D660" s="638"/>
      <c r="E660" s="639"/>
      <c r="F660" s="638"/>
      <c r="G660" s="637"/>
      <c r="H660" s="638"/>
      <c r="I660" s="637"/>
      <c r="J660" s="637"/>
      <c r="K660" s="645"/>
    </row>
    <row r="661" spans="2:11" ht="21" customHeight="1" x14ac:dyDescent="0.25">
      <c r="B661" s="44"/>
      <c r="C661" s="637"/>
      <c r="D661" s="638"/>
      <c r="E661" s="639"/>
      <c r="F661" s="638"/>
      <c r="G661" s="637"/>
      <c r="H661" s="638"/>
      <c r="I661" s="640"/>
      <c r="J661" s="640"/>
      <c r="K661" s="644"/>
    </row>
    <row r="662" spans="2:11" ht="21" customHeight="1" x14ac:dyDescent="0.25">
      <c r="B662" s="44"/>
      <c r="C662" s="637"/>
      <c r="D662" s="638"/>
      <c r="E662" s="639"/>
      <c r="F662" s="638"/>
      <c r="G662" s="637"/>
      <c r="H662" s="638"/>
      <c r="I662" s="640"/>
      <c r="J662" s="640"/>
      <c r="K662" s="644"/>
    </row>
    <row r="663" spans="2:11" ht="21" customHeight="1" x14ac:dyDescent="0.25">
      <c r="B663" s="44"/>
      <c r="C663" s="637"/>
      <c r="D663" s="638"/>
      <c r="E663" s="639"/>
      <c r="F663" s="638"/>
      <c r="G663" s="637"/>
      <c r="H663" s="638"/>
      <c r="I663" s="640"/>
      <c r="J663" s="640"/>
      <c r="K663" s="644"/>
    </row>
    <row r="664" spans="2:11" ht="21" customHeight="1" x14ac:dyDescent="0.25">
      <c r="B664" s="44"/>
      <c r="C664" s="637"/>
      <c r="D664" s="638"/>
      <c r="E664" s="639"/>
      <c r="F664" s="638"/>
      <c r="G664" s="637"/>
      <c r="H664" s="638"/>
      <c r="I664" s="640"/>
      <c r="J664" s="640"/>
      <c r="K664" s="644"/>
    </row>
    <row r="665" spans="2:11" ht="21" customHeight="1" x14ac:dyDescent="0.25">
      <c r="B665" s="44"/>
      <c r="C665" s="637"/>
      <c r="D665" s="638"/>
      <c r="E665" s="639"/>
      <c r="F665" s="638"/>
      <c r="G665" s="637"/>
      <c r="H665" s="638"/>
      <c r="I665" s="637"/>
      <c r="J665" s="637"/>
      <c r="K665" s="645"/>
    </row>
    <row r="666" spans="2:11" ht="21" customHeight="1" x14ac:dyDescent="0.25">
      <c r="B666" s="44"/>
      <c r="C666" s="637"/>
      <c r="D666" s="638"/>
      <c r="E666" s="639"/>
      <c r="F666" s="638"/>
      <c r="G666" s="637"/>
      <c r="H666" s="638"/>
      <c r="I666" s="640"/>
      <c r="J666" s="640"/>
      <c r="K666" s="644"/>
    </row>
    <row r="667" spans="2:11" ht="21" customHeight="1" x14ac:dyDescent="0.25">
      <c r="B667" s="44"/>
      <c r="C667" s="637"/>
      <c r="D667" s="638"/>
      <c r="E667" s="639"/>
      <c r="F667" s="638"/>
      <c r="G667" s="637"/>
      <c r="H667" s="638"/>
      <c r="I667" s="640"/>
      <c r="J667" s="640"/>
      <c r="K667" s="644"/>
    </row>
    <row r="668" spans="2:11" ht="21" customHeight="1" x14ac:dyDescent="0.25">
      <c r="B668" s="44"/>
      <c r="C668" s="637"/>
      <c r="D668" s="638"/>
      <c r="E668" s="639"/>
      <c r="F668" s="638"/>
      <c r="G668" s="637"/>
      <c r="H668" s="638"/>
      <c r="I668" s="640"/>
      <c r="J668" s="640"/>
      <c r="K668" s="644"/>
    </row>
    <row r="669" spans="2:11" ht="21" customHeight="1" x14ac:dyDescent="0.25">
      <c r="B669" s="44"/>
      <c r="C669" s="637"/>
      <c r="D669" s="638"/>
      <c r="E669" s="639"/>
      <c r="F669" s="638"/>
      <c r="G669" s="637"/>
      <c r="H669" s="638"/>
      <c r="I669" s="640"/>
      <c r="J669" s="640"/>
      <c r="K669" s="644"/>
    </row>
    <row r="670" spans="2:11" ht="21" customHeight="1" x14ac:dyDescent="0.25">
      <c r="B670" s="44"/>
      <c r="C670" s="637"/>
      <c r="D670" s="638"/>
      <c r="E670" s="639"/>
      <c r="F670" s="638"/>
      <c r="G670" s="637"/>
      <c r="H670" s="638"/>
      <c r="I670" s="638"/>
      <c r="J670" s="638"/>
      <c r="K670" s="643"/>
    </row>
    <row r="671" spans="2:11" ht="21" customHeight="1" x14ac:dyDescent="0.25">
      <c r="B671" s="44"/>
      <c r="C671" s="637"/>
      <c r="D671" s="638"/>
      <c r="E671" s="639"/>
      <c r="F671" s="638"/>
      <c r="G671" s="637"/>
      <c r="H671" s="638"/>
      <c r="I671" s="638"/>
      <c r="J671" s="638"/>
      <c r="K671" s="643"/>
    </row>
    <row r="672" spans="2:11" ht="21" customHeight="1" x14ac:dyDescent="0.25">
      <c r="B672" s="44"/>
      <c r="C672" s="637"/>
      <c r="D672" s="638"/>
      <c r="E672" s="639"/>
      <c r="F672" s="638"/>
      <c r="G672" s="637"/>
      <c r="H672" s="638"/>
      <c r="I672" s="637"/>
      <c r="J672" s="637"/>
      <c r="K672" s="645"/>
    </row>
    <row r="673" spans="1:20" ht="21" customHeight="1" x14ac:dyDescent="0.25">
      <c r="B673" s="45"/>
      <c r="C673" s="646"/>
      <c r="D673" s="647"/>
      <c r="E673" s="648"/>
      <c r="F673" s="647"/>
      <c r="G673" s="646"/>
      <c r="H673" s="647"/>
      <c r="I673" s="647"/>
      <c r="J673" s="646"/>
      <c r="K673" s="649"/>
    </row>
    <row r="676" spans="1:20" x14ac:dyDescent="0.25">
      <c r="A676" s="3" t="s">
        <v>1386</v>
      </c>
      <c r="B676" s="35" t="s">
        <v>1399</v>
      </c>
    </row>
    <row r="677" spans="1:20" s="10" customFormat="1" ht="46.5" customHeight="1" x14ac:dyDescent="0.25">
      <c r="B677" s="650" t="s">
        <v>1195</v>
      </c>
      <c r="C677" s="37" t="s">
        <v>303</v>
      </c>
      <c r="D677" s="37" t="s">
        <v>301</v>
      </c>
      <c r="E677" s="37" t="s">
        <v>383</v>
      </c>
      <c r="F677" s="37" t="s">
        <v>458</v>
      </c>
      <c r="G677" s="37" t="s">
        <v>894</v>
      </c>
      <c r="H677" s="37" t="s">
        <v>2682</v>
      </c>
      <c r="I677" s="37" t="s">
        <v>648</v>
      </c>
      <c r="J677" s="37" t="s">
        <v>895</v>
      </c>
      <c r="K677" s="111" t="s">
        <v>169</v>
      </c>
      <c r="L677" s="3"/>
      <c r="M677" s="3"/>
      <c r="N677" s="3"/>
      <c r="O677" s="3"/>
      <c r="P677" s="3"/>
      <c r="Q677" s="3"/>
      <c r="R677" s="3"/>
      <c r="S677" s="3"/>
      <c r="T677" s="3"/>
    </row>
    <row r="678" spans="1:20" ht="21" customHeight="1" x14ac:dyDescent="0.25">
      <c r="B678" s="44"/>
      <c r="C678" s="637"/>
      <c r="D678" s="638"/>
      <c r="E678" s="639"/>
      <c r="F678" s="638"/>
      <c r="G678" s="637"/>
      <c r="H678" s="638"/>
      <c r="I678" s="638"/>
      <c r="J678" s="638"/>
      <c r="K678" s="643"/>
    </row>
    <row r="679" spans="1:20" ht="21" customHeight="1" x14ac:dyDescent="0.25">
      <c r="B679" s="44"/>
      <c r="C679" s="637"/>
      <c r="D679" s="638"/>
      <c r="E679" s="639"/>
      <c r="F679" s="638"/>
      <c r="G679" s="637"/>
      <c r="H679" s="638"/>
      <c r="I679" s="640"/>
      <c r="J679" s="640"/>
      <c r="K679" s="644"/>
    </row>
    <row r="680" spans="1:20" ht="21" customHeight="1" x14ac:dyDescent="0.25">
      <c r="B680" s="44"/>
      <c r="C680" s="637"/>
      <c r="D680" s="638"/>
      <c r="E680" s="639"/>
      <c r="F680" s="638"/>
      <c r="G680" s="637"/>
      <c r="H680" s="638"/>
      <c r="I680" s="640"/>
      <c r="J680" s="640"/>
      <c r="K680" s="644"/>
    </row>
    <row r="681" spans="1:20" ht="21" customHeight="1" x14ac:dyDescent="0.25">
      <c r="B681" s="44"/>
      <c r="C681" s="637"/>
      <c r="D681" s="638"/>
      <c r="E681" s="639"/>
      <c r="F681" s="638"/>
      <c r="G681" s="637"/>
      <c r="H681" s="638"/>
      <c r="I681" s="640"/>
      <c r="J681" s="640"/>
      <c r="K681" s="644"/>
    </row>
    <row r="682" spans="1:20" ht="21" customHeight="1" x14ac:dyDescent="0.25">
      <c r="B682" s="44"/>
      <c r="C682" s="637"/>
      <c r="D682" s="638"/>
      <c r="E682" s="639"/>
      <c r="F682" s="638"/>
      <c r="G682" s="637"/>
      <c r="H682" s="638"/>
      <c r="I682" s="640"/>
      <c r="J682" s="640"/>
      <c r="K682" s="644"/>
    </row>
    <row r="683" spans="1:20" ht="21" customHeight="1" x14ac:dyDescent="0.25">
      <c r="B683" s="44"/>
      <c r="C683" s="637"/>
      <c r="D683" s="638"/>
      <c r="E683" s="639"/>
      <c r="F683" s="638"/>
      <c r="G683" s="637"/>
      <c r="H683" s="638"/>
      <c r="I683" s="638"/>
      <c r="J683" s="638"/>
      <c r="K683" s="643"/>
    </row>
    <row r="684" spans="1:20" ht="21" customHeight="1" x14ac:dyDescent="0.25">
      <c r="B684" s="44"/>
      <c r="C684" s="637"/>
      <c r="D684" s="638"/>
      <c r="E684" s="639"/>
      <c r="F684" s="638"/>
      <c r="G684" s="637"/>
      <c r="H684" s="638"/>
      <c r="I684" s="638"/>
      <c r="J684" s="638"/>
      <c r="K684" s="643"/>
    </row>
    <row r="685" spans="1:20" ht="21" customHeight="1" x14ac:dyDescent="0.25">
      <c r="B685" s="44"/>
      <c r="C685" s="637"/>
      <c r="D685" s="638"/>
      <c r="E685" s="639"/>
      <c r="F685" s="638"/>
      <c r="G685" s="637"/>
      <c r="H685" s="638"/>
      <c r="I685" s="637"/>
      <c r="J685" s="637"/>
      <c r="K685" s="645"/>
    </row>
    <row r="686" spans="1:20" ht="21" customHeight="1" x14ac:dyDescent="0.25">
      <c r="B686" s="44"/>
      <c r="C686" s="637"/>
      <c r="D686" s="638"/>
      <c r="E686" s="639"/>
      <c r="F686" s="638"/>
      <c r="G686" s="637"/>
      <c r="H686" s="638"/>
      <c r="I686" s="640"/>
      <c r="J686" s="640"/>
      <c r="K686" s="644"/>
    </row>
    <row r="687" spans="1:20" ht="21" customHeight="1" x14ac:dyDescent="0.25">
      <c r="B687" s="44"/>
      <c r="C687" s="637"/>
      <c r="D687" s="638"/>
      <c r="E687" s="639"/>
      <c r="F687" s="638"/>
      <c r="G687" s="637"/>
      <c r="H687" s="638"/>
      <c r="I687" s="640"/>
      <c r="J687" s="640"/>
      <c r="K687" s="644"/>
    </row>
    <row r="688" spans="1:20" ht="21" customHeight="1" x14ac:dyDescent="0.25">
      <c r="B688" s="44"/>
      <c r="C688" s="637"/>
      <c r="D688" s="638"/>
      <c r="E688" s="639"/>
      <c r="F688" s="638"/>
      <c r="G688" s="637"/>
      <c r="H688" s="638"/>
      <c r="I688" s="640"/>
      <c r="J688" s="640"/>
      <c r="K688" s="644"/>
    </row>
    <row r="689" spans="2:12" ht="21" customHeight="1" x14ac:dyDescent="0.25">
      <c r="B689" s="44"/>
      <c r="C689" s="637"/>
      <c r="D689" s="638"/>
      <c r="E689" s="639"/>
      <c r="F689" s="638"/>
      <c r="G689" s="637"/>
      <c r="H689" s="638"/>
      <c r="I689" s="637"/>
      <c r="J689" s="637"/>
      <c r="K689" s="645"/>
    </row>
    <row r="690" spans="2:12" ht="21" customHeight="1" x14ac:dyDescent="0.25">
      <c r="B690" s="44"/>
      <c r="C690" s="637"/>
      <c r="D690" s="638"/>
      <c r="E690" s="639"/>
      <c r="F690" s="638"/>
      <c r="G690" s="637"/>
      <c r="H690" s="638"/>
      <c r="I690" s="640"/>
      <c r="J690" s="640"/>
      <c r="K690" s="644"/>
    </row>
    <row r="691" spans="2:12" ht="21" customHeight="1" x14ac:dyDescent="0.25">
      <c r="B691" s="44"/>
      <c r="C691" s="637"/>
      <c r="D691" s="638"/>
      <c r="E691" s="639"/>
      <c r="F691" s="638"/>
      <c r="G691" s="637"/>
      <c r="H691" s="638"/>
      <c r="I691" s="640"/>
      <c r="J691" s="640"/>
      <c r="K691" s="644"/>
    </row>
    <row r="692" spans="2:12" ht="21" customHeight="1" x14ac:dyDescent="0.25">
      <c r="B692" s="44"/>
      <c r="C692" s="637"/>
      <c r="D692" s="638"/>
      <c r="E692" s="639"/>
      <c r="F692" s="638"/>
      <c r="G692" s="637"/>
      <c r="H692" s="638"/>
      <c r="I692" s="640"/>
      <c r="J692" s="640"/>
      <c r="K692" s="644"/>
    </row>
    <row r="693" spans="2:12" ht="21" customHeight="1" x14ac:dyDescent="0.25">
      <c r="B693" s="44"/>
      <c r="C693" s="637"/>
      <c r="D693" s="638"/>
      <c r="E693" s="639"/>
      <c r="F693" s="638"/>
      <c r="G693" s="637"/>
      <c r="H693" s="638"/>
      <c r="I693" s="640"/>
      <c r="J693" s="640"/>
      <c r="K693" s="644"/>
    </row>
    <row r="694" spans="2:12" ht="21" customHeight="1" x14ac:dyDescent="0.25">
      <c r="B694" s="44"/>
      <c r="C694" s="637"/>
      <c r="D694" s="638"/>
      <c r="E694" s="639"/>
      <c r="F694" s="638"/>
      <c r="G694" s="637"/>
      <c r="H694" s="638"/>
      <c r="I694" s="637"/>
      <c r="J694" s="637"/>
      <c r="K694" s="645"/>
    </row>
    <row r="695" spans="2:12" ht="21" customHeight="1" x14ac:dyDescent="0.25">
      <c r="B695" s="44"/>
      <c r="C695" s="637"/>
      <c r="D695" s="638"/>
      <c r="E695" s="639"/>
      <c r="F695" s="638"/>
      <c r="G695" s="637"/>
      <c r="H695" s="638"/>
      <c r="I695" s="640"/>
      <c r="J695" s="640"/>
      <c r="K695" s="644"/>
    </row>
    <row r="696" spans="2:12" ht="21" customHeight="1" x14ac:dyDescent="0.25">
      <c r="B696" s="44"/>
      <c r="C696" s="637"/>
      <c r="D696" s="638"/>
      <c r="E696" s="639"/>
      <c r="F696" s="638"/>
      <c r="G696" s="637"/>
      <c r="H696" s="638"/>
      <c r="I696" s="640"/>
      <c r="J696" s="640"/>
      <c r="K696" s="644"/>
    </row>
    <row r="697" spans="2:12" ht="21" customHeight="1" x14ac:dyDescent="0.25">
      <c r="B697" s="44"/>
      <c r="C697" s="637"/>
      <c r="D697" s="638"/>
      <c r="E697" s="639"/>
      <c r="F697" s="638"/>
      <c r="G697" s="637"/>
      <c r="H697" s="638"/>
      <c r="I697" s="640"/>
      <c r="J697" s="640"/>
      <c r="K697" s="644"/>
    </row>
    <row r="698" spans="2:12" ht="21" customHeight="1" x14ac:dyDescent="0.25">
      <c r="B698" s="44"/>
      <c r="C698" s="637"/>
      <c r="D698" s="638"/>
      <c r="E698" s="639"/>
      <c r="F698" s="638"/>
      <c r="G698" s="637"/>
      <c r="H698" s="638"/>
      <c r="I698" s="640"/>
      <c r="J698" s="640"/>
      <c r="K698" s="644"/>
    </row>
    <row r="699" spans="2:12" ht="21" customHeight="1" x14ac:dyDescent="0.25">
      <c r="B699" s="44"/>
      <c r="C699" s="637"/>
      <c r="D699" s="638"/>
      <c r="E699" s="639"/>
      <c r="F699" s="638"/>
      <c r="G699" s="637"/>
      <c r="H699" s="638"/>
      <c r="I699" s="638"/>
      <c r="J699" s="638"/>
      <c r="K699" s="643"/>
    </row>
    <row r="700" spans="2:12" ht="21" customHeight="1" x14ac:dyDescent="0.25">
      <c r="B700" s="44"/>
      <c r="C700" s="637"/>
      <c r="D700" s="638"/>
      <c r="E700" s="639"/>
      <c r="F700" s="638"/>
      <c r="G700" s="637"/>
      <c r="H700" s="638"/>
      <c r="I700" s="638"/>
      <c r="J700" s="638"/>
      <c r="K700" s="643"/>
    </row>
    <row r="701" spans="2:12" ht="21" customHeight="1" x14ac:dyDescent="0.25">
      <c r="B701" s="44"/>
      <c r="C701" s="637"/>
      <c r="D701" s="638"/>
      <c r="E701" s="639"/>
      <c r="F701" s="638"/>
      <c r="G701" s="637"/>
      <c r="H701" s="638"/>
      <c r="I701" s="637"/>
      <c r="J701" s="637"/>
      <c r="K701" s="645"/>
    </row>
    <row r="702" spans="2:12" ht="21" customHeight="1" x14ac:dyDescent="0.25">
      <c r="B702" s="45"/>
      <c r="C702" s="646"/>
      <c r="D702" s="647"/>
      <c r="E702" s="648"/>
      <c r="F702" s="647"/>
      <c r="G702" s="646"/>
      <c r="H702" s="647"/>
      <c r="I702" s="647"/>
      <c r="J702" s="646"/>
      <c r="K702" s="649"/>
    </row>
    <row r="703" spans="2:12" x14ac:dyDescent="0.25">
      <c r="B703"/>
      <c r="C703"/>
      <c r="D703"/>
      <c r="E703"/>
      <c r="F703"/>
      <c r="G703" s="86"/>
      <c r="H703"/>
      <c r="I703"/>
      <c r="J703"/>
      <c r="K703"/>
      <c r="L703"/>
    </row>
    <row r="704" spans="2:12" x14ac:dyDescent="0.25">
      <c r="B704"/>
      <c r="C704"/>
      <c r="D704"/>
      <c r="E704"/>
      <c r="F704"/>
      <c r="G704" s="86"/>
      <c r="H704"/>
      <c r="I704"/>
      <c r="J704"/>
      <c r="K704"/>
    </row>
    <row r="705" spans="1:20" x14ac:dyDescent="0.25">
      <c r="A705" s="3" t="s">
        <v>1387</v>
      </c>
      <c r="B705" s="35" t="s">
        <v>1399</v>
      </c>
    </row>
    <row r="706" spans="1:20" s="10" customFormat="1" ht="46.5" customHeight="1" x14ac:dyDescent="0.25">
      <c r="B706" s="650" t="s">
        <v>1195</v>
      </c>
      <c r="C706" s="37" t="s">
        <v>303</v>
      </c>
      <c r="D706" s="37" t="s">
        <v>301</v>
      </c>
      <c r="E706" s="37" t="s">
        <v>383</v>
      </c>
      <c r="F706" s="37" t="s">
        <v>458</v>
      </c>
      <c r="G706" s="37" t="s">
        <v>894</v>
      </c>
      <c r="H706" s="37" t="s">
        <v>2682</v>
      </c>
      <c r="I706" s="37" t="s">
        <v>648</v>
      </c>
      <c r="J706" s="37" t="s">
        <v>895</v>
      </c>
      <c r="K706" s="111" t="s">
        <v>169</v>
      </c>
      <c r="L706" s="3"/>
      <c r="M706" s="3"/>
      <c r="N706" s="3"/>
      <c r="O706" s="3"/>
      <c r="P706" s="3"/>
      <c r="Q706" s="3"/>
      <c r="R706" s="3"/>
      <c r="S706" s="3"/>
      <c r="T706" s="3"/>
    </row>
    <row r="707" spans="1:20" ht="21.6" customHeight="1" x14ac:dyDescent="0.25">
      <c r="B707" s="44"/>
      <c r="C707" s="637"/>
      <c r="D707" s="638"/>
      <c r="E707" s="639"/>
      <c r="F707" s="638"/>
      <c r="G707" s="637"/>
      <c r="H707" s="638"/>
      <c r="I707" s="638"/>
      <c r="J707" s="638"/>
      <c r="K707" s="643"/>
    </row>
    <row r="708" spans="1:20" ht="21" customHeight="1" x14ac:dyDescent="0.25">
      <c r="B708" s="44"/>
      <c r="C708" s="637"/>
      <c r="D708" s="638"/>
      <c r="E708" s="639"/>
      <c r="F708" s="638"/>
      <c r="G708" s="637"/>
      <c r="H708" s="638"/>
      <c r="I708" s="640"/>
      <c r="J708" s="640"/>
      <c r="K708" s="644"/>
    </row>
    <row r="709" spans="1:20" ht="21" customHeight="1" x14ac:dyDescent="0.25">
      <c r="B709" s="44"/>
      <c r="C709" s="637"/>
      <c r="D709" s="638"/>
      <c r="E709" s="639"/>
      <c r="F709" s="638"/>
      <c r="G709" s="637"/>
      <c r="H709" s="638"/>
      <c r="I709" s="640"/>
      <c r="J709" s="640"/>
      <c r="K709" s="644"/>
    </row>
    <row r="710" spans="1:20" ht="21" customHeight="1" x14ac:dyDescent="0.25">
      <c r="B710" s="44"/>
      <c r="C710" s="637"/>
      <c r="D710" s="638"/>
      <c r="E710" s="639"/>
      <c r="F710" s="638"/>
      <c r="G710" s="637"/>
      <c r="H710" s="638"/>
      <c r="I710" s="640"/>
      <c r="J710" s="640"/>
      <c r="K710" s="644"/>
    </row>
    <row r="711" spans="1:20" ht="21" customHeight="1" x14ac:dyDescent="0.25">
      <c r="B711" s="44"/>
      <c r="C711" s="637"/>
      <c r="D711" s="638"/>
      <c r="E711" s="639"/>
      <c r="F711" s="638"/>
      <c r="G711" s="637"/>
      <c r="H711" s="638"/>
      <c r="I711" s="640"/>
      <c r="J711" s="640"/>
      <c r="K711" s="644"/>
    </row>
    <row r="712" spans="1:20" ht="21" customHeight="1" x14ac:dyDescent="0.25">
      <c r="B712" s="44"/>
      <c r="C712" s="637"/>
      <c r="D712" s="638"/>
      <c r="E712" s="639"/>
      <c r="F712" s="638"/>
      <c r="G712" s="637"/>
      <c r="H712" s="638"/>
      <c r="I712" s="638"/>
      <c r="J712" s="638"/>
      <c r="K712" s="643"/>
    </row>
    <row r="713" spans="1:20" ht="21" customHeight="1" x14ac:dyDescent="0.25">
      <c r="B713" s="44"/>
      <c r="C713" s="637"/>
      <c r="D713" s="638"/>
      <c r="E713" s="639"/>
      <c r="F713" s="638"/>
      <c r="G713" s="637"/>
      <c r="H713" s="638"/>
      <c r="I713" s="638"/>
      <c r="J713" s="638"/>
      <c r="K713" s="643"/>
    </row>
    <row r="714" spans="1:20" ht="21" customHeight="1" x14ac:dyDescent="0.25">
      <c r="B714" s="44"/>
      <c r="C714" s="637"/>
      <c r="D714" s="638"/>
      <c r="E714" s="639"/>
      <c r="F714" s="638"/>
      <c r="G714" s="637"/>
      <c r="H714" s="638"/>
      <c r="I714" s="637"/>
      <c r="J714" s="637"/>
      <c r="K714" s="645"/>
    </row>
    <row r="715" spans="1:20" ht="21" customHeight="1" x14ac:dyDescent="0.25">
      <c r="B715" s="44"/>
      <c r="C715" s="637"/>
      <c r="D715" s="638"/>
      <c r="E715" s="639"/>
      <c r="F715" s="638"/>
      <c r="G715" s="637"/>
      <c r="H715" s="638"/>
      <c r="I715" s="640"/>
      <c r="J715" s="640"/>
      <c r="K715" s="644"/>
    </row>
    <row r="716" spans="1:20" ht="21" customHeight="1" x14ac:dyDescent="0.25">
      <c r="B716" s="44"/>
      <c r="C716" s="637"/>
      <c r="D716" s="638"/>
      <c r="E716" s="639"/>
      <c r="F716" s="638"/>
      <c r="G716" s="637"/>
      <c r="H716" s="638"/>
      <c r="I716" s="640"/>
      <c r="J716" s="640"/>
      <c r="K716" s="644"/>
    </row>
    <row r="717" spans="1:20" ht="21" customHeight="1" x14ac:dyDescent="0.25">
      <c r="B717" s="44"/>
      <c r="C717" s="637"/>
      <c r="D717" s="638"/>
      <c r="E717" s="639"/>
      <c r="F717" s="638"/>
      <c r="G717" s="637"/>
      <c r="H717" s="638"/>
      <c r="I717" s="640"/>
      <c r="J717" s="640"/>
      <c r="K717" s="644"/>
    </row>
    <row r="718" spans="1:20" ht="21" customHeight="1" x14ac:dyDescent="0.25">
      <c r="B718" s="44"/>
      <c r="C718" s="637"/>
      <c r="D718" s="638"/>
      <c r="E718" s="639"/>
      <c r="F718" s="638"/>
      <c r="G718" s="637"/>
      <c r="H718" s="638"/>
      <c r="I718" s="637"/>
      <c r="J718" s="637"/>
      <c r="K718" s="645"/>
    </row>
    <row r="719" spans="1:20" ht="21" customHeight="1" x14ac:dyDescent="0.25">
      <c r="B719" s="44"/>
      <c r="C719" s="637"/>
      <c r="D719" s="638"/>
      <c r="E719" s="639"/>
      <c r="F719" s="638"/>
      <c r="G719" s="637"/>
      <c r="H719" s="638"/>
      <c r="I719" s="640"/>
      <c r="J719" s="640"/>
      <c r="K719" s="644"/>
    </row>
    <row r="720" spans="1:20" ht="21" customHeight="1" x14ac:dyDescent="0.25">
      <c r="B720" s="44"/>
      <c r="C720" s="637"/>
      <c r="D720" s="638"/>
      <c r="E720" s="639"/>
      <c r="F720" s="638"/>
      <c r="G720" s="637"/>
      <c r="H720" s="638"/>
      <c r="I720" s="640"/>
      <c r="J720" s="640"/>
      <c r="K720" s="644"/>
    </row>
    <row r="721" spans="2:12" ht="21" customHeight="1" x14ac:dyDescent="0.25">
      <c r="B721" s="44"/>
      <c r="C721" s="637"/>
      <c r="D721" s="638"/>
      <c r="E721" s="639"/>
      <c r="F721" s="638"/>
      <c r="G721" s="637"/>
      <c r="H721" s="638"/>
      <c r="I721" s="640"/>
      <c r="J721" s="640"/>
      <c r="K721" s="644"/>
    </row>
    <row r="722" spans="2:12" ht="21" customHeight="1" x14ac:dyDescent="0.25">
      <c r="B722" s="44"/>
      <c r="C722" s="637"/>
      <c r="D722" s="638"/>
      <c r="E722" s="639"/>
      <c r="F722" s="638"/>
      <c r="G722" s="637"/>
      <c r="H722" s="638"/>
      <c r="I722" s="640"/>
      <c r="J722" s="640"/>
      <c r="K722" s="644"/>
    </row>
    <row r="723" spans="2:12" ht="21" customHeight="1" x14ac:dyDescent="0.25">
      <c r="B723" s="44"/>
      <c r="C723" s="637"/>
      <c r="D723" s="638"/>
      <c r="E723" s="639"/>
      <c r="F723" s="638"/>
      <c r="G723" s="637"/>
      <c r="H723" s="638"/>
      <c r="I723" s="637"/>
      <c r="J723" s="637"/>
      <c r="K723" s="645"/>
    </row>
    <row r="724" spans="2:12" ht="21" customHeight="1" x14ac:dyDescent="0.25">
      <c r="B724" s="44"/>
      <c r="C724" s="637"/>
      <c r="D724" s="638"/>
      <c r="E724" s="639"/>
      <c r="F724" s="638"/>
      <c r="G724" s="637"/>
      <c r="H724" s="638"/>
      <c r="I724" s="640"/>
      <c r="J724" s="640"/>
      <c r="K724" s="644"/>
    </row>
    <row r="725" spans="2:12" ht="21" customHeight="1" x14ac:dyDescent="0.25">
      <c r="B725" s="44"/>
      <c r="C725" s="637"/>
      <c r="D725" s="638"/>
      <c r="E725" s="639"/>
      <c r="F725" s="638"/>
      <c r="G725" s="637"/>
      <c r="H725" s="638"/>
      <c r="I725" s="640"/>
      <c r="J725" s="640"/>
      <c r="K725" s="644"/>
    </row>
    <row r="726" spans="2:12" ht="21" customHeight="1" x14ac:dyDescent="0.25">
      <c r="B726" s="44"/>
      <c r="C726" s="637"/>
      <c r="D726" s="638"/>
      <c r="E726" s="639"/>
      <c r="F726" s="638"/>
      <c r="G726" s="637"/>
      <c r="H726" s="638"/>
      <c r="I726" s="640"/>
      <c r="J726" s="640"/>
      <c r="K726" s="644"/>
    </row>
    <row r="727" spans="2:12" ht="21" customHeight="1" x14ac:dyDescent="0.25">
      <c r="B727" s="44"/>
      <c r="C727" s="637"/>
      <c r="D727" s="638"/>
      <c r="E727" s="639"/>
      <c r="F727" s="638"/>
      <c r="G727" s="637"/>
      <c r="H727" s="638"/>
      <c r="I727" s="640"/>
      <c r="J727" s="640"/>
      <c r="K727" s="644"/>
    </row>
    <row r="728" spans="2:12" ht="21" customHeight="1" x14ac:dyDescent="0.25">
      <c r="B728" s="44"/>
      <c r="C728" s="637"/>
      <c r="D728" s="638"/>
      <c r="E728" s="639"/>
      <c r="F728" s="638"/>
      <c r="G728" s="637"/>
      <c r="H728" s="638"/>
      <c r="I728" s="638"/>
      <c r="J728" s="638"/>
      <c r="K728" s="643"/>
    </row>
    <row r="729" spans="2:12" ht="21" customHeight="1" x14ac:dyDescent="0.25">
      <c r="B729" s="44"/>
      <c r="C729" s="637"/>
      <c r="D729" s="638"/>
      <c r="E729" s="639"/>
      <c r="F729" s="638"/>
      <c r="G729" s="637"/>
      <c r="H729" s="638"/>
      <c r="I729" s="638"/>
      <c r="J729" s="638"/>
      <c r="K729" s="643"/>
    </row>
    <row r="730" spans="2:12" ht="21" customHeight="1" x14ac:dyDescent="0.25">
      <c r="B730" s="44"/>
      <c r="C730" s="637"/>
      <c r="D730" s="638"/>
      <c r="E730" s="639"/>
      <c r="F730" s="638"/>
      <c r="G730" s="637"/>
      <c r="H730" s="638"/>
      <c r="I730" s="637"/>
      <c r="J730" s="637"/>
      <c r="K730" s="645"/>
    </row>
    <row r="731" spans="2:12" ht="21" customHeight="1" x14ac:dyDescent="0.25">
      <c r="B731" s="44"/>
      <c r="C731" s="637"/>
      <c r="D731" s="638"/>
      <c r="E731" s="639"/>
      <c r="F731" s="638"/>
      <c r="G731" s="637"/>
      <c r="H731" s="638"/>
      <c r="I731" s="638"/>
      <c r="J731" s="638"/>
      <c r="K731" s="643"/>
    </row>
    <row r="732" spans="2:12" ht="21" customHeight="1" x14ac:dyDescent="0.25">
      <c r="B732" s="44"/>
      <c r="C732" s="637"/>
      <c r="D732" s="638"/>
      <c r="E732" s="639"/>
      <c r="F732" s="638"/>
      <c r="G732" s="637"/>
      <c r="H732" s="638"/>
      <c r="I732" s="638"/>
      <c r="J732" s="638"/>
      <c r="K732" s="643"/>
    </row>
    <row r="733" spans="2:12" ht="21" customHeight="1" x14ac:dyDescent="0.25">
      <c r="B733" s="44"/>
      <c r="C733" s="637"/>
      <c r="D733" s="638"/>
      <c r="E733" s="639"/>
      <c r="F733" s="638"/>
      <c r="G733" s="637"/>
      <c r="H733" s="638"/>
      <c r="I733" s="638"/>
      <c r="J733" s="638"/>
      <c r="K733" s="643"/>
    </row>
    <row r="734" spans="2:12" ht="21" customHeight="1" x14ac:dyDescent="0.25">
      <c r="B734" s="45"/>
      <c r="C734" s="646"/>
      <c r="D734" s="647"/>
      <c r="E734" s="648"/>
      <c r="F734" s="647"/>
      <c r="G734" s="646"/>
      <c r="H734" s="647"/>
      <c r="I734" s="647"/>
      <c r="J734" s="646"/>
      <c r="K734" s="649"/>
    </row>
    <row r="735" spans="2:12" x14ac:dyDescent="0.25">
      <c r="B735"/>
      <c r="C735"/>
      <c r="D735"/>
      <c r="E735"/>
      <c r="F735"/>
      <c r="G735" s="86"/>
      <c r="H735"/>
      <c r="I735"/>
      <c r="J735"/>
      <c r="K735"/>
      <c r="L735"/>
    </row>
    <row r="736" spans="2:12" x14ac:dyDescent="0.25">
      <c r="B736"/>
      <c r="C736"/>
      <c r="D736"/>
      <c r="E736"/>
      <c r="F736"/>
      <c r="G736" s="86"/>
      <c r="H736"/>
      <c r="I736"/>
      <c r="J736"/>
      <c r="K736"/>
    </row>
    <row r="737" spans="1:20" x14ac:dyDescent="0.25">
      <c r="A737" s="3" t="s">
        <v>1388</v>
      </c>
      <c r="B737" s="35" t="s">
        <v>1399</v>
      </c>
    </row>
    <row r="738" spans="1:20" s="10" customFormat="1" ht="46.5" customHeight="1" x14ac:dyDescent="0.25">
      <c r="B738" s="650" t="s">
        <v>1195</v>
      </c>
      <c r="C738" s="37" t="s">
        <v>303</v>
      </c>
      <c r="D738" s="37" t="s">
        <v>301</v>
      </c>
      <c r="E738" s="37" t="s">
        <v>383</v>
      </c>
      <c r="F738" s="37" t="s">
        <v>458</v>
      </c>
      <c r="G738" s="37" t="s">
        <v>894</v>
      </c>
      <c r="H738" s="37" t="s">
        <v>2682</v>
      </c>
      <c r="I738" s="37" t="s">
        <v>648</v>
      </c>
      <c r="J738" s="37" t="s">
        <v>895</v>
      </c>
      <c r="K738" s="111" t="s">
        <v>169</v>
      </c>
      <c r="L738" s="3"/>
      <c r="M738" s="3"/>
      <c r="N738" s="3"/>
      <c r="O738" s="3"/>
      <c r="P738" s="3"/>
      <c r="Q738" s="3"/>
      <c r="R738" s="3"/>
      <c r="S738" s="3"/>
      <c r="T738" s="3"/>
    </row>
    <row r="739" spans="1:20" ht="20.45" customHeight="1" x14ac:dyDescent="0.25">
      <c r="B739" s="44"/>
      <c r="C739" s="637"/>
      <c r="D739" s="638"/>
      <c r="E739" s="639"/>
      <c r="F739" s="638"/>
      <c r="G739" s="637"/>
      <c r="H739" s="638"/>
      <c r="I739" s="638"/>
      <c r="J739" s="638"/>
      <c r="K739" s="643"/>
    </row>
    <row r="740" spans="1:20" ht="20.45" customHeight="1" x14ac:dyDescent="0.25">
      <c r="B740" s="44"/>
      <c r="C740" s="637"/>
      <c r="D740" s="638"/>
      <c r="E740" s="639"/>
      <c r="F740" s="638"/>
      <c r="G740" s="637"/>
      <c r="H740" s="638"/>
      <c r="I740" s="640"/>
      <c r="J740" s="640"/>
      <c r="K740" s="644"/>
    </row>
    <row r="741" spans="1:20" ht="20.45" customHeight="1" x14ac:dyDescent="0.25">
      <c r="B741" s="44"/>
      <c r="C741" s="637"/>
      <c r="D741" s="638"/>
      <c r="E741" s="639"/>
      <c r="F741" s="638"/>
      <c r="G741" s="637"/>
      <c r="H741" s="638"/>
      <c r="I741" s="640"/>
      <c r="J741" s="640"/>
      <c r="K741" s="644"/>
    </row>
    <row r="742" spans="1:20" ht="20.45" customHeight="1" x14ac:dyDescent="0.25">
      <c r="B742" s="44"/>
      <c r="C742" s="637"/>
      <c r="D742" s="638"/>
      <c r="E742" s="639"/>
      <c r="F742" s="638"/>
      <c r="G742" s="637"/>
      <c r="H742" s="638"/>
      <c r="I742" s="640"/>
      <c r="J742" s="640"/>
      <c r="K742" s="644"/>
    </row>
    <row r="743" spans="1:20" ht="20.45" customHeight="1" x14ac:dyDescent="0.25">
      <c r="B743" s="44"/>
      <c r="C743" s="637"/>
      <c r="D743" s="638"/>
      <c r="E743" s="639"/>
      <c r="F743" s="638"/>
      <c r="G743" s="637"/>
      <c r="H743" s="638"/>
      <c r="I743" s="640"/>
      <c r="J743" s="640"/>
      <c r="K743" s="644"/>
    </row>
    <row r="744" spans="1:20" ht="20.45" customHeight="1" x14ac:dyDescent="0.25">
      <c r="B744" s="44"/>
      <c r="C744" s="637"/>
      <c r="D744" s="638"/>
      <c r="E744" s="639"/>
      <c r="F744" s="638"/>
      <c r="G744" s="637"/>
      <c r="H744" s="638"/>
      <c r="I744" s="638"/>
      <c r="J744" s="638"/>
      <c r="K744" s="643"/>
    </row>
    <row r="745" spans="1:20" ht="20.45" customHeight="1" x14ac:dyDescent="0.25">
      <c r="B745" s="44"/>
      <c r="C745" s="637"/>
      <c r="D745" s="638"/>
      <c r="E745" s="639"/>
      <c r="F745" s="638"/>
      <c r="G745" s="637"/>
      <c r="H745" s="638"/>
      <c r="I745" s="638"/>
      <c r="J745" s="638"/>
      <c r="K745" s="643"/>
    </row>
    <row r="746" spans="1:20" ht="20.45" customHeight="1" x14ac:dyDescent="0.25">
      <c r="B746" s="44"/>
      <c r="C746" s="637"/>
      <c r="D746" s="638"/>
      <c r="E746" s="639"/>
      <c r="F746" s="638"/>
      <c r="G746" s="637"/>
      <c r="H746" s="638"/>
      <c r="I746" s="637"/>
      <c r="J746" s="637"/>
      <c r="K746" s="645"/>
    </row>
    <row r="747" spans="1:20" ht="20.45" customHeight="1" x14ac:dyDescent="0.25">
      <c r="B747" s="44"/>
      <c r="C747" s="637"/>
      <c r="D747" s="638"/>
      <c r="E747" s="639"/>
      <c r="F747" s="638"/>
      <c r="G747" s="637"/>
      <c r="H747" s="638"/>
      <c r="I747" s="640"/>
      <c r="J747" s="640"/>
      <c r="K747" s="644"/>
    </row>
    <row r="748" spans="1:20" ht="20.45" customHeight="1" x14ac:dyDescent="0.25">
      <c r="B748" s="44"/>
      <c r="C748" s="637"/>
      <c r="D748" s="638"/>
      <c r="E748" s="639"/>
      <c r="F748" s="638"/>
      <c r="G748" s="637"/>
      <c r="H748" s="638"/>
      <c r="I748" s="640"/>
      <c r="J748" s="640"/>
      <c r="K748" s="644"/>
    </row>
    <row r="749" spans="1:20" ht="20.45" customHeight="1" x14ac:dyDescent="0.25">
      <c r="B749" s="44"/>
      <c r="C749" s="637"/>
      <c r="D749" s="638"/>
      <c r="E749" s="639"/>
      <c r="F749" s="638"/>
      <c r="G749" s="637"/>
      <c r="H749" s="638"/>
      <c r="I749" s="640"/>
      <c r="J749" s="640"/>
      <c r="K749" s="644"/>
      <c r="L749"/>
    </row>
    <row r="750" spans="1:20" ht="20.45" customHeight="1" x14ac:dyDescent="0.25">
      <c r="B750" s="44"/>
      <c r="C750" s="637"/>
      <c r="D750" s="638"/>
      <c r="E750" s="639"/>
      <c r="F750" s="638"/>
      <c r="G750" s="637"/>
      <c r="H750" s="638"/>
      <c r="I750" s="637"/>
      <c r="J750" s="637"/>
      <c r="K750" s="645"/>
      <c r="L750"/>
    </row>
    <row r="751" spans="1:20" ht="20.45" customHeight="1" x14ac:dyDescent="0.25">
      <c r="B751" s="44"/>
      <c r="C751" s="637"/>
      <c r="D751" s="638"/>
      <c r="E751" s="639"/>
      <c r="F751" s="638"/>
      <c r="G751" s="637"/>
      <c r="H751" s="638"/>
      <c r="I751" s="640"/>
      <c r="J751" s="640"/>
      <c r="K751" s="644"/>
    </row>
    <row r="752" spans="1:20" ht="20.45" customHeight="1" x14ac:dyDescent="0.25">
      <c r="B752" s="44"/>
      <c r="C752" s="637"/>
      <c r="D752" s="638"/>
      <c r="E752" s="639"/>
      <c r="F752" s="638"/>
      <c r="G752" s="637"/>
      <c r="H752" s="638"/>
      <c r="I752" s="640"/>
      <c r="J752" s="640"/>
      <c r="K752" s="644"/>
    </row>
    <row r="753" spans="1:20" ht="20.45" customHeight="1" x14ac:dyDescent="0.25">
      <c r="B753" s="44"/>
      <c r="C753" s="637"/>
      <c r="D753" s="638"/>
      <c r="E753" s="639"/>
      <c r="F753" s="638"/>
      <c r="G753" s="637"/>
      <c r="H753" s="638"/>
      <c r="I753" s="640"/>
      <c r="J753" s="640"/>
      <c r="K753" s="644"/>
      <c r="L753"/>
    </row>
    <row r="754" spans="1:20" ht="20.45" customHeight="1" x14ac:dyDescent="0.25">
      <c r="B754" s="44"/>
      <c r="C754" s="637"/>
      <c r="D754" s="638"/>
      <c r="E754" s="639"/>
      <c r="F754" s="638"/>
      <c r="G754" s="637"/>
      <c r="H754" s="638"/>
      <c r="I754" s="640"/>
      <c r="J754" s="640"/>
      <c r="K754" s="644"/>
      <c r="L754"/>
    </row>
    <row r="755" spans="1:20" ht="20.45" customHeight="1" x14ac:dyDescent="0.25">
      <c r="B755" s="44"/>
      <c r="C755" s="637"/>
      <c r="D755" s="638"/>
      <c r="E755" s="639"/>
      <c r="F755" s="638"/>
      <c r="G755" s="637"/>
      <c r="H755" s="638"/>
      <c r="I755" s="637"/>
      <c r="J755" s="637"/>
      <c r="K755" s="645"/>
      <c r="L755"/>
    </row>
    <row r="756" spans="1:20" ht="20.45" customHeight="1" x14ac:dyDescent="0.25">
      <c r="B756" s="44"/>
      <c r="C756" s="637"/>
      <c r="D756" s="638"/>
      <c r="E756" s="639"/>
      <c r="F756" s="638"/>
      <c r="G756" s="637"/>
      <c r="H756" s="638"/>
      <c r="I756" s="640"/>
      <c r="J756" s="640"/>
      <c r="K756" s="644"/>
      <c r="L756"/>
    </row>
    <row r="757" spans="1:20" ht="20.45" customHeight="1" x14ac:dyDescent="0.25">
      <c r="B757" s="44"/>
      <c r="C757" s="637"/>
      <c r="D757" s="638"/>
      <c r="E757" s="639"/>
      <c r="F757" s="638"/>
      <c r="G757" s="637"/>
      <c r="H757" s="638"/>
      <c r="I757" s="640"/>
      <c r="J757" s="640"/>
      <c r="K757" s="644"/>
      <c r="L757"/>
    </row>
    <row r="758" spans="1:20" ht="20.45" customHeight="1" x14ac:dyDescent="0.25">
      <c r="B758" s="44"/>
      <c r="C758" s="637"/>
      <c r="D758" s="638"/>
      <c r="E758" s="639"/>
      <c r="F758" s="638"/>
      <c r="G758" s="637"/>
      <c r="H758" s="638"/>
      <c r="I758" s="640"/>
      <c r="J758" s="640"/>
      <c r="K758" s="644"/>
      <c r="L758"/>
    </row>
    <row r="759" spans="1:20" ht="20.45" customHeight="1" x14ac:dyDescent="0.25">
      <c r="B759" s="44"/>
      <c r="C759" s="637"/>
      <c r="D759" s="638"/>
      <c r="E759" s="639"/>
      <c r="F759" s="638"/>
      <c r="G759" s="637"/>
      <c r="H759" s="638"/>
      <c r="I759" s="640"/>
      <c r="J759" s="640"/>
      <c r="K759" s="644"/>
      <c r="L759"/>
    </row>
    <row r="760" spans="1:20" ht="20.45" customHeight="1" x14ac:dyDescent="0.25">
      <c r="B760" s="44"/>
      <c r="C760" s="637"/>
      <c r="D760" s="638"/>
      <c r="E760" s="639"/>
      <c r="F760" s="638"/>
      <c r="G760" s="637"/>
      <c r="H760" s="638"/>
      <c r="I760" s="638"/>
      <c r="J760" s="638"/>
      <c r="K760" s="643"/>
      <c r="L760"/>
    </row>
    <row r="761" spans="1:20" ht="20.45" customHeight="1" x14ac:dyDescent="0.25">
      <c r="B761" s="44"/>
      <c r="C761" s="637"/>
      <c r="D761" s="638"/>
      <c r="E761" s="639"/>
      <c r="F761" s="638"/>
      <c r="G761" s="637"/>
      <c r="H761" s="638"/>
      <c r="I761" s="638"/>
      <c r="J761" s="638"/>
      <c r="K761" s="643"/>
      <c r="L761"/>
    </row>
    <row r="762" spans="1:20" ht="20.45" customHeight="1" x14ac:dyDescent="0.25">
      <c r="B762" s="44"/>
      <c r="C762" s="637"/>
      <c r="D762" s="638"/>
      <c r="E762" s="639"/>
      <c r="F762" s="638"/>
      <c r="G762" s="637"/>
      <c r="H762" s="638"/>
      <c r="I762" s="637"/>
      <c r="J762" s="637"/>
      <c r="K762" s="645"/>
      <c r="L762"/>
    </row>
    <row r="763" spans="1:20" x14ac:dyDescent="0.25">
      <c r="B763" s="44"/>
      <c r="C763" s="637"/>
      <c r="D763" s="638"/>
      <c r="E763" s="639"/>
      <c r="F763" s="638"/>
      <c r="G763" s="637"/>
      <c r="H763" s="638"/>
      <c r="I763" s="638"/>
      <c r="J763" s="638"/>
      <c r="K763" s="643"/>
      <c r="L763"/>
    </row>
    <row r="764" spans="1:20" x14ac:dyDescent="0.25">
      <c r="B764" s="45"/>
      <c r="C764" s="646"/>
      <c r="D764" s="647"/>
      <c r="E764" s="648"/>
      <c r="F764" s="647"/>
      <c r="G764" s="646"/>
      <c r="H764" s="647"/>
      <c r="I764" s="647"/>
      <c r="J764" s="646"/>
      <c r="K764" s="649"/>
    </row>
    <row r="765" spans="1:20" customFormat="1" x14ac:dyDescent="0.25"/>
    <row r="766" spans="1:20" customFormat="1" x14ac:dyDescent="0.25"/>
    <row r="767" spans="1:20" x14ac:dyDescent="0.25">
      <c r="A767" s="3" t="s">
        <v>1389</v>
      </c>
      <c r="B767" s="35" t="s">
        <v>1399</v>
      </c>
    </row>
    <row r="768" spans="1:20" s="10" customFormat="1" ht="46.5" customHeight="1" x14ac:dyDescent="0.25">
      <c r="B768" s="650" t="s">
        <v>1195</v>
      </c>
      <c r="C768" s="37" t="s">
        <v>303</v>
      </c>
      <c r="D768" s="37" t="s">
        <v>301</v>
      </c>
      <c r="E768" s="37" t="s">
        <v>383</v>
      </c>
      <c r="F768" s="37" t="s">
        <v>458</v>
      </c>
      <c r="G768" s="37" t="s">
        <v>894</v>
      </c>
      <c r="H768" s="37" t="s">
        <v>2682</v>
      </c>
      <c r="I768" s="37" t="s">
        <v>648</v>
      </c>
      <c r="J768" s="37" t="s">
        <v>895</v>
      </c>
      <c r="K768" s="111" t="s">
        <v>169</v>
      </c>
      <c r="L768" s="3"/>
      <c r="M768" s="3"/>
      <c r="N768" s="3"/>
      <c r="O768" s="3"/>
      <c r="P768" s="3"/>
      <c r="Q768" s="3"/>
      <c r="R768" s="3"/>
      <c r="S768" s="3"/>
      <c r="T768" s="3"/>
    </row>
    <row r="769" spans="2:12" ht="19.5" customHeight="1" x14ac:dyDescent="0.25">
      <c r="B769" s="44"/>
      <c r="C769" s="637"/>
      <c r="D769" s="638"/>
      <c r="E769" s="639"/>
      <c r="F769" s="638"/>
      <c r="G769" s="637"/>
      <c r="H769" s="638"/>
      <c r="I769" s="638"/>
      <c r="J769" s="638"/>
      <c r="K769" s="643"/>
    </row>
    <row r="770" spans="2:12" ht="19.5" customHeight="1" x14ac:dyDescent="0.25">
      <c r="B770" s="44"/>
      <c r="C770" s="637"/>
      <c r="D770" s="638"/>
      <c r="E770" s="639"/>
      <c r="F770" s="638"/>
      <c r="G770" s="637"/>
      <c r="H770" s="638"/>
      <c r="I770" s="640"/>
      <c r="J770" s="640"/>
      <c r="K770" s="644"/>
    </row>
    <row r="771" spans="2:12" ht="19.5" customHeight="1" x14ac:dyDescent="0.25">
      <c r="B771" s="44"/>
      <c r="C771" s="637"/>
      <c r="D771" s="638"/>
      <c r="E771" s="639"/>
      <c r="F771" s="638"/>
      <c r="G771" s="637"/>
      <c r="H771" s="638"/>
      <c r="I771" s="640"/>
      <c r="J771" s="640"/>
      <c r="K771" s="644"/>
    </row>
    <row r="772" spans="2:12" ht="19.5" customHeight="1" x14ac:dyDescent="0.25">
      <c r="B772" s="44"/>
      <c r="C772" s="637"/>
      <c r="D772" s="638"/>
      <c r="E772" s="639"/>
      <c r="F772" s="638"/>
      <c r="G772" s="637"/>
      <c r="H772" s="638"/>
      <c r="I772" s="640"/>
      <c r="J772" s="640"/>
      <c r="K772" s="644"/>
    </row>
    <row r="773" spans="2:12" ht="19.5" customHeight="1" x14ac:dyDescent="0.25">
      <c r="B773" s="44"/>
      <c r="C773" s="637"/>
      <c r="D773" s="638"/>
      <c r="E773" s="639"/>
      <c r="F773" s="638"/>
      <c r="G773" s="637"/>
      <c r="H773" s="638"/>
      <c r="I773" s="640"/>
      <c r="J773" s="640"/>
      <c r="K773" s="644"/>
    </row>
    <row r="774" spans="2:12" ht="19.5" customHeight="1" x14ac:dyDescent="0.25">
      <c r="B774" s="44"/>
      <c r="C774" s="637"/>
      <c r="D774" s="638"/>
      <c r="E774" s="639"/>
      <c r="F774" s="638"/>
      <c r="G774" s="637"/>
      <c r="H774" s="638"/>
      <c r="I774" s="638"/>
      <c r="J774" s="638"/>
      <c r="K774" s="643"/>
    </row>
    <row r="775" spans="2:12" ht="19.5" customHeight="1" x14ac:dyDescent="0.25">
      <c r="B775" s="44"/>
      <c r="C775" s="637"/>
      <c r="D775" s="638"/>
      <c r="E775" s="639"/>
      <c r="F775" s="638"/>
      <c r="G775" s="637"/>
      <c r="H775" s="638"/>
      <c r="I775" s="638"/>
      <c r="J775" s="638"/>
      <c r="K775" s="643"/>
    </row>
    <row r="776" spans="2:12" ht="19.5" customHeight="1" x14ac:dyDescent="0.25">
      <c r="B776" s="44"/>
      <c r="C776" s="637"/>
      <c r="D776" s="638"/>
      <c r="E776" s="639"/>
      <c r="F776" s="638"/>
      <c r="G776" s="637"/>
      <c r="H776" s="638"/>
      <c r="I776" s="637"/>
      <c r="J776" s="637"/>
      <c r="K776" s="645"/>
    </row>
    <row r="777" spans="2:12" ht="19.5" customHeight="1" x14ac:dyDescent="0.25">
      <c r="B777" s="44"/>
      <c r="C777" s="637"/>
      <c r="D777" s="638"/>
      <c r="E777" s="639"/>
      <c r="F777" s="638"/>
      <c r="G777" s="637"/>
      <c r="H777" s="638"/>
      <c r="I777" s="640"/>
      <c r="J777" s="640"/>
      <c r="K777" s="644"/>
    </row>
    <row r="778" spans="2:12" ht="19.5" customHeight="1" x14ac:dyDescent="0.25">
      <c r="B778" s="44"/>
      <c r="C778" s="637"/>
      <c r="D778" s="638"/>
      <c r="E778" s="639"/>
      <c r="F778" s="638"/>
      <c r="G778" s="637"/>
      <c r="H778" s="638"/>
      <c r="I778" s="640"/>
      <c r="J778" s="640"/>
      <c r="K778" s="644"/>
    </row>
    <row r="779" spans="2:12" ht="19.5" customHeight="1" x14ac:dyDescent="0.25">
      <c r="B779" s="44"/>
      <c r="C779" s="637"/>
      <c r="D779" s="638"/>
      <c r="E779" s="639"/>
      <c r="F779" s="638"/>
      <c r="G779" s="637"/>
      <c r="H779" s="638"/>
      <c r="I779" s="640"/>
      <c r="J779" s="640"/>
      <c r="K779" s="644"/>
      <c r="L779"/>
    </row>
    <row r="780" spans="2:12" ht="19.5" customHeight="1" x14ac:dyDescent="0.25">
      <c r="B780" s="44"/>
      <c r="C780" s="637"/>
      <c r="D780" s="638"/>
      <c r="E780" s="639"/>
      <c r="F780" s="638"/>
      <c r="G780" s="637"/>
      <c r="H780" s="638"/>
      <c r="I780" s="637"/>
      <c r="J780" s="637"/>
      <c r="K780" s="645"/>
      <c r="L780"/>
    </row>
    <row r="781" spans="2:12" ht="19.5" customHeight="1" x14ac:dyDescent="0.25">
      <c r="B781" s="44"/>
      <c r="C781" s="637"/>
      <c r="D781" s="638"/>
      <c r="E781" s="639"/>
      <c r="F781" s="638"/>
      <c r="G781" s="637"/>
      <c r="H781" s="638"/>
      <c r="I781" s="640"/>
      <c r="J781" s="640"/>
      <c r="K781" s="644"/>
      <c r="L781"/>
    </row>
    <row r="782" spans="2:12" ht="19.5" customHeight="1" x14ac:dyDescent="0.25">
      <c r="B782" s="44"/>
      <c r="C782" s="637"/>
      <c r="D782" s="638"/>
      <c r="E782" s="639"/>
      <c r="F782" s="638"/>
      <c r="G782" s="637"/>
      <c r="H782" s="638"/>
      <c r="I782" s="640"/>
      <c r="J782" s="640"/>
      <c r="K782" s="644"/>
    </row>
    <row r="783" spans="2:12" ht="19.5" customHeight="1" x14ac:dyDescent="0.25">
      <c r="B783" s="44"/>
      <c r="C783" s="637"/>
      <c r="D783" s="638"/>
      <c r="E783" s="639"/>
      <c r="F783" s="638"/>
      <c r="G783" s="637"/>
      <c r="H783" s="638"/>
      <c r="I783" s="640"/>
      <c r="J783" s="640"/>
      <c r="K783" s="644"/>
      <c r="L783"/>
    </row>
    <row r="784" spans="2:12" ht="19.5" customHeight="1" x14ac:dyDescent="0.25">
      <c r="B784" s="44"/>
      <c r="C784" s="637"/>
      <c r="D784" s="638"/>
      <c r="E784" s="639"/>
      <c r="F784" s="638"/>
      <c r="G784" s="637"/>
      <c r="H784" s="638"/>
      <c r="I784" s="640"/>
      <c r="J784" s="640"/>
      <c r="K784" s="644"/>
      <c r="L784"/>
    </row>
    <row r="785" spans="2:12" ht="19.5" customHeight="1" x14ac:dyDescent="0.25">
      <c r="B785" s="44"/>
      <c r="C785" s="637"/>
      <c r="D785" s="638"/>
      <c r="E785" s="639"/>
      <c r="F785" s="638"/>
      <c r="G785" s="637"/>
      <c r="H785" s="638"/>
      <c r="I785" s="637"/>
      <c r="J785" s="637"/>
      <c r="K785" s="645"/>
      <c r="L785"/>
    </row>
    <row r="786" spans="2:12" ht="19.5" customHeight="1" x14ac:dyDescent="0.25">
      <c r="B786" s="44"/>
      <c r="C786" s="637"/>
      <c r="D786" s="638"/>
      <c r="E786" s="639"/>
      <c r="F786" s="638"/>
      <c r="G786" s="637"/>
      <c r="H786" s="638"/>
      <c r="I786" s="640"/>
      <c r="J786" s="640"/>
      <c r="K786" s="644"/>
      <c r="L786"/>
    </row>
    <row r="787" spans="2:12" ht="19.5" customHeight="1" x14ac:dyDescent="0.25">
      <c r="B787" s="44"/>
      <c r="C787" s="637"/>
      <c r="D787" s="638"/>
      <c r="E787" s="639"/>
      <c r="F787" s="638"/>
      <c r="G787" s="637"/>
      <c r="H787" s="638"/>
      <c r="I787" s="640"/>
      <c r="J787" s="640"/>
      <c r="K787" s="644"/>
      <c r="L787"/>
    </row>
    <row r="788" spans="2:12" ht="19.5" customHeight="1" x14ac:dyDescent="0.25">
      <c r="B788" s="44"/>
      <c r="C788" s="637"/>
      <c r="D788" s="638"/>
      <c r="E788" s="639"/>
      <c r="F788" s="638"/>
      <c r="G788" s="637"/>
      <c r="H788" s="638"/>
      <c r="I788" s="640"/>
      <c r="J788" s="640"/>
      <c r="K788" s="644"/>
      <c r="L788"/>
    </row>
    <row r="789" spans="2:12" ht="19.5" customHeight="1" x14ac:dyDescent="0.25">
      <c r="B789" s="44"/>
      <c r="C789" s="637"/>
      <c r="D789" s="638"/>
      <c r="E789" s="639"/>
      <c r="F789" s="638"/>
      <c r="G789" s="637"/>
      <c r="H789" s="638"/>
      <c r="I789" s="640"/>
      <c r="J789" s="640"/>
      <c r="K789" s="644"/>
      <c r="L789"/>
    </row>
    <row r="790" spans="2:12" ht="19.5" customHeight="1" x14ac:dyDescent="0.25">
      <c r="B790" s="44"/>
      <c r="C790" s="637"/>
      <c r="D790" s="638"/>
      <c r="E790" s="639"/>
      <c r="F790" s="638"/>
      <c r="G790" s="637"/>
      <c r="H790" s="638"/>
      <c r="I790" s="638"/>
      <c r="J790" s="638"/>
      <c r="K790" s="643"/>
      <c r="L790"/>
    </row>
    <row r="791" spans="2:12" ht="19.5" customHeight="1" x14ac:dyDescent="0.25">
      <c r="B791" s="44"/>
      <c r="C791" s="637"/>
      <c r="D791" s="638"/>
      <c r="E791" s="639"/>
      <c r="F791" s="638"/>
      <c r="G791" s="637"/>
      <c r="H791" s="638"/>
      <c r="I791" s="638"/>
      <c r="J791" s="638"/>
      <c r="K791" s="643"/>
      <c r="L791"/>
    </row>
    <row r="792" spans="2:12" ht="19.5" customHeight="1" x14ac:dyDescent="0.25">
      <c r="B792" s="44"/>
      <c r="C792" s="637"/>
      <c r="D792" s="638"/>
      <c r="E792" s="639"/>
      <c r="F792" s="638"/>
      <c r="G792" s="637"/>
      <c r="H792" s="638"/>
      <c r="I792" s="637"/>
      <c r="J792" s="637"/>
      <c r="K792" s="645"/>
      <c r="L792"/>
    </row>
    <row r="793" spans="2:12" ht="19.5" customHeight="1" x14ac:dyDescent="0.25">
      <c r="B793" s="44"/>
      <c r="C793" s="637"/>
      <c r="D793" s="638"/>
      <c r="E793" s="639"/>
      <c r="F793" s="638"/>
      <c r="G793" s="637"/>
      <c r="H793" s="638"/>
      <c r="I793" s="638"/>
      <c r="J793" s="638"/>
      <c r="K793" s="643"/>
      <c r="L793"/>
    </row>
    <row r="794" spans="2:12" ht="21" customHeight="1" x14ac:dyDescent="0.25">
      <c r="B794" s="45"/>
      <c r="C794" s="646"/>
      <c r="D794" s="647"/>
      <c r="E794" s="648"/>
      <c r="F794" s="647"/>
      <c r="G794" s="646"/>
      <c r="H794" s="647"/>
      <c r="I794" s="647"/>
      <c r="J794" s="646"/>
      <c r="K794" s="649"/>
    </row>
    <row r="795" spans="2:12" x14ac:dyDescent="0.25">
      <c r="B795"/>
      <c r="C795"/>
      <c r="D795"/>
      <c r="E795"/>
      <c r="F795"/>
      <c r="G795" s="86"/>
      <c r="H795"/>
      <c r="I795"/>
      <c r="J795"/>
      <c r="K795"/>
      <c r="L795"/>
    </row>
  </sheetData>
  <mergeCells count="10">
    <mergeCell ref="B646:C646"/>
    <mergeCell ref="A2:K2"/>
    <mergeCell ref="B493:C493"/>
    <mergeCell ref="B340:C340"/>
    <mergeCell ref="B187:C187"/>
    <mergeCell ref="B34:C34"/>
    <mergeCell ref="B14:C14"/>
    <mergeCell ref="D7:F7"/>
    <mergeCell ref="D5:F5"/>
    <mergeCell ref="D6:F6"/>
  </mergeCells>
  <dataValidations count="1">
    <dataValidation type="list" allowBlank="1" showInputMessage="1" showErrorMessage="1" sqref="D10" xr:uid="{00000000-0002-0000-1200-000000000000}">
      <formula1>YN</formula1>
    </dataValidation>
  </dataValidations>
  <pageMargins left="0.53666666666666663" right="0.48875000000000002" top="0.55118110236220474" bottom="0.55118110236220474" header="0.31496062992125984" footer="0.31496062992125984"/>
  <pageSetup paperSize="9" scale="74" orientation="landscape" r:id="rId1"/>
  <headerFooter>
    <oddHeader>&amp;L&amp;"-,Bold"&amp;14Value TB - Estimating unit costs of TB services&amp;R&amp;A</oddHeader>
    <oddFooter>&amp;L&amp;D&amp;RPage &amp;P</oddFooter>
  </headerFooter>
  <rowBreaks count="25" manualBreakCount="25">
    <brk id="33" max="16383" man="1"/>
    <brk id="63" max="16383" man="1"/>
    <brk id="92" max="16383" man="1"/>
    <brk id="124" max="16383" man="1"/>
    <brk id="154" max="16383" man="1"/>
    <brk id="186" max="16383" man="1"/>
    <brk id="216" max="16383" man="1"/>
    <brk id="245" max="16383" man="1"/>
    <brk id="277" max="16383" man="1"/>
    <brk id="307" max="16383" man="1"/>
    <brk id="339" max="16383" man="1"/>
    <brk id="369" max="16383" man="1"/>
    <brk id="398" max="16383" man="1"/>
    <brk id="430" max="16383" man="1"/>
    <brk id="460" max="16383" man="1"/>
    <brk id="492" max="16383" man="1"/>
    <brk id="522" max="16383" man="1"/>
    <brk id="551" max="16383" man="1"/>
    <brk id="583" max="16383" man="1"/>
    <brk id="613" max="16383" man="1"/>
    <brk id="645" max="16383" man="1"/>
    <brk id="675" max="16383" man="1"/>
    <brk id="704" max="16383" man="1"/>
    <brk id="736" max="16383" man="1"/>
    <brk id="7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Lists!$F$4:$F$110</xm:f>
          </x14:formula1>
          <xm:sqref>D17:D30</xm:sqref>
        </x14:dataValidation>
        <x14:dataValidation type="list" allowBlank="1" showInputMessage="1" showErrorMessage="1" xr:uid="{00000000-0002-0000-1200-000002000000}">
          <x14:formula1>
            <xm:f>Lists!$G$4:$G$75</xm:f>
          </x14:formula1>
          <xm:sqref>B17 B37 B66 B95 B127 B157 B190 B219 B248 B280 B310 B343 B372 B401 B433 B463 B496 B525 B554 B586 B616 B649 B678 B707 B739 B769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A4261C"/>
  </sheetPr>
  <dimension ref="A1:KN247"/>
  <sheetViews>
    <sheetView view="pageBreakPreview" zoomScale="50" zoomScaleNormal="80" zoomScaleSheetLayoutView="50" workbookViewId="0">
      <pane ySplit="1" topLeftCell="A2" activePane="bottomLeft" state="frozen"/>
      <selection pane="bottomLeft" activeCell="AN23" sqref="AN23"/>
    </sheetView>
  </sheetViews>
  <sheetFormatPr defaultColWidth="8.7109375" defaultRowHeight="15" x14ac:dyDescent="0.25"/>
  <cols>
    <col min="1" max="1" width="0.85546875" style="3" customWidth="1"/>
    <col min="2" max="2" width="18.5703125" style="3" customWidth="1"/>
    <col min="3" max="7" width="5.5703125" style="3" customWidth="1"/>
    <col min="8" max="8" width="6.85546875" style="3" customWidth="1"/>
    <col min="9" max="13" width="5.5703125" style="3" customWidth="1"/>
    <col min="14" max="14" width="5.7109375" style="3" customWidth="1"/>
    <col min="15" max="16" width="5.5703125" style="3" customWidth="1"/>
    <col min="17" max="17" width="5.28515625" style="3" customWidth="1"/>
    <col min="18" max="18" width="6.85546875" style="3" customWidth="1"/>
    <col min="19" max="20" width="8.85546875" style="3" customWidth="1"/>
    <col min="21" max="22" width="5.28515625" style="519" customWidth="1"/>
    <col min="23" max="30" width="5.28515625" style="3" customWidth="1"/>
    <col min="31" max="31" width="0.85546875" style="3" customWidth="1"/>
    <col min="32" max="32" width="18.5703125" style="3" customWidth="1"/>
    <col min="33" max="37" width="5.5703125" style="3" customWidth="1"/>
    <col min="38" max="38" width="6.85546875" style="3" customWidth="1"/>
    <col min="39" max="43" width="5.5703125" style="3" customWidth="1"/>
    <col min="44" max="44" width="6.85546875" style="3" customWidth="1"/>
    <col min="45" max="46" width="5.5703125" style="3" customWidth="1"/>
    <col min="47" max="47" width="6.85546875" style="3" customWidth="1"/>
    <col min="48" max="49" width="9" style="3" customWidth="1"/>
    <col min="50" max="50" width="5.42578125" style="3" customWidth="1"/>
    <col min="51" max="52" width="5.28515625" style="519" customWidth="1"/>
    <col min="53" max="60" width="5.42578125" style="3" customWidth="1"/>
    <col min="61" max="61" width="0.85546875" style="3" customWidth="1"/>
    <col min="62" max="62" width="18.5703125" style="3" customWidth="1"/>
    <col min="63" max="67" width="5.5703125" style="3" customWidth="1"/>
    <col min="68" max="68" width="6.85546875" style="3" customWidth="1"/>
    <col min="69" max="73" width="5.5703125" style="3" customWidth="1"/>
    <col min="74" max="74" width="6.85546875" style="3" customWidth="1"/>
    <col min="75" max="76" width="5.5703125" style="3" customWidth="1"/>
    <col min="77" max="77" width="6.85546875" style="3" customWidth="1"/>
    <col min="78" max="79" width="9" style="3" customWidth="1"/>
    <col min="80" max="80" width="5.42578125" style="3" customWidth="1"/>
    <col min="81" max="81" width="5.42578125" style="519" customWidth="1"/>
    <col min="82" max="90" width="5.42578125" style="3" customWidth="1"/>
    <col min="91" max="91" width="0.85546875" style="3" customWidth="1"/>
    <col min="92" max="92" width="18.5703125" style="3" customWidth="1"/>
    <col min="93" max="97" width="5.5703125" style="3" customWidth="1"/>
    <col min="98" max="98" width="6.85546875" style="3" customWidth="1"/>
    <col min="99" max="103" width="5.5703125" style="3" customWidth="1"/>
    <col min="104" max="104" width="6.28515625" style="3" customWidth="1"/>
    <col min="105" max="106" width="5.5703125" style="3" customWidth="1"/>
    <col min="107" max="107" width="6.85546875" style="3" customWidth="1"/>
    <col min="108" max="109" width="9" style="3" customWidth="1"/>
    <col min="110" max="111" width="5.42578125" style="3" customWidth="1"/>
    <col min="112" max="112" width="5.42578125" style="519" customWidth="1"/>
    <col min="113" max="120" width="5.42578125" style="3" customWidth="1"/>
    <col min="121" max="121" width="0.85546875" style="3" customWidth="1"/>
    <col min="122" max="122" width="18.5703125" style="3" customWidth="1"/>
    <col min="123" max="127" width="5.5703125" style="3" customWidth="1"/>
    <col min="128" max="128" width="6.85546875" style="3" customWidth="1"/>
    <col min="129" max="133" width="5.5703125" style="3" customWidth="1"/>
    <col min="134" max="134" width="6.28515625" style="3" customWidth="1"/>
    <col min="135" max="136" width="5.5703125" style="3" customWidth="1"/>
    <col min="137" max="137" width="6.85546875" style="3" customWidth="1"/>
    <col min="138" max="139" width="9" style="3" customWidth="1"/>
    <col min="140" max="140" width="5.7109375" style="3" customWidth="1"/>
    <col min="141" max="141" width="5.7109375" style="519" customWidth="1"/>
    <col min="142" max="143" width="5.7109375" style="3" customWidth="1"/>
    <col min="144" max="150" width="5.28515625" style="3" customWidth="1"/>
    <col min="151" max="151" width="0.85546875" style="3" customWidth="1"/>
    <col min="152" max="152" width="18.5703125" style="3" customWidth="1"/>
    <col min="153" max="157" width="5.5703125" style="3" customWidth="1"/>
    <col min="158" max="158" width="6.85546875" style="3" customWidth="1"/>
    <col min="159" max="163" width="5.5703125" style="3" customWidth="1"/>
    <col min="164" max="164" width="6.85546875" style="3" customWidth="1"/>
    <col min="165" max="166" width="5.28515625" style="3" customWidth="1"/>
    <col min="167" max="167" width="6.85546875" style="3" customWidth="1"/>
    <col min="168" max="169" width="9" style="3" customWidth="1"/>
    <col min="170" max="170" width="5.42578125" style="3" customWidth="1"/>
    <col min="171" max="171" width="5.42578125" style="519" customWidth="1"/>
    <col min="172" max="180" width="5.42578125" style="3" customWidth="1"/>
    <col min="181" max="181" width="0.85546875" style="3" customWidth="1"/>
    <col min="182" max="182" width="18.5703125" style="3" customWidth="1"/>
    <col min="183" max="187" width="5.28515625" style="3" customWidth="1"/>
    <col min="188" max="188" width="6.85546875" style="3" customWidth="1"/>
    <col min="189" max="193" width="5.28515625" style="3" customWidth="1"/>
    <col min="194" max="194" width="6.85546875" style="3" customWidth="1"/>
    <col min="195" max="196" width="5.5703125" style="3" customWidth="1"/>
    <col min="197" max="197" width="6.85546875" style="3" customWidth="1"/>
    <col min="198" max="199" width="9" style="3" customWidth="1"/>
    <col min="200" max="200" width="5.7109375" style="3" customWidth="1"/>
    <col min="201" max="201" width="5.7109375" style="519" customWidth="1"/>
    <col min="202" max="206" width="5.7109375" style="3" customWidth="1"/>
    <col min="207" max="210" width="5.28515625" style="3" customWidth="1"/>
    <col min="211" max="211" width="0.85546875" style="3" customWidth="1"/>
    <col min="212" max="212" width="18.5703125" style="3" customWidth="1"/>
    <col min="213" max="217" width="5.5703125" style="3" customWidth="1"/>
    <col min="218" max="218" width="6.85546875" style="3" customWidth="1"/>
    <col min="219" max="223" width="5.5703125" style="3" customWidth="1"/>
    <col min="224" max="224" width="6.85546875" style="3" customWidth="1"/>
    <col min="225" max="226" width="5.5703125" style="3" customWidth="1"/>
    <col min="227" max="227" width="6.85546875" style="3" customWidth="1"/>
    <col min="228" max="229" width="9" style="3" customWidth="1"/>
    <col min="230" max="230" width="5.42578125" style="3" customWidth="1"/>
    <col min="231" max="231" width="5.42578125" style="519" customWidth="1"/>
    <col min="232" max="240" width="5.42578125" style="3" customWidth="1"/>
    <col min="241" max="241" width="0.85546875" style="3" customWidth="1"/>
    <col min="242" max="242" width="18.5703125" style="3" customWidth="1"/>
    <col min="243" max="247" width="5.5703125" style="3" customWidth="1"/>
    <col min="248" max="248" width="6.85546875" style="3" customWidth="1"/>
    <col min="249" max="253" width="5.5703125" style="3" customWidth="1"/>
    <col min="254" max="254" width="6.42578125" style="3" customWidth="1"/>
    <col min="255" max="256" width="5.5703125" style="3" customWidth="1"/>
    <col min="257" max="257" width="6.85546875" style="3" customWidth="1"/>
    <col min="258" max="259" width="9" style="3" customWidth="1"/>
    <col min="260" max="260" width="5.5703125" style="3" customWidth="1"/>
    <col min="261" max="261" width="5.5703125" style="519" customWidth="1"/>
    <col min="262" max="269" width="5.5703125" style="3" customWidth="1"/>
    <col min="270" max="270" width="5" style="3" customWidth="1"/>
    <col min="271" max="271" width="0.85546875" style="3" customWidth="1"/>
    <col min="272" max="272" width="18.5703125" style="3" customWidth="1"/>
    <col min="273" max="277" width="5.28515625" style="3" customWidth="1"/>
    <col min="278" max="278" width="6.85546875" style="3" customWidth="1"/>
    <col min="279" max="279" width="5.7109375" style="3" customWidth="1"/>
    <col min="280" max="281" width="5.28515625" style="3" customWidth="1"/>
    <col min="282" max="283" width="5.140625" style="3" customWidth="1"/>
    <col min="284" max="284" width="6.85546875" style="3" customWidth="1"/>
    <col min="285" max="286" width="5.28515625" style="3" customWidth="1"/>
    <col min="287" max="287" width="6.85546875" style="3" customWidth="1"/>
    <col min="288" max="289" width="9" style="3" customWidth="1"/>
    <col min="290" max="290" width="5.7109375" style="3" customWidth="1"/>
    <col min="291" max="291" width="5.28515625" style="519" customWidth="1"/>
    <col min="292" max="294" width="5.28515625" style="3" customWidth="1"/>
    <col min="295" max="300" width="5.42578125" style="3" customWidth="1"/>
    <col min="301" max="16384" width="8.7109375" style="3"/>
  </cols>
  <sheetData>
    <row r="1" spans="1:300" ht="120" customHeight="1" x14ac:dyDescent="0.25">
      <c r="A1" s="877" t="s">
        <v>2602</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c r="JS1" s="133"/>
      <c r="JT1" s="133"/>
      <c r="JU1" s="133"/>
      <c r="JV1" s="133"/>
      <c r="JW1" s="133"/>
      <c r="JX1" s="133"/>
      <c r="JY1" s="133"/>
      <c r="JZ1" s="133"/>
      <c r="KA1" s="133"/>
      <c r="KB1" s="133"/>
      <c r="KC1" s="133"/>
      <c r="KD1" s="133"/>
      <c r="KE1" s="133"/>
      <c r="KF1" s="133"/>
      <c r="KG1" s="133"/>
      <c r="KH1" s="133"/>
      <c r="KI1" s="133"/>
      <c r="KJ1" s="133"/>
      <c r="KK1" s="133"/>
      <c r="KL1" s="133"/>
      <c r="KM1" s="133"/>
      <c r="KN1" s="133"/>
    </row>
    <row r="2" spans="1:300" ht="33.75" customHeight="1" x14ac:dyDescent="0.25">
      <c r="A2" s="849" t="s">
        <v>411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849" t="s">
        <v>411</v>
      </c>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849" t="s">
        <v>411</v>
      </c>
      <c r="BJ2" s="698"/>
      <c r="BK2" s="698"/>
      <c r="BL2" s="698"/>
      <c r="BM2" s="698"/>
      <c r="BN2" s="698"/>
      <c r="BO2" s="698"/>
      <c r="BP2" s="698"/>
      <c r="BQ2" s="698"/>
      <c r="BR2" s="698"/>
      <c r="BS2" s="698"/>
      <c r="BT2" s="698"/>
      <c r="BU2" s="698"/>
      <c r="BV2" s="698"/>
      <c r="BW2" s="698"/>
      <c r="BX2" s="698"/>
      <c r="BY2" s="698"/>
      <c r="BZ2" s="698"/>
      <c r="CA2" s="698"/>
      <c r="CB2" s="698"/>
      <c r="CC2" s="698"/>
      <c r="CD2" s="698"/>
      <c r="CE2" s="698"/>
      <c r="CF2" s="698"/>
      <c r="CG2" s="698"/>
      <c r="CH2" s="698"/>
      <c r="CI2" s="698"/>
      <c r="CJ2" s="698"/>
      <c r="CK2" s="698"/>
      <c r="CL2" s="698"/>
      <c r="CM2" s="849" t="s">
        <v>411</v>
      </c>
      <c r="CN2" s="698"/>
      <c r="CO2" s="698"/>
      <c r="CP2" s="698"/>
      <c r="CQ2" s="698"/>
      <c r="CR2" s="698"/>
      <c r="CS2" s="698"/>
      <c r="CT2" s="698"/>
      <c r="CU2" s="698"/>
      <c r="CV2" s="698"/>
      <c r="CW2" s="698"/>
      <c r="CX2" s="698"/>
      <c r="CY2" s="698"/>
      <c r="CZ2" s="698"/>
      <c r="DA2" s="698"/>
      <c r="DB2" s="698"/>
      <c r="DC2" s="698"/>
      <c r="DD2" s="698"/>
      <c r="DE2" s="698"/>
      <c r="DF2" s="698"/>
      <c r="DG2" s="698"/>
      <c r="DH2" s="698"/>
      <c r="DI2" s="698"/>
      <c r="DJ2" s="698"/>
      <c r="DK2" s="698"/>
      <c r="DL2" s="698"/>
      <c r="DM2" s="698"/>
      <c r="DN2" s="698"/>
      <c r="DO2" s="698"/>
      <c r="DP2" s="698"/>
      <c r="DQ2" s="849" t="s">
        <v>411</v>
      </c>
      <c r="DR2" s="698"/>
      <c r="DS2" s="698"/>
      <c r="DT2" s="698"/>
      <c r="DU2" s="698"/>
      <c r="DV2" s="698"/>
      <c r="DW2" s="698"/>
      <c r="DX2" s="698"/>
      <c r="DY2" s="698"/>
      <c r="DZ2" s="698"/>
      <c r="EA2" s="698"/>
      <c r="EB2" s="698"/>
      <c r="EC2" s="698"/>
      <c r="ED2" s="698"/>
      <c r="EE2" s="698"/>
      <c r="EF2" s="698"/>
      <c r="EG2" s="698"/>
      <c r="EH2" s="698"/>
      <c r="EI2" s="698"/>
      <c r="EJ2" s="698"/>
      <c r="EK2" s="698"/>
      <c r="EL2" s="698"/>
      <c r="EM2" s="698"/>
      <c r="EN2" s="698"/>
      <c r="EO2" s="698"/>
      <c r="EP2" s="698"/>
      <c r="EQ2" s="698"/>
      <c r="ER2" s="698"/>
      <c r="ES2" s="698"/>
      <c r="ET2" s="698"/>
      <c r="EU2" s="849" t="s">
        <v>411</v>
      </c>
      <c r="EV2" s="698"/>
      <c r="EW2" s="698"/>
      <c r="EX2" s="698"/>
      <c r="EY2" s="698"/>
      <c r="EZ2" s="698"/>
      <c r="FA2" s="698"/>
      <c r="FB2" s="698"/>
      <c r="FC2" s="698"/>
      <c r="FD2" s="698"/>
      <c r="FE2" s="698"/>
      <c r="FF2" s="698"/>
      <c r="FG2" s="698"/>
      <c r="FH2" s="698"/>
      <c r="FI2" s="698"/>
      <c r="FJ2" s="698"/>
      <c r="FK2" s="698"/>
      <c r="FL2" s="698"/>
      <c r="FM2" s="698"/>
      <c r="FN2" s="698"/>
      <c r="FO2" s="698"/>
      <c r="FP2" s="698"/>
      <c r="FQ2" s="698"/>
      <c r="FR2" s="698"/>
      <c r="FS2" s="698"/>
      <c r="FT2" s="698"/>
      <c r="FU2" s="698"/>
      <c r="FV2" s="698"/>
      <c r="FW2" s="698"/>
      <c r="FX2" s="698"/>
      <c r="FY2" s="849" t="s">
        <v>411</v>
      </c>
      <c r="FZ2" s="698"/>
      <c r="GA2" s="698"/>
      <c r="GB2" s="698"/>
      <c r="GC2" s="698"/>
      <c r="GD2" s="698"/>
      <c r="GE2" s="698"/>
      <c r="GF2" s="698"/>
      <c r="GG2" s="698"/>
      <c r="GH2" s="698"/>
      <c r="GI2" s="698"/>
      <c r="GJ2" s="698"/>
      <c r="GK2" s="698"/>
      <c r="GL2" s="698"/>
      <c r="GM2" s="698"/>
      <c r="GN2" s="698"/>
      <c r="GO2" s="698"/>
      <c r="GP2" s="698"/>
      <c r="GQ2" s="698"/>
      <c r="GR2" s="698"/>
      <c r="GS2" s="698"/>
      <c r="GT2" s="698"/>
      <c r="GU2" s="698"/>
      <c r="GV2" s="698"/>
      <c r="GW2" s="698"/>
      <c r="GX2" s="698"/>
      <c r="GY2" s="698"/>
      <c r="GZ2" s="698"/>
      <c r="HA2" s="698"/>
      <c r="HB2" s="698"/>
      <c r="HC2" s="849" t="s">
        <v>411</v>
      </c>
      <c r="HD2" s="698"/>
      <c r="HE2" s="698"/>
      <c r="HF2" s="698"/>
      <c r="HG2" s="698"/>
      <c r="HH2" s="698"/>
      <c r="HI2" s="698"/>
      <c r="HJ2" s="698"/>
      <c r="HK2" s="698"/>
      <c r="HL2" s="698"/>
      <c r="HM2" s="698"/>
      <c r="HN2" s="698"/>
      <c r="HO2" s="698"/>
      <c r="HP2" s="698"/>
      <c r="HQ2" s="698"/>
      <c r="HR2" s="698"/>
      <c r="HS2" s="698"/>
      <c r="HT2" s="698"/>
      <c r="HU2" s="698"/>
      <c r="HV2" s="698"/>
      <c r="HW2" s="698"/>
      <c r="HX2" s="698"/>
      <c r="HY2" s="698"/>
      <c r="HZ2" s="698"/>
      <c r="IA2" s="698"/>
      <c r="IB2" s="698"/>
      <c r="IC2" s="698"/>
      <c r="ID2" s="698"/>
      <c r="IE2" s="698"/>
      <c r="IF2" s="698"/>
      <c r="IG2" s="849" t="s">
        <v>411</v>
      </c>
      <c r="IH2" s="698"/>
      <c r="II2" s="698"/>
      <c r="IJ2" s="698"/>
      <c r="IK2" s="698"/>
      <c r="IL2" s="698"/>
      <c r="IM2" s="698"/>
      <c r="IN2" s="698"/>
      <c r="IO2" s="698"/>
      <c r="IP2" s="698"/>
      <c r="IQ2" s="698"/>
      <c r="IR2" s="698"/>
      <c r="IS2" s="698"/>
      <c r="IT2" s="698"/>
      <c r="IU2" s="698"/>
      <c r="IV2" s="698"/>
      <c r="IW2" s="698"/>
      <c r="IX2" s="698"/>
      <c r="IY2" s="698"/>
      <c r="IZ2" s="698"/>
      <c r="JA2" s="698"/>
      <c r="JB2" s="698"/>
      <c r="JC2" s="698"/>
      <c r="JD2" s="698"/>
      <c r="JE2" s="698"/>
      <c r="JF2" s="698"/>
      <c r="JG2" s="698"/>
      <c r="JH2" s="698"/>
      <c r="JI2" s="698"/>
      <c r="JJ2" s="698"/>
      <c r="JK2" s="849" t="s">
        <v>411</v>
      </c>
      <c r="JL2" s="698"/>
      <c r="JM2" s="698"/>
      <c r="JN2" s="698"/>
      <c r="JO2" s="698"/>
      <c r="JP2" s="698"/>
      <c r="JQ2" s="698"/>
      <c r="JR2" s="698"/>
      <c r="JS2" s="698"/>
      <c r="JT2" s="698"/>
      <c r="JU2" s="698"/>
      <c r="JV2" s="698"/>
      <c r="JW2" s="698"/>
      <c r="JX2" s="698"/>
      <c r="JY2" s="698"/>
      <c r="JZ2" s="698"/>
      <c r="KA2" s="698"/>
      <c r="KB2" s="698"/>
      <c r="KC2" s="698"/>
      <c r="KD2" s="698"/>
      <c r="KE2" s="698"/>
      <c r="KF2" s="698"/>
      <c r="KG2" s="698"/>
      <c r="KH2" s="698"/>
      <c r="KI2" s="698"/>
      <c r="KJ2" s="698"/>
      <c r="KK2" s="698"/>
      <c r="KL2" s="698"/>
      <c r="KM2" s="698"/>
      <c r="KN2" s="698"/>
    </row>
    <row r="3" spans="1:300" ht="57" customHeight="1" x14ac:dyDescent="0.25">
      <c r="A3" s="878" t="s">
        <v>1154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t="s">
        <v>1154</v>
      </c>
      <c r="AF3" s="878"/>
      <c r="AG3" s="878"/>
      <c r="AH3" s="878"/>
      <c r="AI3" s="878"/>
      <c r="AJ3" s="878"/>
      <c r="AK3" s="878"/>
      <c r="AL3" s="878"/>
      <c r="AM3" s="878"/>
      <c r="AN3" s="878"/>
      <c r="AO3" s="878"/>
      <c r="AP3" s="878"/>
      <c r="AQ3" s="878"/>
      <c r="AR3" s="878"/>
      <c r="AS3" s="878"/>
      <c r="AT3" s="878"/>
      <c r="AU3" s="878"/>
      <c r="AV3" s="878"/>
      <c r="AW3" s="878"/>
      <c r="AX3" s="878"/>
      <c r="AY3" s="878"/>
      <c r="AZ3" s="878"/>
      <c r="BA3" s="878"/>
      <c r="BB3" s="878"/>
      <c r="BC3" s="878"/>
      <c r="BD3" s="878"/>
      <c r="BE3" s="878"/>
      <c r="BF3" s="878"/>
      <c r="BG3" s="878"/>
      <c r="BH3" s="878"/>
      <c r="BI3" s="878" t="s">
        <v>1154</v>
      </c>
      <c r="BJ3" s="878"/>
      <c r="BK3" s="878"/>
      <c r="BL3" s="878"/>
      <c r="BM3" s="878"/>
      <c r="BN3" s="878"/>
      <c r="BO3" s="878"/>
      <c r="BP3" s="878"/>
      <c r="BQ3" s="878"/>
      <c r="BR3" s="878"/>
      <c r="BS3" s="878"/>
      <c r="BT3" s="878"/>
      <c r="BU3" s="878"/>
      <c r="BV3" s="878"/>
      <c r="BW3" s="878"/>
      <c r="BX3" s="878"/>
      <c r="BY3" s="878"/>
      <c r="BZ3" s="878"/>
      <c r="CA3" s="878"/>
      <c r="CB3" s="878"/>
      <c r="CC3" s="878"/>
      <c r="CD3" s="878"/>
      <c r="CE3" s="878"/>
      <c r="CF3" s="878"/>
      <c r="CG3" s="878"/>
      <c r="CH3" s="878"/>
      <c r="CI3" s="878"/>
      <c r="CJ3" s="878"/>
      <c r="CK3" s="878"/>
      <c r="CL3" s="878"/>
      <c r="CM3" s="878" t="s">
        <v>1154</v>
      </c>
      <c r="CN3" s="878"/>
      <c r="CO3" s="878"/>
      <c r="CP3" s="878"/>
      <c r="CQ3" s="878"/>
      <c r="CR3" s="878"/>
      <c r="CS3" s="878"/>
      <c r="CT3" s="878"/>
      <c r="CU3" s="878"/>
      <c r="CV3" s="878"/>
      <c r="CW3" s="878"/>
      <c r="CX3" s="878"/>
      <c r="CY3" s="878"/>
      <c r="CZ3" s="878"/>
      <c r="DA3" s="878"/>
      <c r="DB3" s="878"/>
      <c r="DC3" s="878"/>
      <c r="DD3" s="878"/>
      <c r="DE3" s="878"/>
      <c r="DF3" s="878"/>
      <c r="DG3" s="878"/>
      <c r="DH3" s="878"/>
      <c r="DI3" s="878"/>
      <c r="DJ3" s="878"/>
      <c r="DK3" s="878"/>
      <c r="DL3" s="878"/>
      <c r="DM3" s="878"/>
      <c r="DN3" s="878"/>
      <c r="DO3" s="878"/>
      <c r="DP3" s="878"/>
      <c r="DQ3" s="878" t="s">
        <v>1154</v>
      </c>
      <c r="DR3" s="878"/>
      <c r="DS3" s="878"/>
      <c r="DT3" s="878"/>
      <c r="DU3" s="878"/>
      <c r="DV3" s="878"/>
      <c r="DW3" s="878"/>
      <c r="DX3" s="878"/>
      <c r="DY3" s="878"/>
      <c r="DZ3" s="878"/>
      <c r="EA3" s="878"/>
      <c r="EB3" s="878"/>
      <c r="EC3" s="878"/>
      <c r="ED3" s="878"/>
      <c r="EE3" s="878"/>
      <c r="EF3" s="878"/>
      <c r="EG3" s="878"/>
      <c r="EH3" s="878"/>
      <c r="EI3" s="878"/>
      <c r="EJ3" s="878"/>
      <c r="EK3" s="878"/>
      <c r="EL3" s="878"/>
      <c r="EM3" s="878"/>
      <c r="EN3" s="878"/>
      <c r="EO3" s="878"/>
      <c r="EP3" s="878"/>
      <c r="EQ3" s="878"/>
      <c r="ER3" s="878"/>
      <c r="ES3" s="878"/>
      <c r="ET3" s="878"/>
      <c r="EU3" s="878" t="s">
        <v>1154</v>
      </c>
      <c r="EV3" s="878"/>
      <c r="EW3" s="878"/>
      <c r="EX3" s="878"/>
      <c r="EY3" s="878"/>
      <c r="EZ3" s="878"/>
      <c r="FA3" s="878"/>
      <c r="FB3" s="878"/>
      <c r="FC3" s="878"/>
      <c r="FD3" s="878"/>
      <c r="FE3" s="878"/>
      <c r="FF3" s="878"/>
      <c r="FG3" s="878"/>
      <c r="FH3" s="878"/>
      <c r="FI3" s="878"/>
      <c r="FJ3" s="878"/>
      <c r="FK3" s="878"/>
      <c r="FL3" s="878"/>
      <c r="FM3" s="878"/>
      <c r="FN3" s="878"/>
      <c r="FO3" s="878"/>
      <c r="FP3" s="878"/>
      <c r="FQ3" s="878"/>
      <c r="FR3" s="878"/>
      <c r="FS3" s="878"/>
      <c r="FT3" s="878"/>
      <c r="FU3" s="878"/>
      <c r="FV3" s="878"/>
      <c r="FW3" s="878"/>
      <c r="FX3" s="878"/>
      <c r="FY3" s="878" t="s">
        <v>1154</v>
      </c>
      <c r="FZ3" s="878"/>
      <c r="GA3" s="878"/>
      <c r="GB3" s="878"/>
      <c r="GC3" s="878"/>
      <c r="GD3" s="878"/>
      <c r="GE3" s="878"/>
      <c r="GF3" s="878"/>
      <c r="GG3" s="878"/>
      <c r="GH3" s="878"/>
      <c r="GI3" s="878"/>
      <c r="GJ3" s="878"/>
      <c r="GK3" s="878"/>
      <c r="GL3" s="878"/>
      <c r="GM3" s="878"/>
      <c r="GN3" s="878"/>
      <c r="GO3" s="878"/>
      <c r="GP3" s="878"/>
      <c r="GQ3" s="878"/>
      <c r="GR3" s="878"/>
      <c r="GS3" s="878"/>
      <c r="GT3" s="878"/>
      <c r="GU3" s="878"/>
      <c r="GV3" s="878"/>
      <c r="GW3" s="878"/>
      <c r="GX3" s="878"/>
      <c r="GY3" s="878"/>
      <c r="GZ3" s="878"/>
      <c r="HA3" s="878"/>
      <c r="HB3" s="878"/>
      <c r="HC3" s="878" t="s">
        <v>1154</v>
      </c>
      <c r="HD3" s="878"/>
      <c r="HE3" s="878"/>
      <c r="HF3" s="878"/>
      <c r="HG3" s="878"/>
      <c r="HH3" s="878"/>
      <c r="HI3" s="878"/>
      <c r="HJ3" s="878"/>
      <c r="HK3" s="878"/>
      <c r="HL3" s="878"/>
      <c r="HM3" s="878"/>
      <c r="HN3" s="878"/>
      <c r="HO3" s="878"/>
      <c r="HP3" s="878"/>
      <c r="HQ3" s="878"/>
      <c r="HR3" s="878"/>
      <c r="HS3" s="878"/>
      <c r="HT3" s="878"/>
      <c r="HU3" s="878"/>
      <c r="HV3" s="878"/>
      <c r="HW3" s="878"/>
      <c r="HX3" s="878"/>
      <c r="HY3" s="878"/>
      <c r="HZ3" s="878"/>
      <c r="IA3" s="878"/>
      <c r="IB3" s="878"/>
      <c r="IC3" s="878"/>
      <c r="ID3" s="878"/>
      <c r="IE3" s="878"/>
      <c r="IF3" s="878"/>
      <c r="IG3" s="878" t="s">
        <v>1154</v>
      </c>
      <c r="IH3" s="878"/>
      <c r="II3" s="878"/>
      <c r="IJ3" s="878"/>
      <c r="IK3" s="878"/>
      <c r="IL3" s="878"/>
      <c r="IM3" s="878"/>
      <c r="IN3" s="878"/>
      <c r="IO3" s="878"/>
      <c r="IP3" s="878"/>
      <c r="IQ3" s="878"/>
      <c r="IR3" s="878"/>
      <c r="IS3" s="878"/>
      <c r="IT3" s="878"/>
      <c r="IU3" s="878"/>
      <c r="IV3" s="878"/>
      <c r="IW3" s="878"/>
      <c r="IX3" s="878"/>
      <c r="IY3" s="878"/>
      <c r="IZ3" s="878"/>
      <c r="JA3" s="878"/>
      <c r="JB3" s="878"/>
      <c r="JC3" s="878"/>
      <c r="JD3" s="878"/>
      <c r="JE3" s="878"/>
      <c r="JF3" s="878"/>
      <c r="JG3" s="878"/>
      <c r="JH3" s="878"/>
      <c r="JI3" s="878"/>
      <c r="JJ3" s="878"/>
      <c r="JK3" s="878" t="s">
        <v>1154</v>
      </c>
      <c r="JL3" s="878"/>
      <c r="JM3" s="878"/>
      <c r="JN3" s="878"/>
      <c r="JO3" s="878"/>
      <c r="JP3" s="878"/>
      <c r="JQ3" s="878"/>
      <c r="JR3" s="878"/>
      <c r="JS3" s="878"/>
      <c r="JT3" s="878"/>
      <c r="JU3" s="878"/>
      <c r="JV3" s="878"/>
      <c r="JW3" s="878"/>
      <c r="JX3" s="878"/>
      <c r="JY3" s="878"/>
      <c r="JZ3" s="878"/>
      <c r="KA3" s="878"/>
      <c r="KB3" s="878"/>
      <c r="KC3" s="878"/>
      <c r="KD3" s="878"/>
      <c r="KE3" s="878"/>
      <c r="KF3" s="878"/>
      <c r="KG3" s="878"/>
      <c r="KH3" s="878"/>
      <c r="KI3" s="878"/>
      <c r="KJ3" s="878"/>
      <c r="KK3" s="878"/>
      <c r="KL3" s="878"/>
      <c r="KM3" s="878"/>
      <c r="KN3" s="878"/>
    </row>
    <row r="4" spans="1:300" x14ac:dyDescent="0.25">
      <c r="A4" s="33"/>
      <c r="C4" s="33"/>
      <c r="D4" s="33"/>
      <c r="E4" s="33"/>
      <c r="F4" s="33"/>
      <c r="M4" s="33"/>
      <c r="N4" s="33"/>
      <c r="O4" s="33"/>
      <c r="P4" s="33"/>
      <c r="R4" s="33"/>
      <c r="S4" s="33"/>
      <c r="U4" s="33"/>
      <c r="V4" s="33"/>
      <c r="W4" s="33"/>
      <c r="X4" s="33"/>
      <c r="Y4" s="33"/>
      <c r="AE4" s="33"/>
      <c r="AG4" s="33"/>
      <c r="AH4" s="33"/>
      <c r="AI4" s="33"/>
      <c r="AJ4" s="33"/>
      <c r="AQ4" s="33"/>
      <c r="AR4" s="33"/>
      <c r="AS4" s="33"/>
      <c r="AT4" s="33"/>
      <c r="AU4" s="33"/>
      <c r="AV4" s="33"/>
      <c r="AY4" s="33"/>
      <c r="AZ4" s="33"/>
      <c r="BA4" s="33"/>
      <c r="BB4" s="33"/>
      <c r="BC4" s="33"/>
      <c r="BI4" s="33"/>
      <c r="BK4" s="33"/>
      <c r="BL4" s="33"/>
      <c r="BM4" s="33"/>
      <c r="BN4" s="33"/>
      <c r="BU4" s="33"/>
      <c r="BV4" s="33"/>
      <c r="BW4" s="33"/>
      <c r="BX4" s="33"/>
      <c r="BY4" s="33"/>
      <c r="BZ4" s="33"/>
      <c r="CC4" s="33"/>
      <c r="CD4" s="33"/>
      <c r="CE4" s="33"/>
      <c r="CF4" s="33"/>
      <c r="CG4" s="33"/>
      <c r="CM4" s="33"/>
      <c r="CO4" s="33"/>
      <c r="CP4" s="33"/>
      <c r="CQ4" s="33"/>
      <c r="CR4" s="33"/>
      <c r="CY4" s="33"/>
      <c r="CZ4" s="33"/>
      <c r="DA4" s="33"/>
      <c r="DB4" s="33"/>
      <c r="DC4" s="33"/>
      <c r="DD4" s="33"/>
      <c r="DG4" s="33"/>
      <c r="DH4" s="33"/>
      <c r="DI4" s="33"/>
      <c r="DJ4" s="33"/>
      <c r="DK4" s="33"/>
      <c r="DQ4" s="33"/>
      <c r="DS4" s="33"/>
      <c r="DT4" s="33"/>
      <c r="DU4" s="33"/>
      <c r="DV4" s="33"/>
      <c r="EC4" s="33"/>
      <c r="ED4" s="33"/>
      <c r="EE4" s="33"/>
      <c r="EF4" s="33"/>
      <c r="EG4" s="33"/>
      <c r="EH4" s="33"/>
      <c r="EK4" s="33"/>
      <c r="EL4" s="33"/>
      <c r="EM4" s="33"/>
      <c r="EN4" s="33"/>
      <c r="EO4" s="33"/>
      <c r="EU4" s="33"/>
      <c r="EW4" s="33"/>
      <c r="EX4" s="33"/>
      <c r="EY4" s="33"/>
      <c r="EZ4" s="33"/>
      <c r="FG4" s="33"/>
      <c r="FH4" s="33"/>
      <c r="FI4" s="33"/>
      <c r="FJ4" s="33"/>
      <c r="FL4" s="33"/>
      <c r="FO4" s="33"/>
      <c r="FP4" s="33"/>
      <c r="FQ4" s="33"/>
      <c r="FR4" s="33"/>
      <c r="FS4" s="33"/>
      <c r="FY4" s="33"/>
      <c r="GA4" s="33"/>
      <c r="GB4" s="33"/>
      <c r="GC4" s="33"/>
      <c r="GD4" s="33"/>
      <c r="GK4" s="33"/>
      <c r="GM4" s="33"/>
      <c r="GN4" s="33"/>
      <c r="GO4" s="33"/>
      <c r="GP4" s="33"/>
      <c r="GS4" s="33"/>
      <c r="GT4" s="33"/>
      <c r="GU4" s="33"/>
      <c r="GV4" s="33"/>
      <c r="GW4" s="33"/>
      <c r="HC4" s="33"/>
      <c r="HE4" s="33"/>
      <c r="HF4" s="33"/>
      <c r="HG4" s="33"/>
      <c r="HH4" s="33"/>
      <c r="HO4" s="33"/>
      <c r="HP4" s="33"/>
      <c r="HQ4" s="33"/>
      <c r="HR4" s="33"/>
      <c r="HS4" s="33"/>
      <c r="HT4" s="33"/>
      <c r="HW4" s="33"/>
      <c r="HX4" s="33"/>
      <c r="HY4" s="33"/>
      <c r="HZ4" s="33"/>
      <c r="IA4" s="33"/>
      <c r="IG4" s="33"/>
      <c r="II4" s="33"/>
      <c r="IJ4" s="33"/>
      <c r="IK4" s="33"/>
      <c r="IL4" s="33"/>
      <c r="IS4" s="33"/>
      <c r="IT4" s="33"/>
      <c r="IU4" s="33"/>
      <c r="IV4" s="33"/>
      <c r="IW4" s="33"/>
      <c r="IX4" s="33"/>
      <c r="JA4" s="33"/>
      <c r="JB4" s="33"/>
      <c r="JC4" s="33"/>
      <c r="JD4" s="33"/>
      <c r="JE4" s="33"/>
      <c r="JK4" s="33"/>
      <c r="JM4" s="33"/>
      <c r="JN4" s="33"/>
      <c r="JO4" s="33"/>
      <c r="JP4" s="33"/>
      <c r="JW4" s="33"/>
      <c r="JX4" s="33"/>
      <c r="JY4" s="33"/>
      <c r="JZ4" s="33"/>
      <c r="KA4" s="33"/>
      <c r="KB4" s="33"/>
      <c r="KE4" s="33"/>
      <c r="KF4" s="33"/>
      <c r="KG4" s="33"/>
      <c r="KH4" s="33"/>
      <c r="KI4" s="33"/>
    </row>
    <row r="5" spans="1:300" ht="16.5" thickBot="1" x14ac:dyDescent="0.3">
      <c r="A5" s="852" t="s">
        <v>341</v>
      </c>
      <c r="B5" s="852"/>
      <c r="C5" s="852"/>
      <c r="AE5" s="852" t="s">
        <v>342</v>
      </c>
      <c r="AF5" s="852"/>
      <c r="AG5" s="852"/>
      <c r="BI5" s="852" t="s">
        <v>343</v>
      </c>
      <c r="BJ5" s="852"/>
      <c r="BK5" s="852"/>
      <c r="CM5" s="852" t="s">
        <v>1160</v>
      </c>
      <c r="CN5" s="852"/>
      <c r="CO5" s="852"/>
      <c r="DQ5" s="852" t="s">
        <v>344</v>
      </c>
      <c r="DR5" s="852"/>
      <c r="DS5" s="852"/>
      <c r="EU5" s="852" t="s">
        <v>657</v>
      </c>
      <c r="EV5" s="852"/>
      <c r="EW5" s="852"/>
      <c r="FY5" s="852" t="s">
        <v>658</v>
      </c>
      <c r="FZ5" s="852"/>
      <c r="GA5" s="852"/>
      <c r="HC5" s="852" t="s">
        <v>659</v>
      </c>
      <c r="HD5" s="852"/>
      <c r="HE5" s="852"/>
      <c r="IG5" s="852" t="s">
        <v>660</v>
      </c>
      <c r="IH5" s="852"/>
      <c r="II5" s="852"/>
      <c r="JK5" s="852" t="s">
        <v>661</v>
      </c>
      <c r="JL5" s="852"/>
      <c r="JM5" s="852"/>
    </row>
    <row r="6" spans="1:300" ht="23.25" customHeight="1" thickTop="1" thickBot="1" x14ac:dyDescent="0.3">
      <c r="A6" s="859" t="s">
        <v>330</v>
      </c>
      <c r="B6" s="859"/>
      <c r="C6" s="860"/>
      <c r="D6" s="876" t="s">
        <v>1155</v>
      </c>
      <c r="E6" s="876"/>
      <c r="F6" s="876"/>
      <c r="O6"/>
      <c r="P6"/>
      <c r="Q6"/>
      <c r="R6"/>
      <c r="S6"/>
      <c r="T6"/>
      <c r="U6"/>
      <c r="V6"/>
      <c r="W6"/>
      <c r="X6"/>
      <c r="Y6"/>
      <c r="Z6"/>
      <c r="AE6" s="859" t="s">
        <v>330</v>
      </c>
      <c r="AF6" s="859"/>
      <c r="AG6" s="860"/>
      <c r="AH6" s="876" t="s">
        <v>1155</v>
      </c>
      <c r="AI6" s="876"/>
      <c r="AJ6" s="876"/>
      <c r="AR6"/>
      <c r="AS6"/>
      <c r="AT6"/>
      <c r="AU6"/>
      <c r="AV6"/>
      <c r="AW6"/>
      <c r="AX6"/>
      <c r="AY6"/>
      <c r="AZ6"/>
      <c r="BA6"/>
      <c r="BB6"/>
      <c r="BC6"/>
      <c r="BD6"/>
      <c r="BI6" s="859" t="s">
        <v>330</v>
      </c>
      <c r="BJ6" s="859"/>
      <c r="BK6" s="860"/>
      <c r="BL6" s="876" t="s">
        <v>1155</v>
      </c>
      <c r="BM6" s="876"/>
      <c r="BN6" s="876"/>
      <c r="BV6"/>
      <c r="BW6"/>
      <c r="BX6"/>
      <c r="BY6"/>
      <c r="BZ6"/>
      <c r="CA6"/>
      <c r="CB6"/>
      <c r="CC6"/>
      <c r="CD6"/>
      <c r="CE6"/>
      <c r="CF6"/>
      <c r="CG6"/>
      <c r="CH6"/>
      <c r="CM6" s="859" t="s">
        <v>330</v>
      </c>
      <c r="CN6" s="859"/>
      <c r="CO6" s="860"/>
      <c r="CP6" s="876" t="s">
        <v>1155</v>
      </c>
      <c r="CQ6" s="876"/>
      <c r="CR6" s="876"/>
      <c r="CZ6"/>
      <c r="DA6"/>
      <c r="DB6"/>
      <c r="DC6"/>
      <c r="DD6"/>
      <c r="DE6"/>
      <c r="DF6"/>
      <c r="DG6"/>
      <c r="DH6"/>
      <c r="DI6"/>
      <c r="DJ6"/>
      <c r="DK6"/>
      <c r="DL6"/>
      <c r="DQ6" s="859" t="s">
        <v>330</v>
      </c>
      <c r="DR6" s="859"/>
      <c r="DS6" s="860"/>
      <c r="DT6" s="876" t="s">
        <v>1155</v>
      </c>
      <c r="DU6" s="876"/>
      <c r="DV6" s="876"/>
      <c r="ED6"/>
      <c r="EE6"/>
      <c r="EF6"/>
      <c r="EG6"/>
      <c r="EH6"/>
      <c r="EI6"/>
      <c r="EJ6"/>
      <c r="EK6"/>
      <c r="EL6"/>
      <c r="EM6"/>
      <c r="EN6"/>
      <c r="EO6"/>
      <c r="EP6"/>
      <c r="EU6" s="859" t="s">
        <v>330</v>
      </c>
      <c r="EV6" s="859"/>
      <c r="EW6" s="860"/>
      <c r="EX6" s="876" t="s">
        <v>1155</v>
      </c>
      <c r="EY6" s="876"/>
      <c r="EZ6" s="876"/>
      <c r="FH6"/>
      <c r="FI6"/>
      <c r="FJ6"/>
      <c r="FK6"/>
      <c r="FL6"/>
      <c r="FM6"/>
      <c r="FN6"/>
      <c r="FO6"/>
      <c r="FP6"/>
      <c r="FQ6"/>
      <c r="FR6"/>
      <c r="FS6"/>
      <c r="FT6"/>
      <c r="FY6" s="859" t="s">
        <v>330</v>
      </c>
      <c r="FZ6" s="859"/>
      <c r="GA6" s="860"/>
      <c r="GB6" s="876" t="s">
        <v>1155</v>
      </c>
      <c r="GC6" s="876"/>
      <c r="GD6" s="876"/>
      <c r="GN6"/>
      <c r="GO6"/>
      <c r="GP6"/>
      <c r="GQ6"/>
      <c r="GR6"/>
      <c r="GS6"/>
      <c r="GT6"/>
      <c r="GU6"/>
      <c r="GV6"/>
      <c r="GW6"/>
      <c r="GX6"/>
      <c r="HC6" s="859" t="s">
        <v>330</v>
      </c>
      <c r="HD6" s="859"/>
      <c r="HE6" s="860"/>
      <c r="HF6" s="876" t="s">
        <v>1155</v>
      </c>
      <c r="HG6" s="876"/>
      <c r="HH6" s="876"/>
      <c r="HP6"/>
      <c r="HQ6"/>
      <c r="HR6"/>
      <c r="HS6"/>
      <c r="HT6"/>
      <c r="HU6"/>
      <c r="HV6"/>
      <c r="HW6"/>
      <c r="HX6"/>
      <c r="HY6"/>
      <c r="HZ6"/>
      <c r="IA6"/>
      <c r="IB6"/>
      <c r="IG6" s="859" t="s">
        <v>330</v>
      </c>
      <c r="IH6" s="859"/>
      <c r="II6" s="860"/>
      <c r="IJ6" s="876" t="s">
        <v>1155</v>
      </c>
      <c r="IK6" s="876"/>
      <c r="IL6" s="876"/>
      <c r="IT6"/>
      <c r="IV6"/>
      <c r="IW6"/>
      <c r="IX6"/>
      <c r="IY6"/>
      <c r="IZ6"/>
      <c r="JA6"/>
      <c r="JB6"/>
      <c r="JC6"/>
      <c r="JD6"/>
      <c r="JE6"/>
      <c r="JF6"/>
      <c r="JK6" s="859" t="s">
        <v>330</v>
      </c>
      <c r="JL6" s="859"/>
      <c r="JM6" s="860"/>
      <c r="JN6" s="876" t="s">
        <v>1155</v>
      </c>
      <c r="JO6" s="876"/>
      <c r="JP6" s="876"/>
      <c r="JX6"/>
      <c r="JY6"/>
      <c r="JZ6"/>
      <c r="KA6"/>
      <c r="KB6"/>
      <c r="KC6"/>
      <c r="KD6"/>
      <c r="KE6"/>
      <c r="KF6"/>
      <c r="KG6"/>
      <c r="KH6"/>
      <c r="KI6"/>
      <c r="KJ6"/>
    </row>
    <row r="7" spans="1:300" ht="22.5" customHeight="1" thickTop="1" thickBot="1" x14ac:dyDescent="0.3">
      <c r="A7" s="859" t="s">
        <v>329</v>
      </c>
      <c r="B7" s="859"/>
      <c r="C7" s="860"/>
      <c r="D7" s="876" t="s">
        <v>1155</v>
      </c>
      <c r="E7" s="876"/>
      <c r="F7" s="876"/>
      <c r="O7"/>
      <c r="P7"/>
      <c r="Q7"/>
      <c r="R7"/>
      <c r="S7"/>
      <c r="T7"/>
      <c r="U7"/>
      <c r="V7"/>
      <c r="W7"/>
      <c r="X7"/>
      <c r="Y7"/>
      <c r="Z7"/>
      <c r="AE7" s="859" t="s">
        <v>329</v>
      </c>
      <c r="AF7" s="859"/>
      <c r="AG7" s="860"/>
      <c r="AH7" s="876" t="s">
        <v>1155</v>
      </c>
      <c r="AI7" s="876"/>
      <c r="AJ7" s="876"/>
      <c r="AR7"/>
      <c r="AS7"/>
      <c r="AT7"/>
      <c r="AU7"/>
      <c r="AV7"/>
      <c r="AW7"/>
      <c r="AX7"/>
      <c r="AY7"/>
      <c r="AZ7"/>
      <c r="BA7"/>
      <c r="BB7"/>
      <c r="BC7"/>
      <c r="BD7"/>
      <c r="BI7" s="859" t="s">
        <v>329</v>
      </c>
      <c r="BJ7" s="859"/>
      <c r="BK7" s="860"/>
      <c r="BL7" s="876" t="s">
        <v>1155</v>
      </c>
      <c r="BM7" s="876"/>
      <c r="BN7" s="876"/>
      <c r="BV7"/>
      <c r="BW7"/>
      <c r="BX7"/>
      <c r="BY7"/>
      <c r="BZ7"/>
      <c r="CA7"/>
      <c r="CB7"/>
      <c r="CC7"/>
      <c r="CD7"/>
      <c r="CE7"/>
      <c r="CF7"/>
      <c r="CG7"/>
      <c r="CH7"/>
      <c r="CM7" s="859" t="s">
        <v>329</v>
      </c>
      <c r="CN7" s="859"/>
      <c r="CO7" s="860"/>
      <c r="CP7" s="876" t="s">
        <v>1155</v>
      </c>
      <c r="CQ7" s="876"/>
      <c r="CR7" s="876"/>
      <c r="CZ7"/>
      <c r="DA7"/>
      <c r="DB7"/>
      <c r="DC7"/>
      <c r="DD7"/>
      <c r="DE7"/>
      <c r="DF7"/>
      <c r="DG7"/>
      <c r="DH7"/>
      <c r="DI7"/>
      <c r="DJ7"/>
      <c r="DK7"/>
      <c r="DL7"/>
      <c r="DQ7" s="859" t="s">
        <v>329</v>
      </c>
      <c r="DR7" s="859"/>
      <c r="DS7" s="860"/>
      <c r="DT7" s="876" t="s">
        <v>1155</v>
      </c>
      <c r="DU7" s="876"/>
      <c r="DV7" s="876"/>
      <c r="ED7"/>
      <c r="EE7"/>
      <c r="EF7"/>
      <c r="EG7"/>
      <c r="EH7"/>
      <c r="EI7"/>
      <c r="EJ7"/>
      <c r="EK7"/>
      <c r="EL7"/>
      <c r="EM7"/>
      <c r="EN7"/>
      <c r="EO7"/>
      <c r="EP7"/>
      <c r="EU7" s="859" t="s">
        <v>329</v>
      </c>
      <c r="EV7" s="859"/>
      <c r="EW7" s="860"/>
      <c r="EX7" s="876" t="s">
        <v>1155</v>
      </c>
      <c r="EY7" s="876"/>
      <c r="EZ7" s="876"/>
      <c r="FH7"/>
      <c r="FI7"/>
      <c r="FJ7"/>
      <c r="FK7"/>
      <c r="FL7"/>
      <c r="FM7"/>
      <c r="FN7"/>
      <c r="FO7"/>
      <c r="FP7"/>
      <c r="FQ7"/>
      <c r="FR7"/>
      <c r="FS7"/>
      <c r="FT7"/>
      <c r="FY7" s="859" t="s">
        <v>329</v>
      </c>
      <c r="FZ7" s="859"/>
      <c r="GA7" s="860"/>
      <c r="GB7" s="876" t="s">
        <v>1155</v>
      </c>
      <c r="GC7" s="876"/>
      <c r="GD7" s="876"/>
      <c r="GN7"/>
      <c r="GO7"/>
      <c r="GP7"/>
      <c r="GQ7"/>
      <c r="GR7"/>
      <c r="GS7"/>
      <c r="GT7"/>
      <c r="GU7"/>
      <c r="GV7"/>
      <c r="GW7"/>
      <c r="GX7"/>
      <c r="HC7" s="859" t="s">
        <v>329</v>
      </c>
      <c r="HD7" s="859"/>
      <c r="HE7" s="860"/>
      <c r="HF7" s="876" t="s">
        <v>1155</v>
      </c>
      <c r="HG7" s="876"/>
      <c r="HH7" s="876"/>
      <c r="HP7"/>
      <c r="HQ7"/>
      <c r="HR7"/>
      <c r="HS7"/>
      <c r="HT7"/>
      <c r="HU7"/>
      <c r="HV7"/>
      <c r="HW7"/>
      <c r="HX7"/>
      <c r="HY7"/>
      <c r="HZ7"/>
      <c r="IA7"/>
      <c r="IB7"/>
      <c r="IG7" s="859" t="s">
        <v>329</v>
      </c>
      <c r="IH7" s="859"/>
      <c r="II7" s="860"/>
      <c r="IJ7" s="876" t="s">
        <v>1155</v>
      </c>
      <c r="IK7" s="876"/>
      <c r="IL7" s="876"/>
      <c r="IT7"/>
      <c r="IV7"/>
      <c r="IW7"/>
      <c r="IX7"/>
      <c r="IY7"/>
      <c r="IZ7"/>
      <c r="JA7"/>
      <c r="JB7"/>
      <c r="JC7"/>
      <c r="JD7"/>
      <c r="JE7"/>
      <c r="JF7"/>
      <c r="JK7" s="859" t="s">
        <v>329</v>
      </c>
      <c r="JL7" s="859"/>
      <c r="JM7" s="860"/>
      <c r="JN7" s="876" t="s">
        <v>1155</v>
      </c>
      <c r="JO7" s="876"/>
      <c r="JP7" s="876"/>
      <c r="JX7"/>
      <c r="JY7"/>
      <c r="JZ7"/>
      <c r="KA7"/>
      <c r="KB7"/>
      <c r="KC7"/>
      <c r="KD7"/>
      <c r="KE7"/>
      <c r="KF7"/>
      <c r="KG7"/>
      <c r="KH7"/>
      <c r="KI7"/>
      <c r="KJ7"/>
    </row>
    <row r="8" spans="1:300" ht="25.5" customHeight="1" thickTop="1" thickBot="1" x14ac:dyDescent="0.3">
      <c r="A8" s="859" t="s">
        <v>291</v>
      </c>
      <c r="B8" s="859"/>
      <c r="C8" s="859"/>
      <c r="D8" s="871" t="s">
        <v>327</v>
      </c>
      <c r="E8" s="871"/>
      <c r="F8" s="871"/>
      <c r="G8" s="871"/>
      <c r="H8" s="871"/>
      <c r="I8" s="871"/>
      <c r="J8" s="872"/>
      <c r="K8" s="392"/>
      <c r="L8" s="873" t="s">
        <v>326</v>
      </c>
      <c r="M8" s="874"/>
      <c r="N8" s="874"/>
      <c r="O8" s="875"/>
      <c r="P8" s="155"/>
      <c r="Q8"/>
      <c r="R8"/>
      <c r="S8"/>
      <c r="T8"/>
      <c r="U8"/>
      <c r="V8"/>
      <c r="W8"/>
      <c r="X8"/>
      <c r="Y8"/>
      <c r="Z8"/>
      <c r="AA8"/>
      <c r="AB8"/>
      <c r="AC8"/>
      <c r="AD8"/>
      <c r="AE8" s="859" t="s">
        <v>291</v>
      </c>
      <c r="AF8" s="859"/>
      <c r="AG8" s="859"/>
      <c r="AH8" s="871" t="s">
        <v>327</v>
      </c>
      <c r="AI8" s="871"/>
      <c r="AJ8" s="871"/>
      <c r="AK8" s="871"/>
      <c r="AL8" s="871"/>
      <c r="AM8" s="871"/>
      <c r="AN8" s="872"/>
      <c r="AO8" s="392"/>
      <c r="AP8" s="873" t="s">
        <v>326</v>
      </c>
      <c r="AQ8" s="874"/>
      <c r="AR8" s="875"/>
      <c r="AS8"/>
      <c r="AT8"/>
      <c r="AU8"/>
      <c r="AV8"/>
      <c r="AW8"/>
      <c r="AX8"/>
      <c r="AY8"/>
      <c r="AZ8"/>
      <c r="BA8"/>
      <c r="BB8"/>
      <c r="BC8"/>
      <c r="BD8"/>
      <c r="BE8"/>
      <c r="BF8"/>
      <c r="BG8"/>
      <c r="BH8"/>
      <c r="BI8" s="859" t="s">
        <v>291</v>
      </c>
      <c r="BJ8" s="859"/>
      <c r="BK8" s="859"/>
      <c r="BL8" s="871" t="s">
        <v>327</v>
      </c>
      <c r="BM8" s="871"/>
      <c r="BN8" s="871"/>
      <c r="BO8" s="871"/>
      <c r="BP8" s="871"/>
      <c r="BQ8" s="871"/>
      <c r="BR8" s="872"/>
      <c r="BS8" s="392"/>
      <c r="BT8" s="873" t="s">
        <v>326</v>
      </c>
      <c r="BU8" s="874"/>
      <c r="BV8" s="875"/>
      <c r="BW8"/>
      <c r="BX8"/>
      <c r="BY8"/>
      <c r="BZ8"/>
      <c r="CA8"/>
      <c r="CB8"/>
      <c r="CC8"/>
      <c r="CD8"/>
      <c r="CE8"/>
      <c r="CF8"/>
      <c r="CG8"/>
      <c r="CH8"/>
      <c r="CI8"/>
      <c r="CJ8"/>
      <c r="CK8"/>
      <c r="CL8"/>
      <c r="CM8" s="859" t="s">
        <v>291</v>
      </c>
      <c r="CN8" s="859"/>
      <c r="CO8" s="859"/>
      <c r="CP8" s="871" t="s">
        <v>327</v>
      </c>
      <c r="CQ8" s="871"/>
      <c r="CR8" s="871"/>
      <c r="CS8" s="871"/>
      <c r="CT8" s="871"/>
      <c r="CU8" s="871"/>
      <c r="CV8" s="871"/>
      <c r="CW8" s="872"/>
      <c r="CX8" s="873" t="s">
        <v>326</v>
      </c>
      <c r="CY8" s="874"/>
      <c r="CZ8" s="874"/>
      <c r="DA8" s="874"/>
      <c r="DB8" s="875"/>
      <c r="DC8"/>
      <c r="DD8"/>
      <c r="DE8"/>
      <c r="DF8"/>
      <c r="DG8"/>
      <c r="DH8"/>
      <c r="DI8"/>
      <c r="DJ8"/>
      <c r="DK8"/>
      <c r="DL8"/>
      <c r="DM8"/>
      <c r="DN8"/>
      <c r="DO8"/>
      <c r="DP8"/>
      <c r="DQ8" s="859" t="s">
        <v>291</v>
      </c>
      <c r="DR8" s="859"/>
      <c r="DS8" s="859"/>
      <c r="DT8" s="871" t="s">
        <v>327</v>
      </c>
      <c r="DU8" s="871"/>
      <c r="DV8" s="871"/>
      <c r="DW8" s="871"/>
      <c r="DX8" s="871"/>
      <c r="DY8" s="871"/>
      <c r="DZ8" s="872"/>
      <c r="EA8" s="392"/>
      <c r="EB8" s="873" t="s">
        <v>326</v>
      </c>
      <c r="EC8" s="874"/>
      <c r="ED8" s="874"/>
      <c r="EE8" s="874"/>
      <c r="EF8" s="875"/>
      <c r="EG8"/>
      <c r="EH8"/>
      <c r="EI8"/>
      <c r="EJ8"/>
      <c r="EK8"/>
      <c r="EL8"/>
      <c r="EM8"/>
      <c r="EN8"/>
      <c r="EO8"/>
      <c r="EP8"/>
      <c r="EQ8"/>
      <c r="ER8"/>
      <c r="ES8"/>
      <c r="ET8"/>
      <c r="EU8" s="859" t="s">
        <v>291</v>
      </c>
      <c r="EV8" s="859"/>
      <c r="EW8" s="859"/>
      <c r="EX8" s="871" t="s">
        <v>327</v>
      </c>
      <c r="EY8" s="871"/>
      <c r="EZ8" s="871"/>
      <c r="FA8" s="871"/>
      <c r="FB8" s="871"/>
      <c r="FC8" s="871"/>
      <c r="FD8" s="871"/>
      <c r="FE8" s="872"/>
      <c r="FF8" s="873" t="s">
        <v>326</v>
      </c>
      <c r="FG8" s="874"/>
      <c r="FH8" s="875"/>
      <c r="FI8"/>
      <c r="FJ8"/>
      <c r="FK8"/>
      <c r="FL8"/>
      <c r="FM8"/>
      <c r="FN8"/>
      <c r="FO8"/>
      <c r="FP8"/>
      <c r="FQ8"/>
      <c r="FR8"/>
      <c r="FS8"/>
      <c r="FT8"/>
      <c r="FU8"/>
      <c r="FV8"/>
      <c r="FW8"/>
      <c r="FX8"/>
      <c r="FY8" s="859" t="s">
        <v>291</v>
      </c>
      <c r="FZ8" s="859"/>
      <c r="GA8" s="859"/>
      <c r="GB8" s="871" t="s">
        <v>327</v>
      </c>
      <c r="GC8" s="871"/>
      <c r="GD8" s="871"/>
      <c r="GE8" s="871"/>
      <c r="GF8" s="871"/>
      <c r="GG8" s="871"/>
      <c r="GH8" s="871"/>
      <c r="GI8" s="871"/>
      <c r="GJ8" s="873" t="s">
        <v>326</v>
      </c>
      <c r="GK8" s="874"/>
      <c r="GL8" s="875"/>
      <c r="GO8"/>
      <c r="GP8"/>
      <c r="GQ8"/>
      <c r="GR8"/>
      <c r="GS8"/>
      <c r="GT8"/>
      <c r="GU8"/>
      <c r="GV8"/>
      <c r="GW8"/>
      <c r="GX8"/>
      <c r="GY8"/>
      <c r="GZ8"/>
      <c r="HA8"/>
      <c r="HB8"/>
      <c r="HC8" s="859" t="s">
        <v>291</v>
      </c>
      <c r="HD8" s="859"/>
      <c r="HE8" s="859"/>
      <c r="HF8" s="871" t="s">
        <v>327</v>
      </c>
      <c r="HG8" s="871"/>
      <c r="HH8" s="871"/>
      <c r="HI8" s="871"/>
      <c r="HJ8" s="871"/>
      <c r="HK8" s="871"/>
      <c r="HL8" s="871"/>
      <c r="HM8" s="872"/>
      <c r="HN8" s="873" t="s">
        <v>326</v>
      </c>
      <c r="HO8" s="874"/>
      <c r="HP8" s="875"/>
      <c r="HQ8"/>
      <c r="HR8"/>
      <c r="HS8"/>
      <c r="HT8"/>
      <c r="HU8"/>
      <c r="HV8"/>
      <c r="HW8"/>
      <c r="HX8"/>
      <c r="HY8"/>
      <c r="HZ8"/>
      <c r="IA8"/>
      <c r="IB8"/>
      <c r="IC8"/>
      <c r="ID8"/>
      <c r="IE8"/>
      <c r="IF8"/>
      <c r="IG8" s="859" t="s">
        <v>291</v>
      </c>
      <c r="IH8" s="859"/>
      <c r="II8" s="859"/>
      <c r="IJ8" s="871" t="s">
        <v>327</v>
      </c>
      <c r="IK8" s="871"/>
      <c r="IL8" s="871"/>
      <c r="IM8" s="871"/>
      <c r="IN8" s="871"/>
      <c r="IO8" s="871"/>
      <c r="IP8" s="871"/>
      <c r="IQ8" s="872"/>
      <c r="IR8" s="873" t="s">
        <v>326</v>
      </c>
      <c r="IS8" s="874"/>
      <c r="IT8" s="874"/>
      <c r="IU8" s="874"/>
      <c r="IV8" s="875"/>
      <c r="IW8"/>
      <c r="IX8"/>
      <c r="IY8"/>
      <c r="IZ8"/>
      <c r="JA8"/>
      <c r="JB8"/>
      <c r="JC8"/>
      <c r="JD8"/>
      <c r="JE8"/>
      <c r="JF8"/>
      <c r="JG8"/>
      <c r="JH8"/>
      <c r="JI8"/>
      <c r="JJ8"/>
      <c r="JK8" s="859" t="s">
        <v>291</v>
      </c>
      <c r="JL8" s="859"/>
      <c r="JM8" s="859"/>
      <c r="JN8" s="871" t="s">
        <v>327</v>
      </c>
      <c r="JO8" s="871"/>
      <c r="JP8" s="871"/>
      <c r="JQ8" s="871"/>
      <c r="JR8" s="871"/>
      <c r="JS8" s="871"/>
      <c r="JT8" s="871"/>
      <c r="JU8" s="872"/>
      <c r="JV8" s="873" t="s">
        <v>326</v>
      </c>
      <c r="JW8" s="874"/>
      <c r="JX8" s="874"/>
      <c r="JY8" s="874"/>
      <c r="JZ8" s="875"/>
      <c r="KA8"/>
      <c r="KB8"/>
      <c r="KC8"/>
      <c r="KD8"/>
      <c r="KE8"/>
      <c r="KF8"/>
      <c r="KG8"/>
      <c r="KH8"/>
      <c r="KI8"/>
      <c r="KJ8"/>
      <c r="KK8"/>
      <c r="KL8"/>
      <c r="KM8"/>
      <c r="KN8"/>
    </row>
    <row r="9" spans="1:300" ht="30" customHeight="1" thickTop="1" thickBot="1" x14ac:dyDescent="0.3">
      <c r="A9" s="865" t="s">
        <v>331</v>
      </c>
      <c r="B9" s="865"/>
      <c r="C9" s="865"/>
      <c r="D9" s="870"/>
      <c r="E9" s="870"/>
      <c r="F9" s="870"/>
      <c r="G9" s="870"/>
      <c r="H9" s="870"/>
      <c r="I9" s="870"/>
      <c r="J9" s="870"/>
      <c r="K9" s="393"/>
      <c r="L9" s="868" t="s">
        <v>328</v>
      </c>
      <c r="M9" s="868"/>
      <c r="N9" s="868"/>
      <c r="O9" s="868"/>
      <c r="P9" s="868"/>
      <c r="Q9" s="868"/>
      <c r="R9" s="868"/>
      <c r="S9" s="868"/>
      <c r="T9" s="868"/>
      <c r="U9"/>
      <c r="V9"/>
      <c r="W9"/>
      <c r="X9"/>
      <c r="Y9"/>
      <c r="Z9"/>
      <c r="AA9"/>
      <c r="AB9"/>
      <c r="AC9"/>
      <c r="AD9"/>
      <c r="AE9" s="865" t="s">
        <v>331</v>
      </c>
      <c r="AF9" s="865"/>
      <c r="AG9" s="865"/>
      <c r="AH9" s="870"/>
      <c r="AI9" s="870"/>
      <c r="AJ9" s="870"/>
      <c r="AK9" s="870"/>
      <c r="AL9" s="870"/>
      <c r="AM9" s="870"/>
      <c r="AN9" s="870"/>
      <c r="AO9" s="393"/>
      <c r="AP9" s="868" t="s">
        <v>328</v>
      </c>
      <c r="AQ9" s="868"/>
      <c r="AR9" s="868"/>
      <c r="AS9" s="868"/>
      <c r="AT9" s="868"/>
      <c r="AU9" s="868"/>
      <c r="AV9" s="868"/>
      <c r="AW9" s="868"/>
      <c r="AX9" s="868"/>
      <c r="AY9"/>
      <c r="AZ9"/>
      <c r="BA9"/>
      <c r="BB9"/>
      <c r="BC9"/>
      <c r="BD9"/>
      <c r="BE9"/>
      <c r="BF9"/>
      <c r="BG9"/>
      <c r="BH9"/>
      <c r="BI9" s="865" t="s">
        <v>331</v>
      </c>
      <c r="BJ9" s="865"/>
      <c r="BK9" s="865"/>
      <c r="BL9" s="870"/>
      <c r="BM9" s="870"/>
      <c r="BN9" s="870"/>
      <c r="BO9" s="870"/>
      <c r="BP9" s="870"/>
      <c r="BQ9" s="870"/>
      <c r="BR9" s="870"/>
      <c r="BS9" s="393"/>
      <c r="BT9" s="868" t="s">
        <v>328</v>
      </c>
      <c r="BU9" s="868"/>
      <c r="BV9" s="868"/>
      <c r="BW9" s="868"/>
      <c r="BX9" s="868"/>
      <c r="BY9" s="868"/>
      <c r="BZ9" s="868"/>
      <c r="CA9" s="868"/>
      <c r="CB9" s="868"/>
      <c r="CC9"/>
      <c r="CD9"/>
      <c r="CE9"/>
      <c r="CF9"/>
      <c r="CG9"/>
      <c r="CH9"/>
      <c r="CI9"/>
      <c r="CJ9"/>
      <c r="CK9"/>
      <c r="CL9"/>
      <c r="CM9" s="865" t="s">
        <v>331</v>
      </c>
      <c r="CN9" s="865"/>
      <c r="CO9" s="865"/>
      <c r="CP9" s="870"/>
      <c r="CQ9" s="870"/>
      <c r="CR9" s="870"/>
      <c r="CS9" s="870"/>
      <c r="CT9" s="870"/>
      <c r="CU9" s="870"/>
      <c r="CV9" s="870"/>
      <c r="CW9" s="870"/>
      <c r="CX9" s="868" t="s">
        <v>328</v>
      </c>
      <c r="CY9" s="868"/>
      <c r="CZ9" s="868"/>
      <c r="DA9" s="868"/>
      <c r="DB9" s="868"/>
      <c r="DC9" s="868"/>
      <c r="DD9" s="868"/>
      <c r="DE9" s="868"/>
      <c r="DF9" s="868"/>
      <c r="DG9"/>
      <c r="DH9"/>
      <c r="DI9"/>
      <c r="DJ9"/>
      <c r="DK9"/>
      <c r="DL9"/>
      <c r="DM9"/>
      <c r="DN9"/>
      <c r="DO9"/>
      <c r="DP9"/>
      <c r="DQ9" s="865" t="s">
        <v>331</v>
      </c>
      <c r="DR9" s="865"/>
      <c r="DS9" s="865"/>
      <c r="DT9" s="870"/>
      <c r="DU9" s="870"/>
      <c r="DV9" s="870"/>
      <c r="DW9" s="870"/>
      <c r="DX9" s="870"/>
      <c r="DY9" s="870"/>
      <c r="DZ9" s="870"/>
      <c r="EA9" s="393"/>
      <c r="EB9" s="868" t="s">
        <v>328</v>
      </c>
      <c r="EC9" s="868"/>
      <c r="ED9" s="868"/>
      <c r="EE9" s="868"/>
      <c r="EF9" s="868"/>
      <c r="EG9" s="868"/>
      <c r="EH9" s="868"/>
      <c r="EI9" s="868"/>
      <c r="EJ9" s="868"/>
      <c r="EK9"/>
      <c r="EL9"/>
      <c r="EM9"/>
      <c r="EN9"/>
      <c r="EO9"/>
      <c r="EP9"/>
      <c r="EQ9"/>
      <c r="ER9"/>
      <c r="ES9"/>
      <c r="ET9"/>
      <c r="EU9" s="865" t="s">
        <v>331</v>
      </c>
      <c r="EV9" s="865"/>
      <c r="EW9" s="865"/>
      <c r="EX9" s="870"/>
      <c r="EY9" s="870"/>
      <c r="EZ9" s="870"/>
      <c r="FA9" s="870"/>
      <c r="FB9" s="870"/>
      <c r="FC9" s="870"/>
      <c r="FD9" s="870"/>
      <c r="FE9" s="870"/>
      <c r="FF9" s="868" t="s">
        <v>328</v>
      </c>
      <c r="FG9" s="868"/>
      <c r="FH9" s="868"/>
      <c r="FI9" s="868"/>
      <c r="FJ9" s="868"/>
      <c r="FK9" s="868"/>
      <c r="FL9" s="868"/>
      <c r="FM9" s="868"/>
      <c r="FN9" s="868"/>
      <c r="FO9"/>
      <c r="FP9"/>
      <c r="FQ9"/>
      <c r="FR9"/>
      <c r="FS9"/>
      <c r="FT9"/>
      <c r="FU9"/>
      <c r="FV9"/>
      <c r="FW9"/>
      <c r="FX9"/>
      <c r="FY9" s="865" t="s">
        <v>331</v>
      </c>
      <c r="FZ9" s="865"/>
      <c r="GA9" s="865"/>
      <c r="GB9" s="869"/>
      <c r="GC9" s="869"/>
      <c r="GD9" s="869"/>
      <c r="GE9" s="869"/>
      <c r="GF9" s="869"/>
      <c r="GG9" s="869"/>
      <c r="GH9" s="869"/>
      <c r="GI9" s="869"/>
      <c r="GJ9" s="868" t="s">
        <v>328</v>
      </c>
      <c r="GK9" s="868"/>
      <c r="GL9" s="868"/>
      <c r="GM9" s="868"/>
      <c r="GN9" s="868"/>
      <c r="GO9" s="868"/>
      <c r="GP9" s="868"/>
      <c r="GQ9" s="868"/>
      <c r="GR9" s="868"/>
      <c r="GS9"/>
      <c r="GT9"/>
      <c r="GU9"/>
      <c r="GV9"/>
      <c r="GW9"/>
      <c r="GX9"/>
      <c r="GY9"/>
      <c r="GZ9"/>
      <c r="HA9"/>
      <c r="HB9"/>
      <c r="HC9" s="865" t="s">
        <v>331</v>
      </c>
      <c r="HD9" s="865"/>
      <c r="HE9" s="865"/>
      <c r="HF9" s="869"/>
      <c r="HG9" s="869"/>
      <c r="HH9" s="869"/>
      <c r="HI9" s="869"/>
      <c r="HJ9" s="869"/>
      <c r="HK9" s="869"/>
      <c r="HL9" s="869"/>
      <c r="HM9" s="869"/>
      <c r="HN9" s="868" t="s">
        <v>328</v>
      </c>
      <c r="HO9" s="868"/>
      <c r="HP9" s="868"/>
      <c r="HQ9" s="868"/>
      <c r="HR9" s="868"/>
      <c r="HS9" s="868"/>
      <c r="HT9" s="868"/>
      <c r="HU9" s="868"/>
      <c r="HV9" s="868"/>
      <c r="HW9"/>
      <c r="HX9"/>
      <c r="HY9"/>
      <c r="HZ9"/>
      <c r="IA9"/>
      <c r="IB9"/>
      <c r="IC9"/>
      <c r="ID9"/>
      <c r="IE9"/>
      <c r="IF9"/>
      <c r="IG9" s="865" t="s">
        <v>331</v>
      </c>
      <c r="IH9" s="865"/>
      <c r="II9" s="865"/>
      <c r="IJ9" s="869"/>
      <c r="IK9" s="869"/>
      <c r="IL9" s="869"/>
      <c r="IM9" s="869"/>
      <c r="IN9" s="869"/>
      <c r="IO9" s="869"/>
      <c r="IP9" s="869"/>
      <c r="IQ9" s="869"/>
      <c r="IR9" s="868" t="s">
        <v>328</v>
      </c>
      <c r="IS9" s="868"/>
      <c r="IT9" s="868"/>
      <c r="IU9" s="868"/>
      <c r="IV9" s="868"/>
      <c r="IW9" s="868"/>
      <c r="IX9" s="868"/>
      <c r="IY9" s="868"/>
      <c r="IZ9" s="868"/>
      <c r="JA9"/>
      <c r="JB9"/>
      <c r="JC9"/>
      <c r="JD9"/>
      <c r="JE9"/>
      <c r="JF9"/>
      <c r="JG9"/>
      <c r="JH9"/>
      <c r="JI9"/>
      <c r="JJ9"/>
      <c r="JK9" s="865" t="s">
        <v>331</v>
      </c>
      <c r="JL9" s="865"/>
      <c r="JM9" s="865"/>
      <c r="JN9" s="869"/>
      <c r="JO9" s="869"/>
      <c r="JP9" s="869"/>
      <c r="JQ9" s="869"/>
      <c r="JR9" s="869"/>
      <c r="JS9" s="869"/>
      <c r="JT9" s="869"/>
      <c r="JU9" s="869"/>
      <c r="JV9" s="868" t="s">
        <v>328</v>
      </c>
      <c r="JW9" s="868"/>
      <c r="JX9" s="868"/>
      <c r="JY9" s="868"/>
      <c r="JZ9" s="868"/>
      <c r="KA9" s="868"/>
      <c r="KB9" s="868"/>
      <c r="KC9" s="868"/>
      <c r="KD9" s="868"/>
      <c r="KE9"/>
      <c r="KF9"/>
      <c r="KG9"/>
      <c r="KH9"/>
      <c r="KI9"/>
      <c r="KJ9"/>
      <c r="KK9"/>
      <c r="KL9"/>
      <c r="KM9"/>
      <c r="KN9"/>
    </row>
    <row r="10" spans="1:300" ht="31.5" customHeight="1" thickTop="1" thickBot="1" x14ac:dyDescent="0.3">
      <c r="A10" s="865" t="s">
        <v>2684</v>
      </c>
      <c r="B10" s="865"/>
      <c r="C10" s="865"/>
      <c r="D10" s="866"/>
      <c r="E10" s="866"/>
      <c r="F10" s="866"/>
      <c r="G10" s="866"/>
      <c r="H10" s="866"/>
      <c r="I10" s="866"/>
      <c r="J10" s="866"/>
      <c r="K10" s="393"/>
      <c r="L10" s="867" t="s">
        <v>328</v>
      </c>
      <c r="M10" s="867"/>
      <c r="N10" s="867"/>
      <c r="O10" s="867"/>
      <c r="P10" s="867"/>
      <c r="Q10" s="867"/>
      <c r="R10" s="867"/>
      <c r="S10" s="867"/>
      <c r="T10" s="867"/>
      <c r="U10"/>
      <c r="V10"/>
      <c r="W10"/>
      <c r="X10"/>
      <c r="Y10"/>
      <c r="Z10"/>
      <c r="AA10"/>
      <c r="AB10"/>
      <c r="AC10"/>
      <c r="AD10"/>
      <c r="AE10" s="865" t="s">
        <v>2684</v>
      </c>
      <c r="AF10" s="865"/>
      <c r="AG10" s="865"/>
      <c r="AH10" s="866"/>
      <c r="AI10" s="866"/>
      <c r="AJ10" s="866"/>
      <c r="AK10" s="866"/>
      <c r="AL10" s="866"/>
      <c r="AM10" s="866"/>
      <c r="AN10" s="866"/>
      <c r="AO10" s="393"/>
      <c r="AP10" s="867" t="s">
        <v>328</v>
      </c>
      <c r="AQ10" s="867"/>
      <c r="AR10" s="867"/>
      <c r="AS10" s="867"/>
      <c r="AT10" s="867"/>
      <c r="AU10" s="867"/>
      <c r="AV10" s="867"/>
      <c r="AW10" s="867"/>
      <c r="AX10" s="867"/>
      <c r="AY10"/>
      <c r="AZ10"/>
      <c r="BA10"/>
      <c r="BB10"/>
      <c r="BC10"/>
      <c r="BD10"/>
      <c r="BE10"/>
      <c r="BF10"/>
      <c r="BG10"/>
      <c r="BH10"/>
      <c r="BI10" s="865" t="s">
        <v>2684</v>
      </c>
      <c r="BJ10" s="865"/>
      <c r="BK10" s="865"/>
      <c r="BL10" s="866"/>
      <c r="BM10" s="866"/>
      <c r="BN10" s="866"/>
      <c r="BO10" s="866"/>
      <c r="BP10" s="866"/>
      <c r="BQ10" s="866"/>
      <c r="BR10" s="866"/>
      <c r="BS10" s="393"/>
      <c r="BT10" s="867" t="s">
        <v>328</v>
      </c>
      <c r="BU10" s="867"/>
      <c r="BV10" s="867"/>
      <c r="BW10" s="867"/>
      <c r="BX10" s="867"/>
      <c r="BY10" s="867"/>
      <c r="BZ10" s="867"/>
      <c r="CA10" s="867"/>
      <c r="CB10" s="867"/>
      <c r="CC10"/>
      <c r="CD10"/>
      <c r="CE10"/>
      <c r="CF10"/>
      <c r="CG10"/>
      <c r="CH10"/>
      <c r="CI10"/>
      <c r="CJ10"/>
      <c r="CK10"/>
      <c r="CL10"/>
      <c r="CM10" s="865" t="s">
        <v>2684</v>
      </c>
      <c r="CN10" s="865"/>
      <c r="CO10" s="865"/>
      <c r="CP10" s="866"/>
      <c r="CQ10" s="866"/>
      <c r="CR10" s="866"/>
      <c r="CS10" s="866"/>
      <c r="CT10" s="866"/>
      <c r="CU10" s="866"/>
      <c r="CV10" s="866"/>
      <c r="CW10" s="866"/>
      <c r="CX10" s="867" t="s">
        <v>328</v>
      </c>
      <c r="CY10" s="867"/>
      <c r="CZ10" s="867"/>
      <c r="DA10" s="867"/>
      <c r="DB10" s="867"/>
      <c r="DC10" s="867"/>
      <c r="DD10" s="867"/>
      <c r="DE10" s="867"/>
      <c r="DF10" s="867"/>
      <c r="DG10"/>
      <c r="DH10"/>
      <c r="DI10"/>
      <c r="DJ10"/>
      <c r="DK10"/>
      <c r="DL10"/>
      <c r="DM10"/>
      <c r="DN10"/>
      <c r="DO10"/>
      <c r="DP10"/>
      <c r="DQ10" s="865" t="s">
        <v>2684</v>
      </c>
      <c r="DR10" s="865"/>
      <c r="DS10" s="865"/>
      <c r="DT10" s="866"/>
      <c r="DU10" s="866"/>
      <c r="DV10" s="866"/>
      <c r="DW10" s="866"/>
      <c r="DX10" s="866"/>
      <c r="DY10" s="866"/>
      <c r="DZ10" s="866"/>
      <c r="EA10" s="393"/>
      <c r="EB10" s="867" t="s">
        <v>328</v>
      </c>
      <c r="EC10" s="867"/>
      <c r="ED10" s="867"/>
      <c r="EE10" s="867"/>
      <c r="EF10" s="867"/>
      <c r="EG10" s="867"/>
      <c r="EH10" s="867"/>
      <c r="EI10" s="867"/>
      <c r="EJ10" s="867"/>
      <c r="EK10"/>
      <c r="EL10"/>
      <c r="EM10"/>
      <c r="EN10"/>
      <c r="EO10"/>
      <c r="EP10"/>
      <c r="EQ10"/>
      <c r="ER10"/>
      <c r="ES10"/>
      <c r="ET10"/>
      <c r="EU10" s="865" t="s">
        <v>2684</v>
      </c>
      <c r="EV10" s="865"/>
      <c r="EW10" s="865"/>
      <c r="EX10" s="866"/>
      <c r="EY10" s="866"/>
      <c r="EZ10" s="866"/>
      <c r="FA10" s="866"/>
      <c r="FB10" s="866"/>
      <c r="FC10" s="866"/>
      <c r="FD10" s="866"/>
      <c r="FE10" s="866"/>
      <c r="FF10" s="867" t="s">
        <v>328</v>
      </c>
      <c r="FG10" s="867"/>
      <c r="FH10" s="867"/>
      <c r="FI10" s="867"/>
      <c r="FJ10" s="867"/>
      <c r="FK10" s="867"/>
      <c r="FL10" s="867"/>
      <c r="FM10" s="867"/>
      <c r="FN10" s="867"/>
      <c r="FO10"/>
      <c r="FP10"/>
      <c r="FQ10"/>
      <c r="FR10"/>
      <c r="FS10"/>
      <c r="FT10"/>
      <c r="FU10"/>
      <c r="FV10"/>
      <c r="FW10"/>
      <c r="FX10"/>
      <c r="FY10" s="865" t="s">
        <v>2684</v>
      </c>
      <c r="FZ10" s="865"/>
      <c r="GA10" s="865"/>
      <c r="GB10" s="858"/>
      <c r="GC10" s="858"/>
      <c r="GD10" s="858"/>
      <c r="GE10" s="858"/>
      <c r="GF10" s="858"/>
      <c r="GG10" s="858"/>
      <c r="GH10" s="858"/>
      <c r="GI10" s="858"/>
      <c r="GJ10" s="867" t="s">
        <v>328</v>
      </c>
      <c r="GK10" s="867"/>
      <c r="GL10" s="867"/>
      <c r="GM10" s="867"/>
      <c r="GN10" s="867"/>
      <c r="GO10" s="867"/>
      <c r="GP10" s="867"/>
      <c r="GQ10" s="867"/>
      <c r="GR10" s="867"/>
      <c r="GS10"/>
      <c r="GT10"/>
      <c r="GU10"/>
      <c r="GV10"/>
      <c r="GW10"/>
      <c r="GX10"/>
      <c r="GY10"/>
      <c r="GZ10"/>
      <c r="HA10"/>
      <c r="HB10"/>
      <c r="HC10" s="865" t="s">
        <v>2684</v>
      </c>
      <c r="HD10" s="865"/>
      <c r="HE10" s="865"/>
      <c r="HF10" s="858"/>
      <c r="HG10" s="858"/>
      <c r="HH10" s="858"/>
      <c r="HI10" s="858"/>
      <c r="HJ10" s="858"/>
      <c r="HK10" s="858"/>
      <c r="HL10" s="858"/>
      <c r="HM10" s="858"/>
      <c r="HN10" s="867" t="s">
        <v>328</v>
      </c>
      <c r="HO10" s="867"/>
      <c r="HP10" s="867"/>
      <c r="HQ10" s="867"/>
      <c r="HR10" s="867"/>
      <c r="HS10" s="867"/>
      <c r="HT10" s="867"/>
      <c r="HU10" s="867"/>
      <c r="HV10" s="867"/>
      <c r="HW10"/>
      <c r="HX10"/>
      <c r="HY10"/>
      <c r="HZ10"/>
      <c r="IA10"/>
      <c r="IB10"/>
      <c r="IC10"/>
      <c r="ID10"/>
      <c r="IE10"/>
      <c r="IF10"/>
      <c r="IG10" s="865" t="s">
        <v>2684</v>
      </c>
      <c r="IH10" s="865"/>
      <c r="II10" s="865"/>
      <c r="IJ10" s="858"/>
      <c r="IK10" s="858"/>
      <c r="IL10" s="858"/>
      <c r="IM10" s="858"/>
      <c r="IN10" s="858"/>
      <c r="IO10" s="858"/>
      <c r="IP10" s="858"/>
      <c r="IQ10" s="858"/>
      <c r="IR10" s="867" t="s">
        <v>328</v>
      </c>
      <c r="IS10" s="867"/>
      <c r="IT10" s="867"/>
      <c r="IU10" s="867"/>
      <c r="IV10" s="867"/>
      <c r="IW10" s="867"/>
      <c r="IX10" s="867"/>
      <c r="IY10" s="867"/>
      <c r="IZ10" s="867"/>
      <c r="JA10"/>
      <c r="JB10"/>
      <c r="JC10"/>
      <c r="JD10"/>
      <c r="JE10"/>
      <c r="JF10"/>
      <c r="JG10"/>
      <c r="JH10"/>
      <c r="JI10"/>
      <c r="JJ10"/>
      <c r="JK10" s="865" t="s">
        <v>2684</v>
      </c>
      <c r="JL10" s="865"/>
      <c r="JM10" s="865"/>
      <c r="JN10" s="858"/>
      <c r="JO10" s="858"/>
      <c r="JP10" s="858"/>
      <c r="JQ10" s="858"/>
      <c r="JR10" s="858"/>
      <c r="JS10" s="858"/>
      <c r="JT10" s="858"/>
      <c r="JU10" s="858"/>
      <c r="JV10" s="867" t="s">
        <v>328</v>
      </c>
      <c r="JW10" s="867"/>
      <c r="JX10" s="867"/>
      <c r="JY10" s="867"/>
      <c r="JZ10" s="867"/>
      <c r="KA10" s="867"/>
      <c r="KB10" s="867"/>
      <c r="KC10" s="867"/>
      <c r="KD10" s="867"/>
      <c r="KE10"/>
      <c r="KF10"/>
      <c r="KG10"/>
      <c r="KH10"/>
      <c r="KI10"/>
      <c r="KJ10"/>
      <c r="KK10"/>
      <c r="KL10"/>
      <c r="KM10"/>
      <c r="KN10"/>
    </row>
    <row r="11" spans="1:300" ht="31.5" customHeight="1" thickTop="1" thickBot="1" x14ac:dyDescent="0.3">
      <c r="A11" s="859" t="s">
        <v>294</v>
      </c>
      <c r="B11" s="859"/>
      <c r="C11" s="860"/>
      <c r="D11" s="857" t="s">
        <v>539</v>
      </c>
      <c r="E11" s="857"/>
      <c r="F11" s="857"/>
      <c r="G11" s="857" t="s">
        <v>540</v>
      </c>
      <c r="H11" s="857"/>
      <c r="I11" s="857"/>
      <c r="J11" s="857"/>
      <c r="K11" s="394"/>
      <c r="O11"/>
      <c r="P11"/>
      <c r="Q11"/>
      <c r="R11"/>
      <c r="S11"/>
      <c r="T11"/>
      <c r="U11"/>
      <c r="V11"/>
      <c r="W11"/>
      <c r="X11"/>
      <c r="Y11"/>
      <c r="AE11" s="859" t="s">
        <v>294</v>
      </c>
      <c r="AF11" s="859"/>
      <c r="AG11" s="860"/>
      <c r="AH11" s="857" t="s">
        <v>539</v>
      </c>
      <c r="AI11" s="857"/>
      <c r="AJ11" s="857"/>
      <c r="AK11" s="857" t="s">
        <v>540</v>
      </c>
      <c r="AL11" s="857"/>
      <c r="AM11" s="857"/>
      <c r="AN11" s="857"/>
      <c r="AO11" s="394"/>
      <c r="AR11"/>
      <c r="AS11"/>
      <c r="AT11"/>
      <c r="AU11"/>
      <c r="AV11"/>
      <c r="AW11"/>
      <c r="AX11"/>
      <c r="AY11"/>
      <c r="AZ11"/>
      <c r="BA11"/>
      <c r="BB11"/>
      <c r="BC11"/>
      <c r="BI11" s="859" t="s">
        <v>294</v>
      </c>
      <c r="BJ11" s="859"/>
      <c r="BK11" s="860"/>
      <c r="BL11" s="857" t="s">
        <v>539</v>
      </c>
      <c r="BM11" s="857"/>
      <c r="BN11" s="857"/>
      <c r="BO11" s="857" t="s">
        <v>540</v>
      </c>
      <c r="BP11" s="857"/>
      <c r="BQ11" s="857"/>
      <c r="BR11" s="857"/>
      <c r="BS11" s="394"/>
      <c r="BV11"/>
      <c r="BW11"/>
      <c r="BX11"/>
      <c r="BY11"/>
      <c r="BZ11"/>
      <c r="CA11"/>
      <c r="CB11"/>
      <c r="CC11"/>
      <c r="CD11"/>
      <c r="CE11"/>
      <c r="CF11"/>
      <c r="CG11"/>
      <c r="CM11" s="859" t="s">
        <v>294</v>
      </c>
      <c r="CN11" s="859"/>
      <c r="CO11" s="860"/>
      <c r="CP11" s="857" t="s">
        <v>539</v>
      </c>
      <c r="CQ11" s="857"/>
      <c r="CR11" s="857"/>
      <c r="CS11" s="857" t="s">
        <v>540</v>
      </c>
      <c r="CT11" s="857"/>
      <c r="CU11" s="857"/>
      <c r="CV11" s="857"/>
      <c r="CW11" s="857"/>
      <c r="CZ11"/>
      <c r="DA11"/>
      <c r="DB11"/>
      <c r="DC11"/>
      <c r="DD11"/>
      <c r="DE11"/>
      <c r="DF11"/>
      <c r="DG11"/>
      <c r="DH11"/>
      <c r="DI11"/>
      <c r="DJ11"/>
      <c r="DK11"/>
      <c r="DQ11" s="859" t="s">
        <v>294</v>
      </c>
      <c r="DR11" s="859"/>
      <c r="DS11" s="860"/>
      <c r="DT11" s="857" t="s">
        <v>539</v>
      </c>
      <c r="DU11" s="857"/>
      <c r="DV11" s="857"/>
      <c r="DW11" s="857" t="s">
        <v>540</v>
      </c>
      <c r="DX11" s="857"/>
      <c r="DY11" s="857"/>
      <c r="DZ11" s="857"/>
      <c r="EA11" s="394"/>
      <c r="ED11"/>
      <c r="EE11"/>
      <c r="EF11"/>
      <c r="EG11"/>
      <c r="EH11"/>
      <c r="EI11"/>
      <c r="EJ11"/>
      <c r="EK11"/>
      <c r="EL11"/>
      <c r="EM11"/>
      <c r="EN11"/>
      <c r="EO11"/>
      <c r="EU11" s="859" t="s">
        <v>294</v>
      </c>
      <c r="EV11" s="859"/>
      <c r="EW11" s="860"/>
      <c r="EX11" s="857" t="s">
        <v>539</v>
      </c>
      <c r="EY11" s="857"/>
      <c r="EZ11" s="857"/>
      <c r="FA11" s="857" t="s">
        <v>540</v>
      </c>
      <c r="FB11" s="857"/>
      <c r="FC11" s="857"/>
      <c r="FD11" s="857"/>
      <c r="FE11" s="857"/>
      <c r="FH11"/>
      <c r="FI11"/>
      <c r="FJ11"/>
      <c r="FK11"/>
      <c r="FL11"/>
      <c r="FM11"/>
      <c r="FN11"/>
      <c r="FO11"/>
      <c r="FP11"/>
      <c r="FQ11"/>
      <c r="FR11"/>
      <c r="FS11"/>
      <c r="FY11" s="859" t="s">
        <v>294</v>
      </c>
      <c r="FZ11" s="859"/>
      <c r="GA11" s="860"/>
      <c r="GB11" s="857" t="s">
        <v>539</v>
      </c>
      <c r="GC11" s="857"/>
      <c r="GD11" s="857"/>
      <c r="GE11" s="857" t="s">
        <v>540</v>
      </c>
      <c r="GF11" s="857"/>
      <c r="GG11" s="857"/>
      <c r="GH11" s="857"/>
      <c r="GI11" s="857"/>
      <c r="GN11"/>
      <c r="GO11"/>
      <c r="GP11"/>
      <c r="GQ11"/>
      <c r="GR11"/>
      <c r="GS11"/>
      <c r="GT11"/>
      <c r="GU11"/>
      <c r="GV11"/>
      <c r="GW11"/>
      <c r="HC11" s="859" t="s">
        <v>294</v>
      </c>
      <c r="HD11" s="859"/>
      <c r="HE11" s="860"/>
      <c r="HF11" s="857" t="s">
        <v>539</v>
      </c>
      <c r="HG11" s="857"/>
      <c r="HH11" s="857"/>
      <c r="HI11" s="857" t="s">
        <v>540</v>
      </c>
      <c r="HJ11" s="857"/>
      <c r="HK11" s="857"/>
      <c r="HL11" s="857"/>
      <c r="HM11" s="857"/>
      <c r="HP11"/>
      <c r="HQ11"/>
      <c r="HR11"/>
      <c r="HS11"/>
      <c r="HT11"/>
      <c r="HU11"/>
      <c r="HV11"/>
      <c r="HW11"/>
      <c r="HX11"/>
      <c r="HY11"/>
      <c r="HZ11"/>
      <c r="IA11"/>
      <c r="IG11" s="859" t="s">
        <v>294</v>
      </c>
      <c r="IH11" s="859"/>
      <c r="II11" s="860"/>
      <c r="IJ11" s="857" t="s">
        <v>539</v>
      </c>
      <c r="IK11" s="857"/>
      <c r="IL11" s="857"/>
      <c r="IM11" s="857" t="s">
        <v>540</v>
      </c>
      <c r="IN11" s="857"/>
      <c r="IO11" s="857"/>
      <c r="IP11" s="857"/>
      <c r="IQ11" s="857"/>
      <c r="IT11"/>
      <c r="IV11"/>
      <c r="IW11"/>
      <c r="IX11"/>
      <c r="IY11"/>
      <c r="IZ11"/>
      <c r="JA11"/>
      <c r="JB11"/>
      <c r="JC11"/>
      <c r="JD11"/>
      <c r="JE11"/>
      <c r="JK11" s="859" t="s">
        <v>294</v>
      </c>
      <c r="JL11" s="859"/>
      <c r="JM11" s="860"/>
      <c r="JN11" s="857" t="s">
        <v>539</v>
      </c>
      <c r="JO11" s="857"/>
      <c r="JP11" s="857"/>
      <c r="JQ11" s="857" t="s">
        <v>540</v>
      </c>
      <c r="JR11" s="857"/>
      <c r="JS11" s="857"/>
      <c r="JT11" s="857"/>
      <c r="JU11" s="857"/>
      <c r="JX11"/>
      <c r="JY11"/>
      <c r="JZ11"/>
      <c r="KA11"/>
      <c r="KB11"/>
      <c r="KC11"/>
      <c r="KD11"/>
      <c r="KE11"/>
      <c r="KF11"/>
      <c r="KG11"/>
      <c r="KH11"/>
      <c r="KI11"/>
    </row>
    <row r="12" spans="1:300" s="18" customFormat="1" ht="30.75" customHeight="1" thickTop="1" thickBot="1" x14ac:dyDescent="0.3">
      <c r="A12" s="861" t="s">
        <v>391</v>
      </c>
      <c r="B12" s="861"/>
      <c r="C12" s="862"/>
      <c r="D12" s="863"/>
      <c r="E12" s="864"/>
      <c r="F12" s="864"/>
      <c r="G12" s="76"/>
      <c r="Q12"/>
      <c r="T12"/>
      <c r="U12"/>
      <c r="V12"/>
      <c r="W12"/>
      <c r="X12"/>
      <c r="Y12"/>
      <c r="Z12"/>
      <c r="AA12"/>
      <c r="AB12"/>
      <c r="AC12"/>
      <c r="AD12"/>
      <c r="AE12" s="861" t="s">
        <v>391</v>
      </c>
      <c r="AF12" s="861"/>
      <c r="AG12" s="862"/>
      <c r="AH12" s="863"/>
      <c r="AI12" s="864"/>
      <c r="AJ12" s="864"/>
      <c r="AK12"/>
      <c r="AL12"/>
      <c r="AM12"/>
      <c r="AN12"/>
      <c r="AO12"/>
      <c r="AP12"/>
      <c r="AQ12"/>
      <c r="AR12"/>
      <c r="AS12"/>
      <c r="AT12"/>
      <c r="AU12"/>
      <c r="AV12"/>
      <c r="AW12"/>
      <c r="AX12"/>
      <c r="AY12"/>
      <c r="AZ12"/>
      <c r="BA12"/>
      <c r="BB12"/>
      <c r="BC12"/>
      <c r="BD12"/>
      <c r="BE12"/>
      <c r="BF12"/>
      <c r="BG12"/>
      <c r="BH12"/>
      <c r="BI12" s="861" t="s">
        <v>391</v>
      </c>
      <c r="BJ12" s="861"/>
      <c r="BK12" s="862"/>
      <c r="BL12" s="863"/>
      <c r="BM12" s="864"/>
      <c r="BN12" s="864"/>
      <c r="BO12"/>
      <c r="BP12"/>
      <c r="BQ12"/>
      <c r="BR12"/>
      <c r="BS12"/>
      <c r="BT12"/>
      <c r="BU12"/>
      <c r="BV12"/>
      <c r="BW12"/>
      <c r="BX12"/>
      <c r="BY12"/>
      <c r="BZ12"/>
      <c r="CA12"/>
      <c r="CB12"/>
      <c r="CC12"/>
      <c r="CD12"/>
      <c r="CE12"/>
      <c r="CF12"/>
      <c r="CG12"/>
      <c r="CH12"/>
      <c r="CI12"/>
      <c r="CJ12"/>
      <c r="CK12"/>
      <c r="CL12"/>
      <c r="CM12" s="861" t="s">
        <v>391</v>
      </c>
      <c r="CN12" s="861"/>
      <c r="CO12" s="862"/>
      <c r="CP12" s="863"/>
      <c r="CQ12" s="864"/>
      <c r="CR12" s="864"/>
      <c r="CS12"/>
      <c r="CT12"/>
      <c r="CU12"/>
      <c r="CV12"/>
      <c r="CW12"/>
      <c r="CX12"/>
      <c r="CY12"/>
      <c r="CZ12"/>
      <c r="DA12"/>
      <c r="DB12"/>
      <c r="DC12"/>
      <c r="DD12"/>
      <c r="DE12"/>
      <c r="DF12"/>
      <c r="DG12"/>
      <c r="DH12"/>
      <c r="DI12"/>
      <c r="DJ12"/>
      <c r="DK12"/>
      <c r="DL12"/>
      <c r="DM12"/>
      <c r="DN12"/>
      <c r="DO12"/>
      <c r="DP12"/>
      <c r="DQ12" s="861" t="s">
        <v>391</v>
      </c>
      <c r="DR12" s="861"/>
      <c r="DS12" s="862"/>
      <c r="DT12" s="863"/>
      <c r="DU12" s="864"/>
      <c r="DV12" s="864"/>
      <c r="DW12"/>
      <c r="DX12"/>
      <c r="DY12"/>
      <c r="DZ12"/>
      <c r="EA12"/>
      <c r="EU12" s="861" t="s">
        <v>391</v>
      </c>
      <c r="EV12" s="861"/>
      <c r="EW12" s="862"/>
      <c r="EX12" s="863"/>
      <c r="EY12" s="864"/>
      <c r="EZ12" s="864"/>
      <c r="FY12" s="861" t="s">
        <v>391</v>
      </c>
      <c r="FZ12" s="861"/>
      <c r="GA12" s="862"/>
      <c r="GB12" s="863"/>
      <c r="GC12" s="864"/>
      <c r="GD12" s="864"/>
      <c r="HC12" s="861" t="s">
        <v>391</v>
      </c>
      <c r="HD12" s="861"/>
      <c r="HE12" s="862"/>
      <c r="HF12" s="863"/>
      <c r="HG12" s="864"/>
      <c r="HH12" s="864"/>
      <c r="IG12" s="861" t="s">
        <v>391</v>
      </c>
      <c r="IH12" s="861"/>
      <c r="II12" s="862"/>
      <c r="IJ12" s="863"/>
      <c r="IK12" s="864"/>
      <c r="IL12" s="864"/>
      <c r="JK12" s="861" t="s">
        <v>391</v>
      </c>
      <c r="JL12" s="861"/>
      <c r="JM12" s="862"/>
      <c r="JN12" s="863"/>
      <c r="JO12" s="864"/>
      <c r="JP12" s="864"/>
    </row>
    <row r="13" spans="1:300" ht="16.5" thickTop="1" thickBot="1" x14ac:dyDescent="0.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row>
    <row r="14" spans="1:300" ht="32.25" customHeight="1" thickTop="1" x14ac:dyDescent="0.4">
      <c r="B14" s="128" t="s">
        <v>264</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2"/>
      <c r="AB14" s="151" t="s">
        <v>1196</v>
      </c>
      <c r="AC14" s="150"/>
      <c r="AD14" s="150"/>
      <c r="AF14" s="128" t="s">
        <v>264</v>
      </c>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2"/>
      <c r="BF14" s="151" t="s">
        <v>1196</v>
      </c>
      <c r="BG14" s="150"/>
      <c r="BH14" s="150"/>
      <c r="BJ14" s="128" t="s">
        <v>264</v>
      </c>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2"/>
      <c r="CJ14" s="151" t="s">
        <v>1196</v>
      </c>
      <c r="CK14" s="150"/>
      <c r="CL14" s="150"/>
      <c r="CN14" s="128" t="s">
        <v>264</v>
      </c>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2"/>
      <c r="DN14" s="151" t="s">
        <v>1196</v>
      </c>
      <c r="DO14" s="150"/>
      <c r="DP14" s="150"/>
      <c r="DR14" s="128" t="s">
        <v>264</v>
      </c>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2"/>
      <c r="ER14" s="151" t="s">
        <v>1196</v>
      </c>
      <c r="ES14" s="150"/>
      <c r="ET14" s="150"/>
      <c r="EV14" s="128" t="s">
        <v>264</v>
      </c>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2"/>
      <c r="FV14" s="151" t="s">
        <v>1196</v>
      </c>
      <c r="FW14" s="150"/>
      <c r="FX14" s="150"/>
      <c r="FZ14" s="128" t="s">
        <v>264</v>
      </c>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2"/>
      <c r="GZ14" s="151" t="s">
        <v>1196</v>
      </c>
      <c r="HA14" s="150"/>
      <c r="HB14" s="150"/>
      <c r="HD14" s="128" t="s">
        <v>264</v>
      </c>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2"/>
      <c r="ID14" s="151" t="s">
        <v>1196</v>
      </c>
      <c r="IE14" s="150"/>
      <c r="IF14" s="150"/>
      <c r="IH14" s="128" t="s">
        <v>264</v>
      </c>
      <c r="II14" s="150"/>
      <c r="IJ14" s="150"/>
      <c r="IK14" s="150"/>
      <c r="IL14" s="150"/>
      <c r="IM14" s="150"/>
      <c r="IN14" s="150"/>
      <c r="IO14" s="150"/>
      <c r="IP14" s="150"/>
      <c r="IQ14" s="150"/>
      <c r="IR14" s="150"/>
      <c r="IS14" s="150"/>
      <c r="IT14" s="150"/>
      <c r="IU14" s="150"/>
      <c r="IV14" s="150"/>
      <c r="IW14" s="150"/>
      <c r="IX14" s="150"/>
      <c r="IY14" s="150"/>
      <c r="IZ14" s="150"/>
      <c r="JA14" s="150"/>
      <c r="JB14" s="150"/>
      <c r="JC14" s="150"/>
      <c r="JD14" s="150"/>
      <c r="JE14" s="150"/>
      <c r="JF14" s="150"/>
      <c r="JG14" s="152"/>
      <c r="JH14" s="151" t="s">
        <v>1196</v>
      </c>
      <c r="JI14" s="150"/>
      <c r="JJ14" s="150"/>
      <c r="JL14" s="128" t="s">
        <v>264</v>
      </c>
      <c r="JM14" s="150"/>
      <c r="JN14" s="150"/>
      <c r="JO14" s="150"/>
      <c r="JP14" s="150"/>
      <c r="JQ14" s="150"/>
      <c r="JR14" s="150"/>
      <c r="JS14" s="150"/>
      <c r="JT14" s="150"/>
      <c r="JU14" s="150"/>
      <c r="JV14" s="150"/>
      <c r="JW14" s="150"/>
      <c r="JX14" s="150"/>
      <c r="JY14" s="150"/>
      <c r="JZ14" s="150"/>
      <c r="KA14" s="150"/>
      <c r="KB14" s="150"/>
      <c r="KC14" s="150"/>
      <c r="KD14" s="150"/>
      <c r="KE14" s="150"/>
      <c r="KF14" s="150"/>
      <c r="KG14" s="150"/>
      <c r="KH14" s="150"/>
      <c r="KI14" s="150"/>
      <c r="KJ14" s="150"/>
      <c r="KK14" s="152"/>
      <c r="KL14" s="151" t="s">
        <v>1196</v>
      </c>
      <c r="KM14" s="150"/>
      <c r="KN14" s="150"/>
    </row>
    <row r="15" spans="1:300" ht="33" customHeight="1" x14ac:dyDescent="0.25">
      <c r="B15" s="134" t="s">
        <v>260</v>
      </c>
      <c r="C15" s="855" t="s">
        <v>261</v>
      </c>
      <c r="D15" s="855"/>
      <c r="E15" s="855"/>
      <c r="F15" s="855"/>
      <c r="G15" s="855"/>
      <c r="H15" s="855"/>
      <c r="I15" s="855"/>
      <c r="J15" s="855"/>
      <c r="K15" s="855"/>
      <c r="L15" s="855"/>
      <c r="M15" s="132"/>
      <c r="N15" s="132"/>
      <c r="O15" s="132"/>
      <c r="P15" s="132"/>
      <c r="Q15" s="132"/>
      <c r="R15" s="132"/>
      <c r="S15" s="132"/>
      <c r="T15" s="132"/>
      <c r="U15" s="135"/>
      <c r="V15" s="135"/>
      <c r="W15" s="135"/>
      <c r="X15" s="135"/>
      <c r="Y15" s="135"/>
      <c r="Z15" s="135"/>
      <c r="AA15" s="6"/>
      <c r="AB15" s="135"/>
      <c r="AC15" s="135"/>
      <c r="AD15" s="135"/>
      <c r="AF15" s="134" t="s">
        <v>260</v>
      </c>
      <c r="AG15" s="855" t="s">
        <v>261</v>
      </c>
      <c r="AH15" s="855"/>
      <c r="AI15" s="855"/>
      <c r="AJ15" s="855"/>
      <c r="AK15" s="855"/>
      <c r="AL15" s="855"/>
      <c r="AM15" s="855"/>
      <c r="AN15" s="855"/>
      <c r="AO15" s="855"/>
      <c r="AP15" s="855"/>
      <c r="AQ15" s="132"/>
      <c r="AR15" s="132"/>
      <c r="AS15" s="132"/>
      <c r="AT15" s="132"/>
      <c r="AU15" s="132"/>
      <c r="AV15" s="132"/>
      <c r="AW15" s="132"/>
      <c r="AX15" s="132"/>
      <c r="AY15" s="135"/>
      <c r="AZ15" s="135"/>
      <c r="BA15" s="135"/>
      <c r="BB15" s="135"/>
      <c r="BC15" s="135"/>
      <c r="BD15" s="135"/>
      <c r="BE15" s="135"/>
      <c r="BF15" s="135"/>
      <c r="BG15" s="135"/>
      <c r="BH15" s="135"/>
      <c r="BJ15" s="34" t="s">
        <v>260</v>
      </c>
      <c r="BK15" s="855" t="s">
        <v>261</v>
      </c>
      <c r="BL15" s="855"/>
      <c r="BM15" s="855"/>
      <c r="BN15" s="855"/>
      <c r="BO15" s="855"/>
      <c r="BP15" s="855"/>
      <c r="BQ15" s="855"/>
      <c r="BR15" s="855"/>
      <c r="BS15" s="855"/>
      <c r="BT15" s="855"/>
      <c r="BU15" s="132"/>
      <c r="BV15" s="132"/>
      <c r="BW15" s="132"/>
      <c r="BX15" s="132"/>
      <c r="BY15" s="132"/>
      <c r="BZ15" s="132"/>
      <c r="CA15" s="132"/>
      <c r="CB15" s="132"/>
      <c r="CC15" s="135"/>
      <c r="CD15" s="135"/>
      <c r="CE15" s="135"/>
      <c r="CF15" s="135"/>
      <c r="CG15" s="135"/>
      <c r="CH15" s="135"/>
      <c r="CI15" s="135"/>
      <c r="CJ15" s="135"/>
      <c r="CK15" s="135"/>
      <c r="CL15" s="135"/>
      <c r="CN15" s="34" t="s">
        <v>260</v>
      </c>
      <c r="CO15" s="855" t="s">
        <v>261</v>
      </c>
      <c r="CP15" s="855"/>
      <c r="CQ15" s="855"/>
      <c r="CR15" s="855"/>
      <c r="CS15" s="855"/>
      <c r="CT15" s="855"/>
      <c r="CU15" s="855"/>
      <c r="CV15" s="855"/>
      <c r="CW15" s="855"/>
      <c r="CX15" s="855"/>
      <c r="CY15" s="132"/>
      <c r="CZ15" s="132"/>
      <c r="DA15" s="132"/>
      <c r="DB15" s="132"/>
      <c r="DC15" s="132"/>
      <c r="DD15" s="132"/>
      <c r="DE15" s="132"/>
      <c r="DF15" s="132"/>
      <c r="DG15" s="135"/>
      <c r="DH15" s="135"/>
      <c r="DI15" s="135"/>
      <c r="DJ15" s="135"/>
      <c r="DK15" s="135"/>
      <c r="DL15" s="135"/>
      <c r="DM15" s="135"/>
      <c r="DN15" s="135"/>
      <c r="DO15" s="135"/>
      <c r="DP15" s="135"/>
      <c r="DR15" s="34" t="s">
        <v>260</v>
      </c>
      <c r="DS15" s="855" t="s">
        <v>261</v>
      </c>
      <c r="DT15" s="855"/>
      <c r="DU15" s="855"/>
      <c r="DV15" s="855"/>
      <c r="DW15" s="855"/>
      <c r="DX15" s="855"/>
      <c r="DY15" s="855"/>
      <c r="DZ15" s="855"/>
      <c r="EA15" s="855"/>
      <c r="EB15" s="855"/>
      <c r="EC15" s="132"/>
      <c r="ED15" s="132"/>
      <c r="EE15" s="132"/>
      <c r="EF15" s="132"/>
      <c r="EG15" s="132"/>
      <c r="EH15" s="132"/>
      <c r="EI15" s="132"/>
      <c r="EJ15" s="132"/>
      <c r="EK15" s="135"/>
      <c r="EL15" s="135"/>
      <c r="EM15" s="135"/>
      <c r="EN15" s="135"/>
      <c r="EO15" s="135"/>
      <c r="EP15" s="135"/>
      <c r="EQ15" s="135"/>
      <c r="ER15" s="135"/>
      <c r="ES15" s="135"/>
      <c r="ET15" s="135"/>
      <c r="EV15" s="34" t="s">
        <v>260</v>
      </c>
      <c r="EW15" s="855" t="s">
        <v>261</v>
      </c>
      <c r="EX15" s="855"/>
      <c r="EY15" s="855"/>
      <c r="EZ15" s="855"/>
      <c r="FA15" s="855"/>
      <c r="FB15" s="855"/>
      <c r="FC15" s="855"/>
      <c r="FD15" s="855"/>
      <c r="FE15" s="855"/>
      <c r="FF15" s="855"/>
      <c r="FG15" s="132"/>
      <c r="FH15" s="132"/>
      <c r="FI15" s="132"/>
      <c r="FJ15" s="132"/>
      <c r="FK15" s="132"/>
      <c r="FL15" s="132"/>
      <c r="FM15" s="132"/>
      <c r="FN15" s="132"/>
      <c r="FO15" s="135"/>
      <c r="FP15" s="135"/>
      <c r="FQ15" s="135"/>
      <c r="FR15" s="135"/>
      <c r="FS15" s="135"/>
      <c r="FT15" s="135"/>
      <c r="FU15" s="135"/>
      <c r="FV15" s="135"/>
      <c r="FW15" s="135"/>
      <c r="FX15" s="135"/>
      <c r="FZ15" s="34" t="s">
        <v>260</v>
      </c>
      <c r="GA15" s="855" t="s">
        <v>261</v>
      </c>
      <c r="GB15" s="855"/>
      <c r="GC15" s="855"/>
      <c r="GD15" s="855"/>
      <c r="GE15" s="855"/>
      <c r="GF15" s="855"/>
      <c r="GG15" s="855"/>
      <c r="GH15" s="855"/>
      <c r="GI15" s="855"/>
      <c r="GJ15" s="855"/>
      <c r="GK15" s="855"/>
      <c r="GL15" s="855"/>
      <c r="GM15" s="132"/>
      <c r="GN15" s="132"/>
      <c r="GO15" s="132"/>
      <c r="GP15" s="132"/>
      <c r="GQ15" s="132"/>
      <c r="GR15" s="132"/>
      <c r="GS15" s="135"/>
      <c r="GT15" s="135"/>
      <c r="GU15" s="135"/>
      <c r="GV15" s="135"/>
      <c r="GW15" s="135"/>
      <c r="GX15" s="135"/>
      <c r="GY15" s="135"/>
      <c r="GZ15" s="135"/>
      <c r="HA15" s="135"/>
      <c r="HB15" s="135"/>
      <c r="HD15" s="34" t="s">
        <v>260</v>
      </c>
      <c r="HE15" s="855" t="s">
        <v>261</v>
      </c>
      <c r="HF15" s="855"/>
      <c r="HG15" s="855"/>
      <c r="HH15" s="855"/>
      <c r="HI15" s="855"/>
      <c r="HJ15" s="855"/>
      <c r="HK15" s="855"/>
      <c r="HL15" s="855"/>
      <c r="HM15" s="855"/>
      <c r="HN15" s="855"/>
      <c r="HO15" s="132"/>
      <c r="HP15" s="132"/>
      <c r="HQ15" s="132"/>
      <c r="HR15" s="132"/>
      <c r="HS15" s="132"/>
      <c r="HT15" s="132"/>
      <c r="HU15" s="132"/>
      <c r="HV15" s="132"/>
      <c r="HW15" s="135"/>
      <c r="HX15" s="135"/>
      <c r="HY15" s="135"/>
      <c r="HZ15" s="135"/>
      <c r="IA15" s="135"/>
      <c r="IB15" s="135"/>
      <c r="IC15" s="135"/>
      <c r="ID15" s="135"/>
      <c r="IE15" s="135"/>
      <c r="IF15" s="135"/>
      <c r="IH15" s="34" t="s">
        <v>260</v>
      </c>
      <c r="II15" s="855" t="s">
        <v>261</v>
      </c>
      <c r="IJ15" s="855"/>
      <c r="IK15" s="855"/>
      <c r="IL15" s="855"/>
      <c r="IM15" s="855"/>
      <c r="IN15" s="855"/>
      <c r="IO15" s="855"/>
      <c r="IP15" s="855"/>
      <c r="IQ15" s="855"/>
      <c r="IR15" s="855"/>
      <c r="IS15" s="132"/>
      <c r="IT15" s="132"/>
      <c r="IU15" s="132"/>
      <c r="IV15" s="132"/>
      <c r="IW15" s="132"/>
      <c r="IX15" s="132"/>
      <c r="IY15" s="132"/>
      <c r="IZ15" s="132"/>
      <c r="JA15" s="135"/>
      <c r="JB15" s="135"/>
      <c r="JC15" s="135"/>
      <c r="JD15" s="135"/>
      <c r="JE15" s="135"/>
      <c r="JF15" s="135"/>
      <c r="JG15" s="135"/>
      <c r="JH15" s="135"/>
      <c r="JI15" s="135"/>
      <c r="JJ15" s="135"/>
      <c r="JL15" s="34" t="s">
        <v>260</v>
      </c>
      <c r="JM15" s="855" t="s">
        <v>261</v>
      </c>
      <c r="JN15" s="855"/>
      <c r="JO15" s="855"/>
      <c r="JP15" s="855"/>
      <c r="JQ15" s="855"/>
      <c r="JR15" s="855"/>
      <c r="JS15" s="855"/>
      <c r="JT15" s="855"/>
      <c r="JU15" s="855"/>
      <c r="JV15" s="855"/>
      <c r="JW15" s="132"/>
      <c r="JX15" s="132"/>
      <c r="JY15" s="132"/>
      <c r="JZ15" s="132"/>
      <c r="KA15" s="132"/>
      <c r="KB15" s="132"/>
      <c r="KC15" s="132"/>
      <c r="KD15" s="132"/>
      <c r="KE15" s="135"/>
      <c r="KF15" s="135"/>
      <c r="KG15" s="135"/>
      <c r="KH15" s="135"/>
      <c r="KI15" s="135"/>
      <c r="KJ15" s="135"/>
      <c r="KK15" s="135"/>
      <c r="KL15" s="135"/>
      <c r="KM15" s="135"/>
      <c r="KN15" s="135"/>
    </row>
    <row r="16" spans="1:300" ht="40.5" customHeight="1" x14ac:dyDescent="0.25">
      <c r="B16" s="136" t="s">
        <v>265</v>
      </c>
      <c r="C16" s="856" t="s">
        <v>262</v>
      </c>
      <c r="D16" s="856"/>
      <c r="E16" s="856"/>
      <c r="F16" s="856"/>
      <c r="G16" s="856"/>
      <c r="H16" s="856"/>
      <c r="I16" s="856"/>
      <c r="J16" s="856"/>
      <c r="K16" s="856"/>
      <c r="L16" s="856"/>
      <c r="M16" s="131"/>
      <c r="N16" s="131"/>
      <c r="O16" s="131"/>
      <c r="P16" s="131"/>
      <c r="Q16" s="131"/>
      <c r="R16" s="131"/>
      <c r="S16" s="131"/>
      <c r="T16" s="131"/>
      <c r="U16" s="137"/>
      <c r="V16" s="137"/>
      <c r="W16" s="137"/>
      <c r="X16" s="137"/>
      <c r="Y16" s="137"/>
      <c r="Z16" s="137"/>
      <c r="AA16" s="137"/>
      <c r="AB16" s="137"/>
      <c r="AC16" s="137"/>
      <c r="AD16" s="137"/>
      <c r="AF16" s="136" t="s">
        <v>265</v>
      </c>
      <c r="AG16" s="854" t="s">
        <v>262</v>
      </c>
      <c r="AH16" s="854"/>
      <c r="AI16" s="854"/>
      <c r="AJ16" s="854"/>
      <c r="AK16" s="854"/>
      <c r="AL16" s="854"/>
      <c r="AM16" s="854"/>
      <c r="AN16" s="854"/>
      <c r="AO16" s="854"/>
      <c r="AP16" s="854"/>
      <c r="AQ16" s="131"/>
      <c r="AR16" s="131"/>
      <c r="AS16" s="131"/>
      <c r="AT16" s="131"/>
      <c r="AU16" s="131"/>
      <c r="AV16" s="131"/>
      <c r="AW16" s="131"/>
      <c r="AX16" s="131"/>
      <c r="AY16" s="137"/>
      <c r="AZ16" s="137"/>
      <c r="BA16" s="137"/>
      <c r="BB16" s="137"/>
      <c r="BC16" s="137"/>
      <c r="BD16" s="137"/>
      <c r="BE16" s="137"/>
      <c r="BF16" s="137"/>
      <c r="BG16" s="137"/>
      <c r="BH16" s="137"/>
      <c r="BJ16" s="67" t="s">
        <v>265</v>
      </c>
      <c r="BK16" s="854" t="s">
        <v>262</v>
      </c>
      <c r="BL16" s="854"/>
      <c r="BM16" s="854"/>
      <c r="BN16" s="854"/>
      <c r="BO16" s="854"/>
      <c r="BP16" s="854"/>
      <c r="BQ16" s="854"/>
      <c r="BR16" s="854"/>
      <c r="BS16" s="854"/>
      <c r="BT16" s="854"/>
      <c r="BU16" s="131"/>
      <c r="BV16" s="131"/>
      <c r="BW16" s="131"/>
      <c r="BX16" s="131"/>
      <c r="BY16" s="131"/>
      <c r="BZ16" s="131"/>
      <c r="CA16" s="131"/>
      <c r="CB16" s="131"/>
      <c r="CC16" s="137"/>
      <c r="CD16" s="137"/>
      <c r="CE16" s="137"/>
      <c r="CF16" s="137"/>
      <c r="CG16" s="137"/>
      <c r="CH16" s="137"/>
      <c r="CI16" s="137"/>
      <c r="CJ16" s="137"/>
      <c r="CK16" s="137"/>
      <c r="CL16" s="137"/>
      <c r="CN16" s="67" t="s">
        <v>265</v>
      </c>
      <c r="CO16" s="854" t="s">
        <v>262</v>
      </c>
      <c r="CP16" s="854"/>
      <c r="CQ16" s="854"/>
      <c r="CR16" s="854"/>
      <c r="CS16" s="854"/>
      <c r="CT16" s="854"/>
      <c r="CU16" s="854"/>
      <c r="CV16" s="854"/>
      <c r="CW16" s="854"/>
      <c r="CX16" s="854"/>
      <c r="CY16" s="131"/>
      <c r="CZ16" s="131"/>
      <c r="DA16" s="131"/>
      <c r="DB16" s="131"/>
      <c r="DC16" s="131"/>
      <c r="DD16" s="131"/>
      <c r="DE16" s="131"/>
      <c r="DF16" s="131"/>
      <c r="DG16" s="137"/>
      <c r="DH16" s="137"/>
      <c r="DI16" s="137"/>
      <c r="DJ16" s="137"/>
      <c r="DK16" s="137"/>
      <c r="DL16" s="137"/>
      <c r="DM16" s="137"/>
      <c r="DN16" s="137"/>
      <c r="DO16" s="137"/>
      <c r="DP16" s="137"/>
      <c r="DR16" s="67" t="s">
        <v>265</v>
      </c>
      <c r="DS16" s="854" t="s">
        <v>262</v>
      </c>
      <c r="DT16" s="854"/>
      <c r="DU16" s="854"/>
      <c r="DV16" s="854"/>
      <c r="DW16" s="854"/>
      <c r="DX16" s="854"/>
      <c r="DY16" s="854"/>
      <c r="DZ16" s="854"/>
      <c r="EA16" s="854"/>
      <c r="EB16" s="854"/>
      <c r="EC16" s="131"/>
      <c r="ED16" s="131"/>
      <c r="EE16" s="131"/>
      <c r="EF16" s="131"/>
      <c r="EG16" s="131"/>
      <c r="EH16" s="131"/>
      <c r="EI16" s="131"/>
      <c r="EJ16" s="131"/>
      <c r="EK16" s="137"/>
      <c r="EL16" s="137"/>
      <c r="EM16" s="137"/>
      <c r="EN16" s="137"/>
      <c r="EO16" s="137"/>
      <c r="EP16" s="137"/>
      <c r="EQ16" s="137"/>
      <c r="ER16" s="137"/>
      <c r="ES16" s="137"/>
      <c r="ET16" s="137"/>
      <c r="EV16" s="67" t="s">
        <v>265</v>
      </c>
      <c r="EW16" s="854" t="s">
        <v>262</v>
      </c>
      <c r="EX16" s="854"/>
      <c r="EY16" s="854"/>
      <c r="EZ16" s="854"/>
      <c r="FA16" s="854"/>
      <c r="FB16" s="854"/>
      <c r="FC16" s="854"/>
      <c r="FD16" s="854"/>
      <c r="FE16" s="854"/>
      <c r="FF16" s="854"/>
      <c r="FG16" s="131"/>
      <c r="FH16" s="131"/>
      <c r="FI16" s="131"/>
      <c r="FJ16" s="131"/>
      <c r="FK16" s="131"/>
      <c r="FL16" s="131"/>
      <c r="FM16" s="131"/>
      <c r="FN16" s="131"/>
      <c r="FO16" s="137"/>
      <c r="FP16" s="137"/>
      <c r="FQ16" s="137"/>
      <c r="FR16" s="137"/>
      <c r="FS16" s="137"/>
      <c r="FT16" s="137"/>
      <c r="FU16" s="137"/>
      <c r="FV16" s="137"/>
      <c r="FW16" s="137"/>
      <c r="FX16" s="137"/>
      <c r="FZ16" s="67" t="s">
        <v>265</v>
      </c>
      <c r="GA16" s="854" t="s">
        <v>262</v>
      </c>
      <c r="GB16" s="854"/>
      <c r="GC16" s="854"/>
      <c r="GD16" s="854"/>
      <c r="GE16" s="854"/>
      <c r="GF16" s="854"/>
      <c r="GG16" s="854"/>
      <c r="GH16" s="854"/>
      <c r="GI16" s="854"/>
      <c r="GJ16" s="854"/>
      <c r="GK16" s="854"/>
      <c r="GL16" s="854"/>
      <c r="GM16" s="131"/>
      <c r="GN16" s="131"/>
      <c r="GO16" s="131"/>
      <c r="GP16" s="131"/>
      <c r="GQ16" s="131"/>
      <c r="GR16" s="131"/>
      <c r="GS16" s="137"/>
      <c r="GT16" s="137"/>
      <c r="GU16" s="137"/>
      <c r="GV16" s="137"/>
      <c r="GW16" s="137"/>
      <c r="GX16" s="137"/>
      <c r="GY16" s="137"/>
      <c r="GZ16" s="137"/>
      <c r="HA16" s="137"/>
      <c r="HB16" s="137"/>
      <c r="HD16" s="67" t="s">
        <v>265</v>
      </c>
      <c r="HE16" s="854" t="s">
        <v>262</v>
      </c>
      <c r="HF16" s="854"/>
      <c r="HG16" s="854"/>
      <c r="HH16" s="854"/>
      <c r="HI16" s="854"/>
      <c r="HJ16" s="854"/>
      <c r="HK16" s="854"/>
      <c r="HL16" s="854"/>
      <c r="HM16" s="854"/>
      <c r="HN16" s="854"/>
      <c r="HO16" s="131"/>
      <c r="HP16" s="131"/>
      <c r="HQ16" s="131"/>
      <c r="HR16" s="131"/>
      <c r="HS16" s="131"/>
      <c r="HT16" s="131"/>
      <c r="HU16" s="131"/>
      <c r="HV16" s="131"/>
      <c r="HW16" s="137"/>
      <c r="HX16" s="137"/>
      <c r="HY16" s="137"/>
      <c r="HZ16" s="137"/>
      <c r="IA16" s="137"/>
      <c r="IB16" s="137"/>
      <c r="IC16" s="137"/>
      <c r="ID16" s="137"/>
      <c r="IE16" s="137"/>
      <c r="IF16" s="137"/>
      <c r="IH16" s="67" t="s">
        <v>265</v>
      </c>
      <c r="II16" s="854" t="s">
        <v>262</v>
      </c>
      <c r="IJ16" s="854"/>
      <c r="IK16" s="854"/>
      <c r="IL16" s="854"/>
      <c r="IM16" s="854"/>
      <c r="IN16" s="854"/>
      <c r="IO16" s="854"/>
      <c r="IP16" s="854"/>
      <c r="IQ16" s="854"/>
      <c r="IR16" s="854"/>
      <c r="IS16" s="131"/>
      <c r="IT16" s="131"/>
      <c r="IU16" s="131"/>
      <c r="IV16" s="131"/>
      <c r="IW16" s="131"/>
      <c r="IX16" s="131"/>
      <c r="IY16" s="131"/>
      <c r="IZ16" s="131"/>
      <c r="JA16" s="137"/>
      <c r="JB16" s="137"/>
      <c r="JC16" s="137"/>
      <c r="JD16" s="137"/>
      <c r="JE16" s="137"/>
      <c r="JF16" s="137"/>
      <c r="JG16" s="137"/>
      <c r="JH16" s="137"/>
      <c r="JI16" s="137"/>
      <c r="JJ16" s="137"/>
      <c r="JL16" s="67" t="s">
        <v>265</v>
      </c>
      <c r="JM16" s="854" t="s">
        <v>262</v>
      </c>
      <c r="JN16" s="854"/>
      <c r="JO16" s="854"/>
      <c r="JP16" s="854"/>
      <c r="JQ16" s="854"/>
      <c r="JR16" s="854"/>
      <c r="JS16" s="854"/>
      <c r="JT16" s="854"/>
      <c r="JU16" s="854"/>
      <c r="JV16" s="854"/>
      <c r="JW16" s="131"/>
      <c r="JX16" s="131"/>
      <c r="JY16" s="131"/>
      <c r="JZ16" s="131"/>
      <c r="KA16" s="131"/>
      <c r="KB16" s="131"/>
      <c r="KC16" s="131"/>
      <c r="KD16" s="131"/>
      <c r="KE16" s="137"/>
      <c r="KF16" s="137"/>
      <c r="KG16" s="137"/>
      <c r="KH16" s="137"/>
      <c r="KI16" s="137"/>
      <c r="KJ16" s="137"/>
      <c r="KK16" s="137"/>
      <c r="KL16" s="137"/>
      <c r="KM16" s="137"/>
      <c r="KN16" s="137"/>
    </row>
    <row r="17" spans="2:300" x14ac:dyDescent="0.25">
      <c r="B17" s="3" t="s">
        <v>2683</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F17" s="3" t="s">
        <v>2683</v>
      </c>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J17" s="3" t="s">
        <v>2683</v>
      </c>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N17" s="3" t="s">
        <v>2683</v>
      </c>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R17" s="3" t="s">
        <v>2683</v>
      </c>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V17" s="3" t="s">
        <v>2683</v>
      </c>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Z17" s="3" t="s">
        <v>2683</v>
      </c>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D17" s="3" t="s">
        <v>2683</v>
      </c>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H17" s="3" t="s">
        <v>2683</v>
      </c>
      <c r="II17" s="130"/>
      <c r="IJ17" s="130"/>
      <c r="IK17" s="130"/>
      <c r="IL17" s="130"/>
      <c r="IM17" s="130"/>
      <c r="IN17" s="130"/>
      <c r="IO17" s="130"/>
      <c r="IP17" s="130"/>
      <c r="IQ17" s="130"/>
      <c r="IR17" s="130"/>
      <c r="IS17" s="130"/>
      <c r="IT17" s="130"/>
      <c r="IU17" s="130"/>
      <c r="IV17" s="130"/>
      <c r="IW17" s="130"/>
      <c r="IX17" s="130"/>
      <c r="IY17" s="130"/>
      <c r="IZ17" s="130"/>
      <c r="JA17" s="130"/>
      <c r="JB17" s="130"/>
      <c r="JC17" s="130"/>
      <c r="JD17" s="130"/>
      <c r="JE17" s="130"/>
      <c r="JF17" s="130"/>
      <c r="JG17" s="130"/>
      <c r="JH17" s="130"/>
      <c r="JI17" s="130"/>
      <c r="JJ17" s="130"/>
      <c r="JL17" s="3" t="s">
        <v>2683</v>
      </c>
      <c r="JM17" s="130"/>
      <c r="JN17" s="130"/>
      <c r="JO17" s="130"/>
      <c r="JP17" s="130"/>
      <c r="JQ17" s="130"/>
      <c r="JR17" s="130"/>
      <c r="JS17" s="130"/>
      <c r="JT17" s="130"/>
      <c r="JU17" s="130"/>
      <c r="JV17" s="130"/>
      <c r="JW17" s="130"/>
      <c r="JX17" s="130"/>
      <c r="JY17" s="130"/>
      <c r="JZ17" s="130"/>
      <c r="KA17" s="130"/>
      <c r="KB17" s="130"/>
      <c r="KC17" s="130"/>
      <c r="KD17" s="130"/>
      <c r="KE17" s="130"/>
      <c r="KF17" s="130"/>
      <c r="KG17" s="130"/>
      <c r="KH17" s="130"/>
      <c r="KI17" s="130"/>
      <c r="KJ17" s="130"/>
      <c r="KK17" s="130"/>
      <c r="KL17" s="130"/>
      <c r="KM17" s="130"/>
      <c r="KN17" s="130"/>
    </row>
    <row r="18" spans="2:300" s="138" customFormat="1" ht="15.75" x14ac:dyDescent="0.25">
      <c r="C18" s="853" t="s">
        <v>1174</v>
      </c>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G18" s="853" t="s">
        <v>1174</v>
      </c>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K18" s="853" t="s">
        <v>1174</v>
      </c>
      <c r="BL18" s="853"/>
      <c r="BM18" s="853"/>
      <c r="BN18" s="853"/>
      <c r="BO18" s="853"/>
      <c r="BP18" s="853"/>
      <c r="BQ18" s="853"/>
      <c r="BR18" s="853"/>
      <c r="BS18" s="853"/>
      <c r="BT18" s="853"/>
      <c r="BU18" s="853"/>
      <c r="BV18" s="853"/>
      <c r="BW18" s="853"/>
      <c r="BX18" s="853"/>
      <c r="BY18" s="853"/>
      <c r="BZ18" s="853"/>
      <c r="CA18" s="853"/>
      <c r="CB18" s="853"/>
      <c r="CC18" s="853"/>
      <c r="CD18" s="853"/>
      <c r="CE18" s="853"/>
      <c r="CF18" s="853"/>
      <c r="CG18" s="853"/>
      <c r="CH18" s="853"/>
      <c r="CI18" s="853"/>
      <c r="CJ18" s="853"/>
      <c r="CK18" s="853"/>
      <c r="CO18" s="853" t="s">
        <v>1174</v>
      </c>
      <c r="CP18" s="853"/>
      <c r="CQ18" s="853"/>
      <c r="CR18" s="853"/>
      <c r="CS18" s="853"/>
      <c r="CT18" s="853"/>
      <c r="CU18" s="853"/>
      <c r="CV18" s="853"/>
      <c r="CW18" s="853"/>
      <c r="CX18" s="853"/>
      <c r="CY18" s="853"/>
      <c r="CZ18" s="853"/>
      <c r="DA18" s="853"/>
      <c r="DB18" s="853"/>
      <c r="DC18" s="853"/>
      <c r="DD18" s="853"/>
      <c r="DE18" s="853"/>
      <c r="DF18" s="853"/>
      <c r="DG18" s="853"/>
      <c r="DH18" s="853"/>
      <c r="DI18" s="853"/>
      <c r="DJ18" s="853"/>
      <c r="DK18" s="853"/>
      <c r="DL18" s="853"/>
      <c r="DM18" s="853"/>
      <c r="DN18" s="853"/>
      <c r="DO18" s="853"/>
      <c r="DS18" s="853" t="s">
        <v>1174</v>
      </c>
      <c r="DT18" s="853"/>
      <c r="DU18" s="853"/>
      <c r="DV18" s="853"/>
      <c r="DW18" s="853"/>
      <c r="DX18" s="853"/>
      <c r="DY18" s="853"/>
      <c r="DZ18" s="853"/>
      <c r="EA18" s="853"/>
      <c r="EB18" s="853"/>
      <c r="EC18" s="853"/>
      <c r="ED18" s="853"/>
      <c r="EE18" s="853"/>
      <c r="EF18" s="853"/>
      <c r="EG18" s="853"/>
      <c r="EH18" s="853"/>
      <c r="EI18" s="853"/>
      <c r="EJ18" s="853"/>
      <c r="EK18" s="853"/>
      <c r="EL18" s="853"/>
      <c r="EM18" s="853"/>
      <c r="EN18" s="853"/>
      <c r="EO18" s="853"/>
      <c r="EP18" s="853"/>
      <c r="EQ18" s="853"/>
      <c r="ER18" s="853"/>
      <c r="ES18" s="853"/>
      <c r="EW18" s="853" t="s">
        <v>1174</v>
      </c>
      <c r="EX18" s="853"/>
      <c r="EY18" s="853"/>
      <c r="EZ18" s="853"/>
      <c r="FA18" s="853"/>
      <c r="FB18" s="853"/>
      <c r="FC18" s="853"/>
      <c r="FD18" s="853"/>
      <c r="FE18" s="853"/>
      <c r="FF18" s="853"/>
      <c r="FG18" s="853"/>
      <c r="FH18" s="853"/>
      <c r="FI18" s="853"/>
      <c r="FJ18" s="853"/>
      <c r="FK18" s="853"/>
      <c r="FL18" s="853"/>
      <c r="FM18" s="853"/>
      <c r="FN18" s="853"/>
      <c r="FO18" s="853"/>
      <c r="FP18" s="853"/>
      <c r="FQ18" s="853"/>
      <c r="FR18" s="853"/>
      <c r="FS18" s="853"/>
      <c r="FT18" s="853"/>
      <c r="FU18" s="853"/>
      <c r="FV18" s="853"/>
      <c r="FW18" s="853"/>
      <c r="GA18" s="853" t="s">
        <v>1174</v>
      </c>
      <c r="GB18" s="853"/>
      <c r="GC18" s="853"/>
      <c r="GD18" s="853"/>
      <c r="GE18" s="853"/>
      <c r="GF18" s="853"/>
      <c r="GG18" s="853"/>
      <c r="GH18" s="853"/>
      <c r="GI18" s="853"/>
      <c r="GJ18" s="853"/>
      <c r="GK18" s="853"/>
      <c r="GL18" s="853"/>
      <c r="GM18" s="853"/>
      <c r="GN18" s="853"/>
      <c r="GO18" s="853"/>
      <c r="GP18" s="853"/>
      <c r="GQ18" s="853"/>
      <c r="GR18" s="853"/>
      <c r="GS18" s="853"/>
      <c r="GT18" s="853"/>
      <c r="GU18" s="853"/>
      <c r="GV18" s="853"/>
      <c r="GW18" s="853"/>
      <c r="GX18" s="853"/>
      <c r="GY18" s="853"/>
      <c r="GZ18" s="853"/>
      <c r="HA18" s="853"/>
      <c r="HE18" s="853" t="s">
        <v>1174</v>
      </c>
      <c r="HF18" s="853"/>
      <c r="HG18" s="853"/>
      <c r="HH18" s="853"/>
      <c r="HI18" s="853"/>
      <c r="HJ18" s="853"/>
      <c r="HK18" s="853"/>
      <c r="HL18" s="853"/>
      <c r="HM18" s="853"/>
      <c r="HN18" s="853"/>
      <c r="HO18" s="853"/>
      <c r="HP18" s="853"/>
      <c r="HQ18" s="853"/>
      <c r="HR18" s="853"/>
      <c r="HS18" s="853"/>
      <c r="HT18" s="853"/>
      <c r="HU18" s="853"/>
      <c r="HV18" s="853"/>
      <c r="HW18" s="853"/>
      <c r="HX18" s="853"/>
      <c r="HY18" s="853"/>
      <c r="HZ18" s="853"/>
      <c r="IA18" s="853"/>
      <c r="IB18" s="853"/>
      <c r="IC18" s="853"/>
      <c r="ID18" s="853"/>
      <c r="IE18" s="853"/>
      <c r="II18" s="853" t="s">
        <v>1174</v>
      </c>
      <c r="IJ18" s="853"/>
      <c r="IK18" s="853"/>
      <c r="IL18" s="853"/>
      <c r="IM18" s="853"/>
      <c r="IN18" s="853"/>
      <c r="IO18" s="853"/>
      <c r="IP18" s="853"/>
      <c r="IQ18" s="853"/>
      <c r="IR18" s="853"/>
      <c r="IS18" s="853"/>
      <c r="IT18" s="853"/>
      <c r="IU18" s="853"/>
      <c r="IV18" s="853"/>
      <c r="IW18" s="853"/>
      <c r="IX18" s="853"/>
      <c r="IY18" s="853"/>
      <c r="IZ18" s="853"/>
      <c r="JA18" s="853"/>
      <c r="JB18" s="853"/>
      <c r="JC18" s="853"/>
      <c r="JD18" s="853"/>
      <c r="JE18" s="853"/>
      <c r="JF18" s="853"/>
      <c r="JG18" s="853"/>
      <c r="JH18" s="853"/>
      <c r="JI18" s="853"/>
      <c r="JM18" s="853" t="s">
        <v>1174</v>
      </c>
      <c r="JN18" s="853"/>
      <c r="JO18" s="853"/>
      <c r="JP18" s="853"/>
      <c r="JQ18" s="853"/>
      <c r="JR18" s="853"/>
      <c r="JS18" s="853"/>
      <c r="JT18" s="853"/>
      <c r="JU18" s="853"/>
      <c r="JV18" s="853"/>
      <c r="JW18" s="853"/>
      <c r="JX18" s="853"/>
      <c r="JY18" s="853"/>
      <c r="JZ18" s="853"/>
      <c r="KA18" s="853"/>
      <c r="KB18" s="853"/>
      <c r="KC18" s="853"/>
      <c r="KD18" s="853"/>
      <c r="KE18" s="853"/>
      <c r="KF18" s="853"/>
      <c r="KG18" s="853"/>
      <c r="KH18" s="853"/>
      <c r="KI18" s="853"/>
      <c r="KJ18" s="853"/>
      <c r="KK18" s="853"/>
      <c r="KL18" s="853"/>
      <c r="KM18" s="853"/>
    </row>
    <row r="19" spans="2:300" s="61" customFormat="1" ht="142.5" customHeight="1" thickBot="1" x14ac:dyDescent="0.3">
      <c r="B19" s="139" t="s">
        <v>263</v>
      </c>
      <c r="C19" s="140" t="s">
        <v>1260</v>
      </c>
      <c r="D19" s="140" t="s">
        <v>1201</v>
      </c>
      <c r="E19" s="140" t="s">
        <v>1202</v>
      </c>
      <c r="F19" s="140" t="s">
        <v>1200</v>
      </c>
      <c r="G19" s="660" t="str">
        <f>_OP1</f>
        <v>Outpatient visit type 1</v>
      </c>
      <c r="H19" s="660" t="str">
        <f>_OP2</f>
        <v>Outpatient visit type 2</v>
      </c>
      <c r="I19" s="660" t="str">
        <f>_OP3</f>
        <v>Outpatient visit type 3</v>
      </c>
      <c r="J19" s="660" t="str">
        <f>_IP1</f>
        <v>Inpatient bed-day type 1</v>
      </c>
      <c r="K19" s="660" t="str">
        <f>_IP2</f>
        <v>Inpatient bed-day type 2</v>
      </c>
      <c r="L19" s="140" t="s">
        <v>1299</v>
      </c>
      <c r="M19" s="140" t="s">
        <v>1204</v>
      </c>
      <c r="N19" s="140" t="s">
        <v>1263</v>
      </c>
      <c r="O19" s="140" t="s">
        <v>1205</v>
      </c>
      <c r="P19" s="140" t="s">
        <v>1264</v>
      </c>
      <c r="Q19" s="140" t="s">
        <v>1099</v>
      </c>
      <c r="R19" s="140" t="s">
        <v>2601</v>
      </c>
      <c r="S19" s="140" t="s">
        <v>1671</v>
      </c>
      <c r="T19" s="140" t="s">
        <v>1672</v>
      </c>
      <c r="U19" s="140" t="str">
        <f>_OT1</f>
        <v>Other service type 1</v>
      </c>
      <c r="V19" s="140" t="str">
        <f>_OT2</f>
        <v>Other service type 2</v>
      </c>
      <c r="W19" s="140" t="s">
        <v>1308</v>
      </c>
      <c r="X19" s="140" t="s">
        <v>1104</v>
      </c>
      <c r="Y19" s="140" t="s">
        <v>128</v>
      </c>
      <c r="Z19" s="140" t="s">
        <v>1100</v>
      </c>
      <c r="AA19" s="140" t="s">
        <v>1309</v>
      </c>
      <c r="AB19" s="140" t="s">
        <v>1101</v>
      </c>
      <c r="AC19" s="140" t="s">
        <v>1310</v>
      </c>
      <c r="AD19" s="140" t="s">
        <v>1311</v>
      </c>
      <c r="AF19" s="139" t="s">
        <v>263</v>
      </c>
      <c r="AG19" s="140" t="str">
        <f t="shared" ref="AG19:BA19" si="0">C19</f>
        <v>Outpatient vaccinations</v>
      </c>
      <c r="AH19" s="140" t="str">
        <f t="shared" si="0"/>
        <v>Outpatient cough triage</v>
      </c>
      <c r="AI19" s="140" t="str">
        <f t="shared" si="0"/>
        <v>Outpatient screening visit</v>
      </c>
      <c r="AJ19" s="140" t="str">
        <f t="shared" si="0"/>
        <v>Outpatient diagnostic visit</v>
      </c>
      <c r="AK19" s="140" t="str">
        <f t="shared" si="0"/>
        <v>Outpatient visit type 1</v>
      </c>
      <c r="AL19" s="140" t="str">
        <f t="shared" si="0"/>
        <v>Outpatient visit type 2</v>
      </c>
      <c r="AM19" s="140" t="str">
        <f t="shared" si="0"/>
        <v>Outpatient visit type 3</v>
      </c>
      <c r="AN19" s="140" t="str">
        <f t="shared" si="0"/>
        <v>Inpatient bed-day type 1</v>
      </c>
      <c r="AO19" s="140" t="str">
        <f t="shared" si="0"/>
        <v>Inpatient bed-day type 2</v>
      </c>
      <c r="AP19" s="140" t="str">
        <f t="shared" si="0"/>
        <v>Community vaccinations</v>
      </c>
      <c r="AQ19" s="140" t="str">
        <f t="shared" si="0"/>
        <v>Community screening visit</v>
      </c>
      <c r="AR19" s="140" t="str">
        <f t="shared" si="0"/>
        <v>Community diagnostic visit</v>
      </c>
      <c r="AS19" s="140" t="str">
        <f t="shared" si="0"/>
        <v>Community treatment visit</v>
      </c>
      <c r="AT19" s="140" t="str">
        <f t="shared" si="0"/>
        <v>Community other visit</v>
      </c>
      <c r="AU19" s="140" t="str">
        <f t="shared" si="0"/>
        <v>Community event</v>
      </c>
      <c r="AV19" s="140" t="str">
        <f t="shared" si="0"/>
        <v>Lost to follow-up tracing per person on contact list (phone)</v>
      </c>
      <c r="AW19" s="140" t="str">
        <f t="shared" si="0"/>
        <v>Patient support during diagnosis (voucher, cash, other)</v>
      </c>
      <c r="AX19" s="140" t="str">
        <f t="shared" si="0"/>
        <v>Patient support during treatment (voucher, cash, other)</v>
      </c>
      <c r="AY19" s="140" t="str">
        <f t="shared" si="0"/>
        <v>Other service type 1</v>
      </c>
      <c r="AZ19" s="140" t="str">
        <f t="shared" si="0"/>
        <v>Other service type 2</v>
      </c>
      <c r="BA19" s="140" t="str">
        <f t="shared" si="0"/>
        <v>Laboratory tests</v>
      </c>
      <c r="BB19" s="140" t="str">
        <f t="shared" ref="BB19:BC19" si="1">X19</f>
        <v>Radiology tests</v>
      </c>
      <c r="BC19" s="140" t="str">
        <f t="shared" si="1"/>
        <v>Pharmacy</v>
      </c>
      <c r="BD19" s="140" t="str">
        <f t="shared" ref="BD19" si="2">Z19</f>
        <v>Admin &amp; management</v>
      </c>
      <c r="BE19" s="140" t="str">
        <f t="shared" ref="BE19" si="3">AA19</f>
        <v>Other overhead services</v>
      </c>
      <c r="BF19" s="140" t="str">
        <f t="shared" ref="BF19" si="4">AB19</f>
        <v>Non-TB services</v>
      </c>
      <c r="BG19" s="140" t="str">
        <f t="shared" ref="BG19" si="5">AC19</f>
        <v>Break/lunch</v>
      </c>
      <c r="BH19" s="140" t="str">
        <f t="shared" ref="BH19" si="6">AD19</f>
        <v>Not at work</v>
      </c>
      <c r="BJ19" s="139" t="s">
        <v>263</v>
      </c>
      <c r="BK19" s="140" t="str">
        <f t="shared" ref="BK19:CA19" si="7">C19</f>
        <v>Outpatient vaccinations</v>
      </c>
      <c r="BL19" s="140" t="str">
        <f t="shared" si="7"/>
        <v>Outpatient cough triage</v>
      </c>
      <c r="BM19" s="140" t="str">
        <f t="shared" si="7"/>
        <v>Outpatient screening visit</v>
      </c>
      <c r="BN19" s="140" t="str">
        <f t="shared" si="7"/>
        <v>Outpatient diagnostic visit</v>
      </c>
      <c r="BO19" s="140" t="str">
        <f t="shared" si="7"/>
        <v>Outpatient visit type 1</v>
      </c>
      <c r="BP19" s="140" t="str">
        <f t="shared" si="7"/>
        <v>Outpatient visit type 2</v>
      </c>
      <c r="BQ19" s="140" t="str">
        <f t="shared" si="7"/>
        <v>Outpatient visit type 3</v>
      </c>
      <c r="BR19" s="140" t="str">
        <f t="shared" si="7"/>
        <v>Inpatient bed-day type 1</v>
      </c>
      <c r="BS19" s="140" t="str">
        <f t="shared" si="7"/>
        <v>Inpatient bed-day type 2</v>
      </c>
      <c r="BT19" s="140" t="str">
        <f t="shared" si="7"/>
        <v>Community vaccinations</v>
      </c>
      <c r="BU19" s="140" t="str">
        <f t="shared" si="7"/>
        <v>Community screening visit</v>
      </c>
      <c r="BV19" s="140" t="str">
        <f t="shared" si="7"/>
        <v>Community diagnostic visit</v>
      </c>
      <c r="BW19" s="140" t="str">
        <f t="shared" si="7"/>
        <v>Community treatment visit</v>
      </c>
      <c r="BX19" s="140" t="str">
        <f t="shared" si="7"/>
        <v>Community other visit</v>
      </c>
      <c r="BY19" s="140" t="str">
        <f t="shared" si="7"/>
        <v>Community event</v>
      </c>
      <c r="BZ19" s="140" t="str">
        <f t="shared" si="7"/>
        <v>Lost to follow-up tracing per person on contact list (phone)</v>
      </c>
      <c r="CA19" s="140" t="str">
        <f t="shared" si="7"/>
        <v>Patient support during diagnosis (voucher, cash, other)</v>
      </c>
      <c r="CB19" s="140" t="str">
        <f t="shared" ref="CB19:CL19" si="8">T19</f>
        <v>Patient support during treatment (voucher, cash, other)</v>
      </c>
      <c r="CC19" s="140" t="str">
        <f t="shared" si="8"/>
        <v>Other service type 1</v>
      </c>
      <c r="CD19" s="140" t="str">
        <f t="shared" si="8"/>
        <v>Other service type 2</v>
      </c>
      <c r="CE19" s="140" t="str">
        <f t="shared" si="8"/>
        <v>Laboratory tests</v>
      </c>
      <c r="CF19" s="140" t="str">
        <f t="shared" si="8"/>
        <v>Radiology tests</v>
      </c>
      <c r="CG19" s="140" t="str">
        <f t="shared" si="8"/>
        <v>Pharmacy</v>
      </c>
      <c r="CH19" s="140" t="str">
        <f t="shared" si="8"/>
        <v>Admin &amp; management</v>
      </c>
      <c r="CI19" s="140" t="str">
        <f t="shared" si="8"/>
        <v>Other overhead services</v>
      </c>
      <c r="CJ19" s="140" t="str">
        <f t="shared" si="8"/>
        <v>Non-TB services</v>
      </c>
      <c r="CK19" s="140" t="str">
        <f t="shared" si="8"/>
        <v>Break/lunch</v>
      </c>
      <c r="CL19" s="140" t="str">
        <f t="shared" si="8"/>
        <v>Not at work</v>
      </c>
      <c r="CN19" s="139" t="s">
        <v>263</v>
      </c>
      <c r="CO19" s="140" t="str">
        <f>C19</f>
        <v>Outpatient vaccinations</v>
      </c>
      <c r="CP19" s="140" t="str">
        <f t="shared" ref="CP19:DP19" si="9">D19</f>
        <v>Outpatient cough triage</v>
      </c>
      <c r="CQ19" s="140" t="str">
        <f t="shared" si="9"/>
        <v>Outpatient screening visit</v>
      </c>
      <c r="CR19" s="140" t="str">
        <f t="shared" si="9"/>
        <v>Outpatient diagnostic visit</v>
      </c>
      <c r="CS19" s="140" t="str">
        <f t="shared" si="9"/>
        <v>Outpatient visit type 1</v>
      </c>
      <c r="CT19" s="140" t="str">
        <f t="shared" si="9"/>
        <v>Outpatient visit type 2</v>
      </c>
      <c r="CU19" s="140" t="str">
        <f t="shared" si="9"/>
        <v>Outpatient visit type 3</v>
      </c>
      <c r="CV19" s="140" t="str">
        <f t="shared" si="9"/>
        <v>Inpatient bed-day type 1</v>
      </c>
      <c r="CW19" s="140" t="str">
        <f t="shared" si="9"/>
        <v>Inpatient bed-day type 2</v>
      </c>
      <c r="CX19" s="140" t="str">
        <f t="shared" si="9"/>
        <v>Community vaccinations</v>
      </c>
      <c r="CY19" s="140" t="str">
        <f t="shared" si="9"/>
        <v>Community screening visit</v>
      </c>
      <c r="CZ19" s="140" t="str">
        <f t="shared" si="9"/>
        <v>Community diagnostic visit</v>
      </c>
      <c r="DA19" s="140" t="str">
        <f t="shared" si="9"/>
        <v>Community treatment visit</v>
      </c>
      <c r="DB19" s="140" t="str">
        <f t="shared" si="9"/>
        <v>Community other visit</v>
      </c>
      <c r="DC19" s="140" t="str">
        <f t="shared" si="9"/>
        <v>Community event</v>
      </c>
      <c r="DD19" s="140" t="str">
        <f t="shared" si="9"/>
        <v>Lost to follow-up tracing per person on contact list (phone)</v>
      </c>
      <c r="DE19" s="140" t="str">
        <f t="shared" si="9"/>
        <v>Patient support during diagnosis (voucher, cash, other)</v>
      </c>
      <c r="DF19" s="140" t="str">
        <f t="shared" si="9"/>
        <v>Patient support during treatment (voucher, cash, other)</v>
      </c>
      <c r="DG19" s="140" t="str">
        <f t="shared" si="9"/>
        <v>Other service type 1</v>
      </c>
      <c r="DH19" s="140" t="str">
        <f t="shared" si="9"/>
        <v>Other service type 2</v>
      </c>
      <c r="DI19" s="140" t="str">
        <f t="shared" si="9"/>
        <v>Laboratory tests</v>
      </c>
      <c r="DJ19" s="140" t="str">
        <f t="shared" si="9"/>
        <v>Radiology tests</v>
      </c>
      <c r="DK19" s="140" t="str">
        <f t="shared" si="9"/>
        <v>Pharmacy</v>
      </c>
      <c r="DL19" s="140" t="str">
        <f t="shared" si="9"/>
        <v>Admin &amp; management</v>
      </c>
      <c r="DM19" s="140" t="str">
        <f t="shared" si="9"/>
        <v>Other overhead services</v>
      </c>
      <c r="DN19" s="140" t="str">
        <f t="shared" si="9"/>
        <v>Non-TB services</v>
      </c>
      <c r="DO19" s="140" t="str">
        <f t="shared" si="9"/>
        <v>Break/lunch</v>
      </c>
      <c r="DP19" s="140" t="str">
        <f t="shared" si="9"/>
        <v>Not at work</v>
      </c>
      <c r="DR19" s="139" t="s">
        <v>263</v>
      </c>
      <c r="DS19" s="140" t="str">
        <f>C19</f>
        <v>Outpatient vaccinations</v>
      </c>
      <c r="DT19" s="140" t="str">
        <f t="shared" ref="DT19:ET19" si="10">D19</f>
        <v>Outpatient cough triage</v>
      </c>
      <c r="DU19" s="140" t="str">
        <f t="shared" si="10"/>
        <v>Outpatient screening visit</v>
      </c>
      <c r="DV19" s="140" t="str">
        <f t="shared" si="10"/>
        <v>Outpatient diagnostic visit</v>
      </c>
      <c r="DW19" s="140" t="str">
        <f t="shared" si="10"/>
        <v>Outpatient visit type 1</v>
      </c>
      <c r="DX19" s="140" t="str">
        <f t="shared" si="10"/>
        <v>Outpatient visit type 2</v>
      </c>
      <c r="DY19" s="140" t="str">
        <f t="shared" si="10"/>
        <v>Outpatient visit type 3</v>
      </c>
      <c r="DZ19" s="140" t="str">
        <f t="shared" si="10"/>
        <v>Inpatient bed-day type 1</v>
      </c>
      <c r="EA19" s="140" t="str">
        <f t="shared" si="10"/>
        <v>Inpatient bed-day type 2</v>
      </c>
      <c r="EB19" s="140" t="str">
        <f t="shared" si="10"/>
        <v>Community vaccinations</v>
      </c>
      <c r="EC19" s="140" t="str">
        <f t="shared" si="10"/>
        <v>Community screening visit</v>
      </c>
      <c r="ED19" s="140" t="str">
        <f t="shared" si="10"/>
        <v>Community diagnostic visit</v>
      </c>
      <c r="EE19" s="140" t="str">
        <f t="shared" si="10"/>
        <v>Community treatment visit</v>
      </c>
      <c r="EF19" s="140" t="str">
        <f t="shared" si="10"/>
        <v>Community other visit</v>
      </c>
      <c r="EG19" s="140" t="str">
        <f t="shared" si="10"/>
        <v>Community event</v>
      </c>
      <c r="EH19" s="140" t="str">
        <f t="shared" si="10"/>
        <v>Lost to follow-up tracing per person on contact list (phone)</v>
      </c>
      <c r="EI19" s="140" t="str">
        <f t="shared" si="10"/>
        <v>Patient support during diagnosis (voucher, cash, other)</v>
      </c>
      <c r="EJ19" s="140" t="str">
        <f t="shared" si="10"/>
        <v>Patient support during treatment (voucher, cash, other)</v>
      </c>
      <c r="EK19" s="140" t="str">
        <f t="shared" si="10"/>
        <v>Other service type 1</v>
      </c>
      <c r="EL19" s="140" t="str">
        <f t="shared" si="10"/>
        <v>Other service type 2</v>
      </c>
      <c r="EM19" s="140" t="str">
        <f t="shared" si="10"/>
        <v>Laboratory tests</v>
      </c>
      <c r="EN19" s="140" t="str">
        <f t="shared" si="10"/>
        <v>Radiology tests</v>
      </c>
      <c r="EO19" s="140" t="str">
        <f t="shared" si="10"/>
        <v>Pharmacy</v>
      </c>
      <c r="EP19" s="140" t="str">
        <f t="shared" si="10"/>
        <v>Admin &amp; management</v>
      </c>
      <c r="EQ19" s="140" t="str">
        <f t="shared" si="10"/>
        <v>Other overhead services</v>
      </c>
      <c r="ER19" s="140" t="str">
        <f t="shared" si="10"/>
        <v>Non-TB services</v>
      </c>
      <c r="ES19" s="140" t="str">
        <f t="shared" si="10"/>
        <v>Break/lunch</v>
      </c>
      <c r="ET19" s="140" t="str">
        <f t="shared" si="10"/>
        <v>Not at work</v>
      </c>
      <c r="EV19" s="139" t="s">
        <v>263</v>
      </c>
      <c r="EW19" s="140" t="str">
        <f>C19</f>
        <v>Outpatient vaccinations</v>
      </c>
      <c r="EX19" s="140" t="str">
        <f t="shared" ref="EX19:FX19" si="11">D19</f>
        <v>Outpatient cough triage</v>
      </c>
      <c r="EY19" s="140" t="str">
        <f t="shared" si="11"/>
        <v>Outpatient screening visit</v>
      </c>
      <c r="EZ19" s="140" t="str">
        <f t="shared" si="11"/>
        <v>Outpatient diagnostic visit</v>
      </c>
      <c r="FA19" s="140" t="str">
        <f t="shared" si="11"/>
        <v>Outpatient visit type 1</v>
      </c>
      <c r="FB19" s="140" t="str">
        <f t="shared" si="11"/>
        <v>Outpatient visit type 2</v>
      </c>
      <c r="FC19" s="140" t="str">
        <f t="shared" si="11"/>
        <v>Outpatient visit type 3</v>
      </c>
      <c r="FD19" s="140" t="str">
        <f t="shared" si="11"/>
        <v>Inpatient bed-day type 1</v>
      </c>
      <c r="FE19" s="140" t="str">
        <f t="shared" si="11"/>
        <v>Inpatient bed-day type 2</v>
      </c>
      <c r="FF19" s="140" t="str">
        <f t="shared" si="11"/>
        <v>Community vaccinations</v>
      </c>
      <c r="FG19" s="140" t="str">
        <f t="shared" si="11"/>
        <v>Community screening visit</v>
      </c>
      <c r="FH19" s="140" t="str">
        <f t="shared" si="11"/>
        <v>Community diagnostic visit</v>
      </c>
      <c r="FI19" s="140" t="str">
        <f t="shared" si="11"/>
        <v>Community treatment visit</v>
      </c>
      <c r="FJ19" s="140" t="str">
        <f t="shared" si="11"/>
        <v>Community other visit</v>
      </c>
      <c r="FK19" s="140" t="str">
        <f t="shared" si="11"/>
        <v>Community event</v>
      </c>
      <c r="FL19" s="140" t="str">
        <f t="shared" si="11"/>
        <v>Lost to follow-up tracing per person on contact list (phone)</v>
      </c>
      <c r="FM19" s="140" t="str">
        <f t="shared" si="11"/>
        <v>Patient support during diagnosis (voucher, cash, other)</v>
      </c>
      <c r="FN19" s="140" t="str">
        <f t="shared" si="11"/>
        <v>Patient support during treatment (voucher, cash, other)</v>
      </c>
      <c r="FO19" s="140" t="str">
        <f t="shared" si="11"/>
        <v>Other service type 1</v>
      </c>
      <c r="FP19" s="140" t="str">
        <f t="shared" si="11"/>
        <v>Other service type 2</v>
      </c>
      <c r="FQ19" s="140" t="str">
        <f t="shared" si="11"/>
        <v>Laboratory tests</v>
      </c>
      <c r="FR19" s="140" t="str">
        <f t="shared" si="11"/>
        <v>Radiology tests</v>
      </c>
      <c r="FS19" s="140" t="str">
        <f t="shared" si="11"/>
        <v>Pharmacy</v>
      </c>
      <c r="FT19" s="140" t="str">
        <f t="shared" si="11"/>
        <v>Admin &amp; management</v>
      </c>
      <c r="FU19" s="140" t="str">
        <f t="shared" si="11"/>
        <v>Other overhead services</v>
      </c>
      <c r="FV19" s="140" t="str">
        <f t="shared" si="11"/>
        <v>Non-TB services</v>
      </c>
      <c r="FW19" s="140" t="str">
        <f t="shared" si="11"/>
        <v>Break/lunch</v>
      </c>
      <c r="FX19" s="140" t="str">
        <f t="shared" si="11"/>
        <v>Not at work</v>
      </c>
      <c r="FZ19" s="139" t="s">
        <v>263</v>
      </c>
      <c r="GA19" s="140" t="str">
        <f>C19</f>
        <v>Outpatient vaccinations</v>
      </c>
      <c r="GB19" s="140" t="str">
        <f t="shared" ref="GB19:HB19" si="12">D19</f>
        <v>Outpatient cough triage</v>
      </c>
      <c r="GC19" s="140" t="str">
        <f t="shared" si="12"/>
        <v>Outpatient screening visit</v>
      </c>
      <c r="GD19" s="140" t="str">
        <f t="shared" si="12"/>
        <v>Outpatient diagnostic visit</v>
      </c>
      <c r="GE19" s="140" t="str">
        <f t="shared" si="12"/>
        <v>Outpatient visit type 1</v>
      </c>
      <c r="GF19" s="140" t="str">
        <f t="shared" si="12"/>
        <v>Outpatient visit type 2</v>
      </c>
      <c r="GG19" s="140" t="str">
        <f t="shared" si="12"/>
        <v>Outpatient visit type 3</v>
      </c>
      <c r="GH19" s="140" t="str">
        <f t="shared" si="12"/>
        <v>Inpatient bed-day type 1</v>
      </c>
      <c r="GI19" s="140" t="str">
        <f t="shared" si="12"/>
        <v>Inpatient bed-day type 2</v>
      </c>
      <c r="GJ19" s="140" t="str">
        <f t="shared" si="12"/>
        <v>Community vaccinations</v>
      </c>
      <c r="GK19" s="140" t="str">
        <f t="shared" si="12"/>
        <v>Community screening visit</v>
      </c>
      <c r="GL19" s="140" t="str">
        <f t="shared" si="12"/>
        <v>Community diagnostic visit</v>
      </c>
      <c r="GM19" s="140" t="str">
        <f t="shared" si="12"/>
        <v>Community treatment visit</v>
      </c>
      <c r="GN19" s="140" t="str">
        <f t="shared" si="12"/>
        <v>Community other visit</v>
      </c>
      <c r="GO19" s="140" t="str">
        <f t="shared" si="12"/>
        <v>Community event</v>
      </c>
      <c r="GP19" s="140" t="str">
        <f t="shared" si="12"/>
        <v>Lost to follow-up tracing per person on contact list (phone)</v>
      </c>
      <c r="GQ19" s="140" t="str">
        <f t="shared" si="12"/>
        <v>Patient support during diagnosis (voucher, cash, other)</v>
      </c>
      <c r="GR19" s="140" t="str">
        <f t="shared" si="12"/>
        <v>Patient support during treatment (voucher, cash, other)</v>
      </c>
      <c r="GS19" s="140" t="str">
        <f t="shared" si="12"/>
        <v>Other service type 1</v>
      </c>
      <c r="GT19" s="140" t="str">
        <f t="shared" si="12"/>
        <v>Other service type 2</v>
      </c>
      <c r="GU19" s="140" t="str">
        <f t="shared" si="12"/>
        <v>Laboratory tests</v>
      </c>
      <c r="GV19" s="140" t="str">
        <f t="shared" si="12"/>
        <v>Radiology tests</v>
      </c>
      <c r="GW19" s="140" t="str">
        <f t="shared" si="12"/>
        <v>Pharmacy</v>
      </c>
      <c r="GX19" s="140" t="str">
        <f t="shared" si="12"/>
        <v>Admin &amp; management</v>
      </c>
      <c r="GY19" s="140" t="str">
        <f t="shared" si="12"/>
        <v>Other overhead services</v>
      </c>
      <c r="GZ19" s="140" t="str">
        <f t="shared" si="12"/>
        <v>Non-TB services</v>
      </c>
      <c r="HA19" s="140" t="str">
        <f t="shared" si="12"/>
        <v>Break/lunch</v>
      </c>
      <c r="HB19" s="140" t="str">
        <f t="shared" si="12"/>
        <v>Not at work</v>
      </c>
      <c r="HD19" s="139" t="s">
        <v>263</v>
      </c>
      <c r="HE19" s="140" t="str">
        <f>C19</f>
        <v>Outpatient vaccinations</v>
      </c>
      <c r="HF19" s="140" t="str">
        <f t="shared" ref="HF19:IF19" si="13">D19</f>
        <v>Outpatient cough triage</v>
      </c>
      <c r="HG19" s="140" t="str">
        <f t="shared" si="13"/>
        <v>Outpatient screening visit</v>
      </c>
      <c r="HH19" s="140" t="str">
        <f t="shared" si="13"/>
        <v>Outpatient diagnostic visit</v>
      </c>
      <c r="HI19" s="140" t="str">
        <f t="shared" si="13"/>
        <v>Outpatient visit type 1</v>
      </c>
      <c r="HJ19" s="140" t="str">
        <f t="shared" si="13"/>
        <v>Outpatient visit type 2</v>
      </c>
      <c r="HK19" s="140" t="str">
        <f t="shared" si="13"/>
        <v>Outpatient visit type 3</v>
      </c>
      <c r="HL19" s="140" t="str">
        <f t="shared" si="13"/>
        <v>Inpatient bed-day type 1</v>
      </c>
      <c r="HM19" s="140" t="str">
        <f t="shared" si="13"/>
        <v>Inpatient bed-day type 2</v>
      </c>
      <c r="HN19" s="140" t="str">
        <f t="shared" si="13"/>
        <v>Community vaccinations</v>
      </c>
      <c r="HO19" s="140" t="str">
        <f t="shared" si="13"/>
        <v>Community screening visit</v>
      </c>
      <c r="HP19" s="140" t="str">
        <f t="shared" si="13"/>
        <v>Community diagnostic visit</v>
      </c>
      <c r="HQ19" s="140" t="str">
        <f t="shared" si="13"/>
        <v>Community treatment visit</v>
      </c>
      <c r="HR19" s="140" t="str">
        <f t="shared" si="13"/>
        <v>Community other visit</v>
      </c>
      <c r="HS19" s="140" t="str">
        <f t="shared" si="13"/>
        <v>Community event</v>
      </c>
      <c r="HT19" s="140" t="str">
        <f t="shared" si="13"/>
        <v>Lost to follow-up tracing per person on contact list (phone)</v>
      </c>
      <c r="HU19" s="140" t="str">
        <f t="shared" si="13"/>
        <v>Patient support during diagnosis (voucher, cash, other)</v>
      </c>
      <c r="HV19" s="140" t="str">
        <f t="shared" si="13"/>
        <v>Patient support during treatment (voucher, cash, other)</v>
      </c>
      <c r="HW19" s="140" t="str">
        <f t="shared" si="13"/>
        <v>Other service type 1</v>
      </c>
      <c r="HX19" s="140" t="str">
        <f t="shared" si="13"/>
        <v>Other service type 2</v>
      </c>
      <c r="HY19" s="140" t="str">
        <f t="shared" si="13"/>
        <v>Laboratory tests</v>
      </c>
      <c r="HZ19" s="140" t="str">
        <f t="shared" si="13"/>
        <v>Radiology tests</v>
      </c>
      <c r="IA19" s="140" t="str">
        <f t="shared" si="13"/>
        <v>Pharmacy</v>
      </c>
      <c r="IB19" s="140" t="str">
        <f t="shared" si="13"/>
        <v>Admin &amp; management</v>
      </c>
      <c r="IC19" s="140" t="str">
        <f t="shared" si="13"/>
        <v>Other overhead services</v>
      </c>
      <c r="ID19" s="140" t="str">
        <f t="shared" si="13"/>
        <v>Non-TB services</v>
      </c>
      <c r="IE19" s="140" t="str">
        <f t="shared" si="13"/>
        <v>Break/lunch</v>
      </c>
      <c r="IF19" s="140" t="str">
        <f t="shared" si="13"/>
        <v>Not at work</v>
      </c>
      <c r="IH19" s="139" t="s">
        <v>263</v>
      </c>
      <c r="II19" s="140" t="str">
        <f>C19</f>
        <v>Outpatient vaccinations</v>
      </c>
      <c r="IJ19" s="140" t="str">
        <f t="shared" ref="IJ19:JJ19" si="14">D19</f>
        <v>Outpatient cough triage</v>
      </c>
      <c r="IK19" s="140" t="str">
        <f t="shared" si="14"/>
        <v>Outpatient screening visit</v>
      </c>
      <c r="IL19" s="140" t="str">
        <f t="shared" si="14"/>
        <v>Outpatient diagnostic visit</v>
      </c>
      <c r="IM19" s="140" t="str">
        <f t="shared" si="14"/>
        <v>Outpatient visit type 1</v>
      </c>
      <c r="IN19" s="140" t="str">
        <f t="shared" si="14"/>
        <v>Outpatient visit type 2</v>
      </c>
      <c r="IO19" s="140" t="str">
        <f t="shared" si="14"/>
        <v>Outpatient visit type 3</v>
      </c>
      <c r="IP19" s="140" t="str">
        <f t="shared" si="14"/>
        <v>Inpatient bed-day type 1</v>
      </c>
      <c r="IQ19" s="140" t="str">
        <f t="shared" si="14"/>
        <v>Inpatient bed-day type 2</v>
      </c>
      <c r="IR19" s="140" t="str">
        <f t="shared" si="14"/>
        <v>Community vaccinations</v>
      </c>
      <c r="IS19" s="140" t="str">
        <f t="shared" si="14"/>
        <v>Community screening visit</v>
      </c>
      <c r="IT19" s="140" t="str">
        <f t="shared" si="14"/>
        <v>Community diagnostic visit</v>
      </c>
      <c r="IU19" s="140" t="str">
        <f t="shared" si="14"/>
        <v>Community treatment visit</v>
      </c>
      <c r="IV19" s="140" t="str">
        <f t="shared" si="14"/>
        <v>Community other visit</v>
      </c>
      <c r="IW19" s="140" t="str">
        <f t="shared" si="14"/>
        <v>Community event</v>
      </c>
      <c r="IX19" s="140" t="str">
        <f t="shared" si="14"/>
        <v>Lost to follow-up tracing per person on contact list (phone)</v>
      </c>
      <c r="IY19" s="140" t="str">
        <f t="shared" si="14"/>
        <v>Patient support during diagnosis (voucher, cash, other)</v>
      </c>
      <c r="IZ19" s="140" t="str">
        <f t="shared" si="14"/>
        <v>Patient support during treatment (voucher, cash, other)</v>
      </c>
      <c r="JA19" s="140" t="str">
        <f t="shared" si="14"/>
        <v>Other service type 1</v>
      </c>
      <c r="JB19" s="140" t="str">
        <f t="shared" si="14"/>
        <v>Other service type 2</v>
      </c>
      <c r="JC19" s="140" t="str">
        <f t="shared" si="14"/>
        <v>Laboratory tests</v>
      </c>
      <c r="JD19" s="140" t="str">
        <f t="shared" si="14"/>
        <v>Radiology tests</v>
      </c>
      <c r="JE19" s="140" t="str">
        <f t="shared" si="14"/>
        <v>Pharmacy</v>
      </c>
      <c r="JF19" s="140" t="str">
        <f t="shared" si="14"/>
        <v>Admin &amp; management</v>
      </c>
      <c r="JG19" s="140" t="str">
        <f t="shared" si="14"/>
        <v>Other overhead services</v>
      </c>
      <c r="JH19" s="140" t="str">
        <f t="shared" si="14"/>
        <v>Non-TB services</v>
      </c>
      <c r="JI19" s="140" t="str">
        <f t="shared" si="14"/>
        <v>Break/lunch</v>
      </c>
      <c r="JJ19" s="140" t="str">
        <f t="shared" si="14"/>
        <v>Not at work</v>
      </c>
      <c r="JL19" s="139" t="s">
        <v>263</v>
      </c>
      <c r="JM19" s="140" t="str">
        <f>C19</f>
        <v>Outpatient vaccinations</v>
      </c>
      <c r="JN19" s="140" t="str">
        <f t="shared" ref="JN19:KN19" si="15">D19</f>
        <v>Outpatient cough triage</v>
      </c>
      <c r="JO19" s="140" t="str">
        <f t="shared" si="15"/>
        <v>Outpatient screening visit</v>
      </c>
      <c r="JP19" s="140" t="str">
        <f t="shared" si="15"/>
        <v>Outpatient diagnostic visit</v>
      </c>
      <c r="JQ19" s="140" t="str">
        <f t="shared" si="15"/>
        <v>Outpatient visit type 1</v>
      </c>
      <c r="JR19" s="140" t="str">
        <f t="shared" si="15"/>
        <v>Outpatient visit type 2</v>
      </c>
      <c r="JS19" s="140" t="str">
        <f t="shared" si="15"/>
        <v>Outpatient visit type 3</v>
      </c>
      <c r="JT19" s="140" t="str">
        <f t="shared" si="15"/>
        <v>Inpatient bed-day type 1</v>
      </c>
      <c r="JU19" s="140" t="str">
        <f t="shared" si="15"/>
        <v>Inpatient bed-day type 2</v>
      </c>
      <c r="JV19" s="140" t="str">
        <f t="shared" si="15"/>
        <v>Community vaccinations</v>
      </c>
      <c r="JW19" s="140" t="str">
        <f t="shared" si="15"/>
        <v>Community screening visit</v>
      </c>
      <c r="JX19" s="140" t="str">
        <f t="shared" si="15"/>
        <v>Community diagnostic visit</v>
      </c>
      <c r="JY19" s="140" t="str">
        <f t="shared" si="15"/>
        <v>Community treatment visit</v>
      </c>
      <c r="JZ19" s="140" t="str">
        <f t="shared" si="15"/>
        <v>Community other visit</v>
      </c>
      <c r="KA19" s="140" t="str">
        <f t="shared" si="15"/>
        <v>Community event</v>
      </c>
      <c r="KB19" s="140" t="str">
        <f t="shared" si="15"/>
        <v>Lost to follow-up tracing per person on contact list (phone)</v>
      </c>
      <c r="KC19" s="140" t="str">
        <f t="shared" si="15"/>
        <v>Patient support during diagnosis (voucher, cash, other)</v>
      </c>
      <c r="KD19" s="140" t="str">
        <f t="shared" si="15"/>
        <v>Patient support during treatment (voucher, cash, other)</v>
      </c>
      <c r="KE19" s="140" t="str">
        <f t="shared" si="15"/>
        <v>Other service type 1</v>
      </c>
      <c r="KF19" s="140" t="str">
        <f t="shared" si="15"/>
        <v>Other service type 2</v>
      </c>
      <c r="KG19" s="140" t="str">
        <f t="shared" si="15"/>
        <v>Laboratory tests</v>
      </c>
      <c r="KH19" s="140" t="str">
        <f t="shared" si="15"/>
        <v>Radiology tests</v>
      </c>
      <c r="KI19" s="140" t="str">
        <f t="shared" si="15"/>
        <v>Pharmacy</v>
      </c>
      <c r="KJ19" s="140" t="str">
        <f t="shared" si="15"/>
        <v>Admin &amp; management</v>
      </c>
      <c r="KK19" s="140" t="str">
        <f t="shared" si="15"/>
        <v>Other overhead services</v>
      </c>
      <c r="KL19" s="140" t="str">
        <f t="shared" si="15"/>
        <v>Non-TB services</v>
      </c>
      <c r="KM19" s="140" t="str">
        <f t="shared" si="15"/>
        <v>Break/lunch</v>
      </c>
      <c r="KN19" s="140" t="str">
        <f t="shared" si="15"/>
        <v>Not at work</v>
      </c>
    </row>
    <row r="20" spans="2:300" s="9" customFormat="1" ht="45" customHeight="1" thickBot="1" x14ac:dyDescent="0.3">
      <c r="B20" s="141" t="s">
        <v>1161</v>
      </c>
      <c r="C20" s="142"/>
      <c r="D20" s="143"/>
      <c r="E20" s="143"/>
      <c r="F20" s="143"/>
      <c r="G20" s="143"/>
      <c r="H20" s="143"/>
      <c r="I20" s="143"/>
      <c r="J20" s="143"/>
      <c r="K20" s="143"/>
      <c r="L20" s="143"/>
      <c r="M20" s="142"/>
      <c r="N20" s="142"/>
      <c r="O20" s="143"/>
      <c r="P20" s="143"/>
      <c r="Q20" s="143"/>
      <c r="R20" s="143"/>
      <c r="S20" s="143"/>
      <c r="T20" s="143"/>
      <c r="U20" s="143"/>
      <c r="V20" s="143"/>
      <c r="W20" s="143"/>
      <c r="X20" s="143"/>
      <c r="Y20" s="143"/>
      <c r="Z20" s="143"/>
      <c r="AA20" s="143"/>
      <c r="AB20" s="143"/>
      <c r="AC20" s="143"/>
      <c r="AD20" s="144"/>
      <c r="AF20" s="145" t="s">
        <v>1161</v>
      </c>
      <c r="AG20" s="142"/>
      <c r="AH20" s="143"/>
      <c r="AI20" s="143"/>
      <c r="AJ20" s="143"/>
      <c r="AK20" s="143"/>
      <c r="AL20" s="143"/>
      <c r="AM20" s="143"/>
      <c r="AN20" s="143"/>
      <c r="AO20" s="143"/>
      <c r="AP20" s="143"/>
      <c r="AQ20" s="142"/>
      <c r="AR20" s="143"/>
      <c r="AS20" s="143"/>
      <c r="AT20" s="143"/>
      <c r="AU20" s="143"/>
      <c r="AV20" s="143"/>
      <c r="AW20" s="143"/>
      <c r="AX20" s="143"/>
      <c r="AY20" s="143"/>
      <c r="AZ20" s="143"/>
      <c r="BA20" s="142"/>
      <c r="BB20" s="143"/>
      <c r="BC20" s="143"/>
      <c r="BD20" s="143"/>
      <c r="BE20" s="143"/>
      <c r="BF20" s="143"/>
      <c r="BG20" s="143"/>
      <c r="BH20" s="144"/>
      <c r="BJ20" s="145" t="s">
        <v>1161</v>
      </c>
      <c r="BK20" s="142"/>
      <c r="BL20" s="143"/>
      <c r="BM20" s="143"/>
      <c r="BN20" s="143"/>
      <c r="BO20" s="143"/>
      <c r="BP20" s="143"/>
      <c r="BQ20" s="143"/>
      <c r="BR20" s="143"/>
      <c r="BS20" s="143"/>
      <c r="BT20" s="143"/>
      <c r="BU20" s="142"/>
      <c r="BV20" s="143"/>
      <c r="BW20" s="143"/>
      <c r="BX20" s="143"/>
      <c r="BY20" s="143"/>
      <c r="BZ20" s="143"/>
      <c r="CA20" s="143"/>
      <c r="CB20" s="143"/>
      <c r="CC20" s="142"/>
      <c r="CD20" s="142"/>
      <c r="CE20" s="143"/>
      <c r="CF20" s="143"/>
      <c r="CG20" s="143"/>
      <c r="CH20" s="143"/>
      <c r="CI20" s="143"/>
      <c r="CJ20" s="143"/>
      <c r="CK20" s="143"/>
      <c r="CL20" s="144"/>
      <c r="CN20" s="145" t="s">
        <v>1161</v>
      </c>
      <c r="CO20" s="142"/>
      <c r="CP20" s="143"/>
      <c r="CQ20" s="143"/>
      <c r="CR20" s="143"/>
      <c r="CS20" s="143"/>
      <c r="CT20" s="143"/>
      <c r="CU20" s="143"/>
      <c r="CV20" s="143"/>
      <c r="CW20" s="143"/>
      <c r="CX20" s="143"/>
      <c r="CY20" s="142"/>
      <c r="CZ20" s="143"/>
      <c r="DA20" s="143"/>
      <c r="DB20" s="143"/>
      <c r="DC20" s="143"/>
      <c r="DD20" s="143"/>
      <c r="DE20" s="143"/>
      <c r="DF20" s="143"/>
      <c r="DG20" s="142"/>
      <c r="DH20" s="142"/>
      <c r="DI20" s="143"/>
      <c r="DJ20" s="143"/>
      <c r="DK20" s="143"/>
      <c r="DL20" s="143"/>
      <c r="DM20" s="143"/>
      <c r="DN20" s="143"/>
      <c r="DO20" s="143"/>
      <c r="DP20" s="144"/>
      <c r="DR20" s="145" t="s">
        <v>1161</v>
      </c>
      <c r="DS20" s="142"/>
      <c r="DT20" s="143"/>
      <c r="DU20" s="143"/>
      <c r="DV20" s="143"/>
      <c r="DW20" s="143"/>
      <c r="DX20" s="143"/>
      <c r="DY20" s="143"/>
      <c r="DZ20" s="143"/>
      <c r="EA20" s="143"/>
      <c r="EB20" s="143"/>
      <c r="EC20" s="142"/>
      <c r="ED20" s="143"/>
      <c r="EE20" s="143"/>
      <c r="EF20" s="143"/>
      <c r="EG20" s="143"/>
      <c r="EH20" s="143"/>
      <c r="EI20" s="143"/>
      <c r="EJ20" s="143"/>
      <c r="EK20" s="142"/>
      <c r="EL20" s="142"/>
      <c r="EM20" s="143"/>
      <c r="EN20" s="143"/>
      <c r="EO20" s="143"/>
      <c r="EP20" s="143"/>
      <c r="EQ20" s="143"/>
      <c r="ER20" s="143"/>
      <c r="ES20" s="143"/>
      <c r="ET20" s="144"/>
      <c r="EV20" s="145" t="s">
        <v>1161</v>
      </c>
      <c r="EW20" s="142"/>
      <c r="EX20" s="143"/>
      <c r="EY20" s="143"/>
      <c r="EZ20" s="143"/>
      <c r="FA20" s="143"/>
      <c r="FB20" s="143"/>
      <c r="FC20" s="143"/>
      <c r="FD20" s="143"/>
      <c r="FE20" s="143"/>
      <c r="FF20" s="143"/>
      <c r="FG20" s="142"/>
      <c r="FH20" s="143"/>
      <c r="FI20" s="143"/>
      <c r="FJ20" s="143"/>
      <c r="FK20" s="143"/>
      <c r="FL20" s="143"/>
      <c r="FM20" s="143"/>
      <c r="FN20" s="143"/>
      <c r="FO20" s="142"/>
      <c r="FP20" s="142"/>
      <c r="FQ20" s="143"/>
      <c r="FR20" s="143"/>
      <c r="FS20" s="143"/>
      <c r="FT20" s="143"/>
      <c r="FU20" s="143"/>
      <c r="FV20" s="143"/>
      <c r="FW20" s="143"/>
      <c r="FX20" s="144"/>
      <c r="FZ20" s="145" t="s">
        <v>1161</v>
      </c>
      <c r="GA20" s="142"/>
      <c r="GB20" s="143"/>
      <c r="GC20" s="143"/>
      <c r="GD20" s="143"/>
      <c r="GE20" s="143"/>
      <c r="GF20" s="143"/>
      <c r="GG20" s="143"/>
      <c r="GH20" s="143"/>
      <c r="GI20" s="143"/>
      <c r="GJ20" s="143"/>
      <c r="GK20" s="142"/>
      <c r="GL20" s="143"/>
      <c r="GM20" s="142"/>
      <c r="GN20" s="143"/>
      <c r="GO20" s="143"/>
      <c r="GP20" s="143"/>
      <c r="GQ20" s="143"/>
      <c r="GR20" s="143"/>
      <c r="GS20" s="142"/>
      <c r="GT20" s="142"/>
      <c r="GU20" s="143"/>
      <c r="GV20" s="143"/>
      <c r="GW20" s="143"/>
      <c r="GX20" s="143"/>
      <c r="GY20" s="143"/>
      <c r="GZ20" s="143"/>
      <c r="HA20" s="143"/>
      <c r="HB20" s="144"/>
      <c r="HD20" s="145" t="s">
        <v>1161</v>
      </c>
      <c r="HE20" s="142"/>
      <c r="HF20" s="143"/>
      <c r="HG20" s="143"/>
      <c r="HH20" s="143"/>
      <c r="HI20" s="143"/>
      <c r="HJ20" s="143"/>
      <c r="HK20" s="143"/>
      <c r="HL20" s="143"/>
      <c r="HM20" s="143"/>
      <c r="HN20" s="143"/>
      <c r="HO20" s="142"/>
      <c r="HP20" s="143"/>
      <c r="HQ20" s="143"/>
      <c r="HR20" s="143"/>
      <c r="HS20" s="143"/>
      <c r="HT20" s="143"/>
      <c r="HU20" s="143"/>
      <c r="HV20" s="143"/>
      <c r="HW20" s="142"/>
      <c r="HX20" s="142"/>
      <c r="HY20" s="143"/>
      <c r="HZ20" s="143"/>
      <c r="IA20" s="143"/>
      <c r="IB20" s="143"/>
      <c r="IC20" s="143"/>
      <c r="ID20" s="143"/>
      <c r="IE20" s="143"/>
      <c r="IF20" s="144"/>
      <c r="IH20" s="145" t="s">
        <v>1161</v>
      </c>
      <c r="II20" s="142"/>
      <c r="IJ20" s="143"/>
      <c r="IK20" s="143"/>
      <c r="IL20" s="143"/>
      <c r="IM20" s="143"/>
      <c r="IN20" s="143"/>
      <c r="IO20" s="143"/>
      <c r="IP20" s="143"/>
      <c r="IQ20" s="143"/>
      <c r="IR20" s="143"/>
      <c r="IS20" s="142"/>
      <c r="IT20" s="143"/>
      <c r="IU20" s="142"/>
      <c r="IV20" s="143"/>
      <c r="IW20" s="143"/>
      <c r="IX20" s="143"/>
      <c r="IY20" s="143"/>
      <c r="IZ20" s="143"/>
      <c r="JA20" s="142"/>
      <c r="JB20" s="142"/>
      <c r="JC20" s="143"/>
      <c r="JD20" s="143"/>
      <c r="JE20" s="143"/>
      <c r="JF20" s="143"/>
      <c r="JG20" s="143"/>
      <c r="JH20" s="143"/>
      <c r="JI20" s="143"/>
      <c r="JJ20" s="144"/>
      <c r="JL20" s="145" t="s">
        <v>1161</v>
      </c>
      <c r="JM20" s="142"/>
      <c r="JN20" s="143"/>
      <c r="JO20" s="143"/>
      <c r="JP20" s="143"/>
      <c r="JQ20" s="143"/>
      <c r="JR20" s="143"/>
      <c r="JS20" s="143"/>
      <c r="JT20" s="143"/>
      <c r="JU20" s="143"/>
      <c r="JV20" s="143"/>
      <c r="JW20" s="142"/>
      <c r="JX20" s="143"/>
      <c r="JY20" s="143"/>
      <c r="JZ20" s="143"/>
      <c r="KA20" s="143"/>
      <c r="KB20" s="143"/>
      <c r="KC20" s="143"/>
      <c r="KD20" s="143"/>
      <c r="KE20" s="142"/>
      <c r="KF20" s="142"/>
      <c r="KG20" s="143"/>
      <c r="KH20" s="143"/>
      <c r="KI20" s="143"/>
      <c r="KJ20" s="143"/>
      <c r="KK20" s="143"/>
      <c r="KL20" s="143"/>
      <c r="KM20" s="143"/>
      <c r="KN20" s="144"/>
    </row>
    <row r="21" spans="2:300" ht="28.5" customHeight="1" x14ac:dyDescent="0.25">
      <c r="B21" s="146" t="s">
        <v>471</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F21" s="146" t="s">
        <v>471</v>
      </c>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J21" s="146" t="s">
        <v>471</v>
      </c>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N21" s="146" t="s">
        <v>471</v>
      </c>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R21" s="146" t="s">
        <v>471</v>
      </c>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V21" s="146" t="s">
        <v>471</v>
      </c>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Z21" s="146" t="s">
        <v>471</v>
      </c>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D21" s="146" t="s">
        <v>471</v>
      </c>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H21" s="146" t="s">
        <v>471</v>
      </c>
      <c r="II21" s="147"/>
      <c r="IJ21" s="147"/>
      <c r="IK21" s="147"/>
      <c r="IL21" s="147"/>
      <c r="IM21" s="147"/>
      <c r="IN21" s="147"/>
      <c r="IO21" s="147"/>
      <c r="IP21" s="147"/>
      <c r="IQ21" s="147"/>
      <c r="IR21" s="147"/>
      <c r="IS21" s="147"/>
      <c r="IT21" s="147"/>
      <c r="IU21" s="147"/>
      <c r="IV21" s="147"/>
      <c r="IW21" s="147"/>
      <c r="IX21" s="147"/>
      <c r="IY21" s="147"/>
      <c r="IZ21" s="147"/>
      <c r="JA21" s="147"/>
      <c r="JB21" s="147"/>
      <c r="JC21" s="147"/>
      <c r="JD21" s="147"/>
      <c r="JE21" s="147"/>
      <c r="JF21" s="147"/>
      <c r="JG21" s="147"/>
      <c r="JH21" s="147"/>
      <c r="JI21" s="147"/>
      <c r="JJ21" s="147"/>
      <c r="JL21" s="146" t="s">
        <v>471</v>
      </c>
      <c r="JM21" s="147"/>
      <c r="JN21" s="147"/>
      <c r="JO21" s="147"/>
      <c r="JP21" s="147"/>
      <c r="JQ21" s="147"/>
      <c r="JR21" s="147"/>
      <c r="JS21" s="147"/>
      <c r="JT21" s="147"/>
      <c r="JU21" s="147"/>
      <c r="JV21" s="147"/>
      <c r="JW21" s="147"/>
      <c r="JX21" s="147"/>
      <c r="JY21" s="147"/>
      <c r="JZ21" s="147"/>
      <c r="KA21" s="147"/>
      <c r="KB21" s="147"/>
      <c r="KC21" s="147"/>
      <c r="KD21" s="147"/>
      <c r="KE21" s="147"/>
      <c r="KF21" s="147"/>
      <c r="KG21" s="147"/>
      <c r="KH21" s="147"/>
      <c r="KI21" s="147"/>
      <c r="KJ21" s="147"/>
      <c r="KK21" s="147"/>
      <c r="KL21" s="147"/>
      <c r="KM21" s="147"/>
      <c r="KN21" s="147"/>
    </row>
    <row r="22" spans="2:300" ht="28.5" customHeight="1" x14ac:dyDescent="0.25">
      <c r="B22" s="148" t="s">
        <v>472</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F22" s="148" t="s">
        <v>472</v>
      </c>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J22" s="148" t="s">
        <v>472</v>
      </c>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N22" s="148" t="s">
        <v>472</v>
      </c>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R22" s="148" t="s">
        <v>472</v>
      </c>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V22" s="148" t="s">
        <v>472</v>
      </c>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Z22" s="148" t="s">
        <v>472</v>
      </c>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D22" s="148" t="s">
        <v>472</v>
      </c>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H22" s="148" t="s">
        <v>472</v>
      </c>
      <c r="II22" s="129"/>
      <c r="IJ22" s="129"/>
      <c r="IK22" s="129"/>
      <c r="IL22" s="129"/>
      <c r="IM22" s="129"/>
      <c r="IN22" s="129"/>
      <c r="IO22" s="129"/>
      <c r="IP22" s="129"/>
      <c r="IQ22" s="129"/>
      <c r="IR22" s="129"/>
      <c r="IS22" s="129"/>
      <c r="IT22" s="129"/>
      <c r="IU22" s="129"/>
      <c r="IV22" s="129"/>
      <c r="IW22" s="129"/>
      <c r="IX22" s="129"/>
      <c r="IY22" s="129"/>
      <c r="IZ22" s="129"/>
      <c r="JA22" s="129"/>
      <c r="JB22" s="129"/>
      <c r="JC22" s="129"/>
      <c r="JD22" s="129"/>
      <c r="JE22" s="129"/>
      <c r="JF22" s="129"/>
      <c r="JG22" s="129"/>
      <c r="JH22" s="129"/>
      <c r="JI22" s="129"/>
      <c r="JJ22" s="129"/>
      <c r="JL22" s="148" t="s">
        <v>472</v>
      </c>
      <c r="JM22" s="129"/>
      <c r="JN22" s="129"/>
      <c r="JO22" s="129"/>
      <c r="JP22" s="129"/>
      <c r="JQ22" s="129"/>
      <c r="JR22" s="129"/>
      <c r="JS22" s="129"/>
      <c r="JT22" s="129"/>
      <c r="JU22" s="129"/>
      <c r="JV22" s="129"/>
      <c r="JW22" s="129"/>
      <c r="JX22" s="129"/>
      <c r="JY22" s="129"/>
      <c r="JZ22" s="129"/>
      <c r="KA22" s="129"/>
      <c r="KB22" s="129"/>
      <c r="KC22" s="129"/>
      <c r="KD22" s="129"/>
      <c r="KE22" s="129"/>
      <c r="KF22" s="129"/>
      <c r="KG22" s="129"/>
      <c r="KH22" s="129"/>
      <c r="KI22" s="129"/>
      <c r="KJ22" s="129"/>
      <c r="KK22" s="129"/>
      <c r="KL22" s="129"/>
      <c r="KM22" s="129"/>
      <c r="KN22" s="129"/>
    </row>
    <row r="23" spans="2:300" ht="28.5" customHeight="1" x14ac:dyDescent="0.25">
      <c r="B23" s="148" t="s">
        <v>460</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F23" s="148" t="s">
        <v>460</v>
      </c>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J23" s="148" t="s">
        <v>460</v>
      </c>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N23" s="148" t="s">
        <v>460</v>
      </c>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R23" s="148" t="s">
        <v>460</v>
      </c>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V23" s="148" t="s">
        <v>460</v>
      </c>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Z23" s="148" t="s">
        <v>460</v>
      </c>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D23" s="148" t="s">
        <v>460</v>
      </c>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H23" s="148" t="s">
        <v>460</v>
      </c>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L23" s="148" t="s">
        <v>460</v>
      </c>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row>
    <row r="24" spans="2:300" ht="28.5" customHeight="1" x14ac:dyDescent="0.25">
      <c r="B24" s="148" t="s">
        <v>461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F24" s="148" t="s">
        <v>461</v>
      </c>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J24" s="148" t="s">
        <v>461</v>
      </c>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N24" s="148" t="s">
        <v>461</v>
      </c>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R24" s="148" t="s">
        <v>461</v>
      </c>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V24" s="148" t="s">
        <v>461</v>
      </c>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Z24" s="148" t="s">
        <v>461</v>
      </c>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D24" s="148" t="s">
        <v>461</v>
      </c>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H24" s="148" t="s">
        <v>461</v>
      </c>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L24" s="148" t="s">
        <v>461</v>
      </c>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row>
    <row r="25" spans="2:300" ht="28.5" customHeight="1" x14ac:dyDescent="0.25">
      <c r="B25" s="148" t="s">
        <v>462</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F25" s="148" t="s">
        <v>462</v>
      </c>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J25" s="148" t="s">
        <v>462</v>
      </c>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N25" s="148" t="s">
        <v>462</v>
      </c>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R25" s="148" t="s">
        <v>462</v>
      </c>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V25" s="148" t="s">
        <v>462</v>
      </c>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Z25" s="148" t="s">
        <v>462</v>
      </c>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D25" s="148" t="s">
        <v>462</v>
      </c>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H25" s="148" t="s">
        <v>462</v>
      </c>
      <c r="II25" s="129"/>
      <c r="IJ25" s="129"/>
      <c r="IK25" s="129"/>
      <c r="IL25" s="129"/>
      <c r="IM25" s="129"/>
      <c r="IN25" s="129"/>
      <c r="IO25" s="129"/>
      <c r="IP25" s="129"/>
      <c r="IQ25" s="129"/>
      <c r="IR25" s="129"/>
      <c r="IS25" s="129"/>
      <c r="IT25" s="129"/>
      <c r="IU25" s="129"/>
      <c r="IV25" s="129"/>
      <c r="IW25" s="129"/>
      <c r="IX25" s="129"/>
      <c r="IY25" s="129"/>
      <c r="IZ25" s="129"/>
      <c r="JA25" s="129"/>
      <c r="JB25" s="129"/>
      <c r="JC25" s="129"/>
      <c r="JD25" s="129"/>
      <c r="JE25" s="129"/>
      <c r="JF25" s="129"/>
      <c r="JG25" s="129"/>
      <c r="JH25" s="129"/>
      <c r="JI25" s="129"/>
      <c r="JJ25" s="129"/>
      <c r="JL25" s="148" t="s">
        <v>462</v>
      </c>
      <c r="JM25" s="129"/>
      <c r="JN25" s="129"/>
      <c r="JO25" s="129"/>
      <c r="JP25" s="129"/>
      <c r="JQ25" s="129"/>
      <c r="JR25" s="129"/>
      <c r="JS25" s="129"/>
      <c r="JT25" s="129"/>
      <c r="JU25" s="129"/>
      <c r="JV25" s="129"/>
      <c r="JW25" s="129"/>
      <c r="JX25" s="129"/>
      <c r="JY25" s="129"/>
      <c r="JZ25" s="129"/>
      <c r="KA25" s="129"/>
      <c r="KB25" s="129"/>
      <c r="KC25" s="129"/>
      <c r="KD25" s="129"/>
      <c r="KE25" s="129"/>
      <c r="KF25" s="129"/>
      <c r="KG25" s="129"/>
      <c r="KH25" s="129"/>
      <c r="KI25" s="129"/>
      <c r="KJ25" s="129"/>
      <c r="KK25" s="129"/>
      <c r="KL25" s="129"/>
      <c r="KM25" s="129"/>
      <c r="KN25" s="129"/>
    </row>
    <row r="26" spans="2:300" ht="28.5" customHeight="1" x14ac:dyDescent="0.25">
      <c r="B26" s="148" t="s">
        <v>463</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F26" s="148" t="s">
        <v>463</v>
      </c>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J26" s="148" t="s">
        <v>463</v>
      </c>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N26" s="148" t="s">
        <v>463</v>
      </c>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R26" s="148" t="s">
        <v>463</v>
      </c>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V26" s="148" t="s">
        <v>463</v>
      </c>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Z26" s="148" t="s">
        <v>463</v>
      </c>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D26" s="148" t="s">
        <v>463</v>
      </c>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H26" s="148" t="s">
        <v>463</v>
      </c>
      <c r="II26" s="129"/>
      <c r="IJ26" s="129"/>
      <c r="IK26" s="129"/>
      <c r="IL26" s="129"/>
      <c r="IM26" s="129"/>
      <c r="IN26" s="129"/>
      <c r="IO26" s="129"/>
      <c r="IP26" s="129"/>
      <c r="IQ26" s="129"/>
      <c r="IR26" s="129"/>
      <c r="IS26" s="129"/>
      <c r="IT26" s="129"/>
      <c r="IU26" s="129"/>
      <c r="IV26" s="129"/>
      <c r="IW26" s="129"/>
      <c r="IX26" s="129"/>
      <c r="IY26" s="129"/>
      <c r="IZ26" s="129"/>
      <c r="JA26" s="129"/>
      <c r="JB26" s="129"/>
      <c r="JC26" s="129"/>
      <c r="JD26" s="129"/>
      <c r="JE26" s="129"/>
      <c r="JF26" s="129"/>
      <c r="JG26" s="129"/>
      <c r="JH26" s="129"/>
      <c r="JI26" s="129"/>
      <c r="JJ26" s="129"/>
      <c r="JL26" s="148" t="s">
        <v>463</v>
      </c>
      <c r="JM26" s="129"/>
      <c r="JN26" s="129"/>
      <c r="JO26" s="129"/>
      <c r="JP26" s="129"/>
      <c r="JQ26" s="129"/>
      <c r="JR26" s="129"/>
      <c r="JS26" s="129"/>
      <c r="JT26" s="129"/>
      <c r="JU26" s="129"/>
      <c r="JV26" s="129"/>
      <c r="JW26" s="129"/>
      <c r="JX26" s="129"/>
      <c r="JY26" s="129"/>
      <c r="JZ26" s="129"/>
      <c r="KA26" s="129"/>
      <c r="KB26" s="129"/>
      <c r="KC26" s="129"/>
      <c r="KD26" s="129"/>
      <c r="KE26" s="129"/>
      <c r="KF26" s="129"/>
      <c r="KG26" s="129"/>
      <c r="KH26" s="129"/>
      <c r="KI26" s="129"/>
      <c r="KJ26" s="129"/>
      <c r="KK26" s="129"/>
      <c r="KL26" s="129"/>
      <c r="KM26" s="129"/>
      <c r="KN26" s="129"/>
    </row>
    <row r="27" spans="2:300" ht="28.5" customHeight="1" x14ac:dyDescent="0.25">
      <c r="B27" s="148" t="s">
        <v>464</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F27" s="148" t="s">
        <v>464</v>
      </c>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J27" s="148" t="s">
        <v>464</v>
      </c>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N27" s="148" t="s">
        <v>464</v>
      </c>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R27" s="148" t="s">
        <v>464</v>
      </c>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V27" s="148" t="s">
        <v>464</v>
      </c>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Z27" s="148" t="s">
        <v>464</v>
      </c>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D27" s="148" t="s">
        <v>464</v>
      </c>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H27" s="148" t="s">
        <v>464</v>
      </c>
      <c r="II27" s="129"/>
      <c r="IJ27" s="129"/>
      <c r="IK27" s="129"/>
      <c r="IL27" s="129"/>
      <c r="IM27" s="129"/>
      <c r="IN27" s="129"/>
      <c r="IO27" s="129"/>
      <c r="IP27" s="129"/>
      <c r="IQ27" s="129"/>
      <c r="IR27" s="129"/>
      <c r="IS27" s="129"/>
      <c r="IT27" s="129"/>
      <c r="IU27" s="129"/>
      <c r="IV27" s="129"/>
      <c r="IW27" s="129"/>
      <c r="IX27" s="129"/>
      <c r="IY27" s="129"/>
      <c r="IZ27" s="129"/>
      <c r="JA27" s="129"/>
      <c r="JB27" s="129"/>
      <c r="JC27" s="129"/>
      <c r="JD27" s="129"/>
      <c r="JE27" s="129"/>
      <c r="JF27" s="129"/>
      <c r="JG27" s="129"/>
      <c r="JH27" s="129"/>
      <c r="JI27" s="129"/>
      <c r="JJ27" s="129"/>
      <c r="JL27" s="148" t="s">
        <v>464</v>
      </c>
      <c r="JM27" s="129"/>
      <c r="JN27" s="129"/>
      <c r="JO27" s="129"/>
      <c r="JP27" s="129"/>
      <c r="JQ27" s="129"/>
      <c r="JR27" s="129"/>
      <c r="JS27" s="129"/>
      <c r="JT27" s="129"/>
      <c r="JU27" s="129"/>
      <c r="JV27" s="129"/>
      <c r="JW27" s="129"/>
      <c r="JX27" s="129"/>
      <c r="JY27" s="129"/>
      <c r="JZ27" s="129"/>
      <c r="KA27" s="129"/>
      <c r="KB27" s="129"/>
      <c r="KC27" s="129"/>
      <c r="KD27" s="129"/>
      <c r="KE27" s="129"/>
      <c r="KF27" s="129"/>
      <c r="KG27" s="129"/>
      <c r="KH27" s="129"/>
      <c r="KI27" s="129"/>
      <c r="KJ27" s="129"/>
      <c r="KK27" s="129"/>
      <c r="KL27" s="129"/>
      <c r="KM27" s="129"/>
      <c r="KN27" s="129"/>
    </row>
    <row r="28" spans="2:300" ht="28.5" customHeight="1" x14ac:dyDescent="0.25">
      <c r="B28" s="148" t="s">
        <v>465</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F28" s="148" t="s">
        <v>465</v>
      </c>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J28" s="148" t="s">
        <v>465</v>
      </c>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N28" s="148" t="s">
        <v>465</v>
      </c>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R28" s="148" t="s">
        <v>465</v>
      </c>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V28" s="148" t="s">
        <v>465</v>
      </c>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Z28" s="148" t="s">
        <v>465</v>
      </c>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D28" s="148" t="s">
        <v>465</v>
      </c>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H28" s="148" t="s">
        <v>465</v>
      </c>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L28" s="148" t="s">
        <v>465</v>
      </c>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row>
    <row r="29" spans="2:300" ht="28.5" customHeight="1" x14ac:dyDescent="0.25">
      <c r="B29" s="148" t="s">
        <v>466</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F29" s="148" t="s">
        <v>466</v>
      </c>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J29" s="148" t="s">
        <v>466</v>
      </c>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N29" s="148" t="s">
        <v>466</v>
      </c>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R29" s="148" t="s">
        <v>466</v>
      </c>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V29" s="148" t="s">
        <v>466</v>
      </c>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Z29" s="148" t="s">
        <v>466</v>
      </c>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D29" s="148" t="s">
        <v>466</v>
      </c>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H29" s="148" t="s">
        <v>466</v>
      </c>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L29" s="148" t="s">
        <v>466</v>
      </c>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row>
    <row r="30" spans="2:300" ht="28.5" customHeight="1" x14ac:dyDescent="0.25">
      <c r="B30" s="148" t="s">
        <v>1162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F30" s="148" t="s">
        <v>1162</v>
      </c>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J30" s="148" t="s">
        <v>1162</v>
      </c>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N30" s="148" t="s">
        <v>1162</v>
      </c>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R30" s="148" t="s">
        <v>1162</v>
      </c>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V30" s="148" t="s">
        <v>1162</v>
      </c>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Z30" s="148" t="s">
        <v>1162</v>
      </c>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D30" s="148" t="s">
        <v>1162</v>
      </c>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H30" s="148" t="s">
        <v>1162</v>
      </c>
      <c r="II30" s="129"/>
      <c r="IJ30" s="129"/>
      <c r="IK30" s="129"/>
      <c r="IL30" s="129"/>
      <c r="IM30" s="129"/>
      <c r="IN30" s="129"/>
      <c r="IO30" s="129"/>
      <c r="IP30" s="129"/>
      <c r="IQ30" s="129"/>
      <c r="IR30" s="129"/>
      <c r="IS30" s="129"/>
      <c r="IT30" s="129"/>
      <c r="IU30" s="129"/>
      <c r="IV30" s="129"/>
      <c r="IW30" s="129"/>
      <c r="IX30" s="129"/>
      <c r="IY30" s="129"/>
      <c r="IZ30" s="129"/>
      <c r="JA30" s="129"/>
      <c r="JB30" s="129"/>
      <c r="JC30" s="129"/>
      <c r="JD30" s="129"/>
      <c r="JE30" s="129"/>
      <c r="JF30" s="129"/>
      <c r="JG30" s="129"/>
      <c r="JH30" s="129"/>
      <c r="JI30" s="129"/>
      <c r="JJ30" s="129"/>
      <c r="JL30" s="148" t="s">
        <v>1162</v>
      </c>
      <c r="JM30" s="129"/>
      <c r="JN30" s="129"/>
      <c r="JO30" s="129"/>
      <c r="JP30" s="129"/>
      <c r="JQ30" s="129"/>
      <c r="JR30" s="129"/>
      <c r="JS30" s="129"/>
      <c r="JT30" s="129"/>
      <c r="JU30" s="129"/>
      <c r="JV30" s="129"/>
      <c r="JW30" s="129"/>
      <c r="JX30" s="129"/>
      <c r="JY30" s="129"/>
      <c r="JZ30" s="129"/>
      <c r="KA30" s="129"/>
      <c r="KB30" s="129"/>
      <c r="KC30" s="129"/>
      <c r="KD30" s="129"/>
      <c r="KE30" s="129"/>
      <c r="KF30" s="129"/>
      <c r="KG30" s="129"/>
      <c r="KH30" s="129"/>
      <c r="KI30" s="129"/>
      <c r="KJ30" s="129"/>
      <c r="KK30" s="129"/>
      <c r="KL30" s="129"/>
      <c r="KM30" s="129"/>
      <c r="KN30" s="129"/>
    </row>
    <row r="31" spans="2:300" ht="28.5" customHeight="1" x14ac:dyDescent="0.25">
      <c r="B31" s="148" t="s">
        <v>467</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F31" s="148" t="s">
        <v>467</v>
      </c>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J31" s="148" t="s">
        <v>467</v>
      </c>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N31" s="148" t="s">
        <v>467</v>
      </c>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R31" s="148" t="s">
        <v>467</v>
      </c>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V31" s="148" t="s">
        <v>467</v>
      </c>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Z31" s="148" t="s">
        <v>467</v>
      </c>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D31" s="148" t="s">
        <v>467</v>
      </c>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H31" s="148" t="s">
        <v>467</v>
      </c>
      <c r="II31" s="129"/>
      <c r="IJ31" s="129"/>
      <c r="IK31" s="129"/>
      <c r="IL31" s="129"/>
      <c r="IM31" s="129"/>
      <c r="IN31" s="129"/>
      <c r="IO31" s="129"/>
      <c r="IP31" s="129"/>
      <c r="IQ31" s="129"/>
      <c r="IR31" s="129"/>
      <c r="IS31" s="129"/>
      <c r="IT31" s="129"/>
      <c r="IU31" s="129"/>
      <c r="IV31" s="129"/>
      <c r="IW31" s="129"/>
      <c r="IX31" s="129"/>
      <c r="IY31" s="129"/>
      <c r="IZ31" s="129"/>
      <c r="JA31" s="129"/>
      <c r="JB31" s="129"/>
      <c r="JC31" s="129"/>
      <c r="JD31" s="129"/>
      <c r="JE31" s="129"/>
      <c r="JF31" s="129"/>
      <c r="JG31" s="129"/>
      <c r="JH31" s="129"/>
      <c r="JI31" s="129"/>
      <c r="JJ31" s="129"/>
      <c r="JL31" s="148" t="s">
        <v>467</v>
      </c>
      <c r="JM31" s="129"/>
      <c r="JN31" s="129"/>
      <c r="JO31" s="129"/>
      <c r="JP31" s="129"/>
      <c r="JQ31" s="129"/>
      <c r="JR31" s="129"/>
      <c r="JS31" s="129"/>
      <c r="JT31" s="129"/>
      <c r="JU31" s="129"/>
      <c r="JV31" s="129"/>
      <c r="JW31" s="129"/>
      <c r="JX31" s="129"/>
      <c r="JY31" s="129"/>
      <c r="JZ31" s="129"/>
      <c r="KA31" s="129"/>
      <c r="KB31" s="129"/>
      <c r="KC31" s="129"/>
      <c r="KD31" s="129"/>
      <c r="KE31" s="129"/>
      <c r="KF31" s="129"/>
      <c r="KG31" s="129"/>
      <c r="KH31" s="129"/>
      <c r="KI31" s="129"/>
      <c r="KJ31" s="129"/>
      <c r="KK31" s="129"/>
      <c r="KL31" s="129"/>
      <c r="KM31" s="129"/>
      <c r="KN31" s="129"/>
    </row>
    <row r="32" spans="2:300" ht="28.5" customHeight="1" x14ac:dyDescent="0.25">
      <c r="B32" s="148" t="s">
        <v>468</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F32" s="148" t="s">
        <v>468</v>
      </c>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J32" s="148" t="s">
        <v>468</v>
      </c>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N32" s="148" t="s">
        <v>468</v>
      </c>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R32" s="148" t="s">
        <v>468</v>
      </c>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V32" s="148" t="s">
        <v>468</v>
      </c>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Z32" s="148" t="s">
        <v>468</v>
      </c>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D32" s="148" t="s">
        <v>468</v>
      </c>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H32" s="148" t="s">
        <v>468</v>
      </c>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L32" s="148" t="s">
        <v>468</v>
      </c>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row>
    <row r="33" spans="2:300" ht="28.5" customHeight="1" x14ac:dyDescent="0.25">
      <c r="B33" s="148" t="s">
        <v>469</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F33" s="148" t="s">
        <v>469</v>
      </c>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J33" s="148" t="s">
        <v>469</v>
      </c>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N33" s="148" t="s">
        <v>469</v>
      </c>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R33" s="148" t="s">
        <v>469</v>
      </c>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V33" s="148" t="s">
        <v>469</v>
      </c>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Z33" s="148" t="s">
        <v>469</v>
      </c>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D33" s="148" t="s">
        <v>469</v>
      </c>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H33" s="148" t="s">
        <v>469</v>
      </c>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L33" s="148" t="s">
        <v>469</v>
      </c>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row>
    <row r="34" spans="2:300" ht="28.5" customHeight="1" x14ac:dyDescent="0.25">
      <c r="B34" s="148" t="s">
        <v>470</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F34" s="148" t="s">
        <v>470</v>
      </c>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J34" s="148" t="s">
        <v>470</v>
      </c>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N34" s="148" t="s">
        <v>470</v>
      </c>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R34" s="148" t="s">
        <v>470</v>
      </c>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V34" s="148" t="s">
        <v>470</v>
      </c>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Z34" s="148" t="s">
        <v>470</v>
      </c>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D34" s="148" t="s">
        <v>470</v>
      </c>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H34" s="148" t="s">
        <v>470</v>
      </c>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L34" s="148" t="s">
        <v>470</v>
      </c>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row>
    <row r="35" spans="2:300" ht="28.5" customHeight="1" x14ac:dyDescent="0.25">
      <c r="B35" s="148" t="s">
        <v>473</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F35" s="148" t="s">
        <v>473</v>
      </c>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J35" s="148" t="s">
        <v>473</v>
      </c>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N35" s="148" t="s">
        <v>473</v>
      </c>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R35" s="148" t="s">
        <v>473</v>
      </c>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V35" s="148" t="s">
        <v>473</v>
      </c>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Z35" s="148" t="s">
        <v>473</v>
      </c>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D35" s="148" t="s">
        <v>473</v>
      </c>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H35" s="148" t="s">
        <v>473</v>
      </c>
      <c r="II35" s="129"/>
      <c r="IJ35" s="129"/>
      <c r="IK35" s="129"/>
      <c r="IL35" s="129"/>
      <c r="IM35" s="129"/>
      <c r="IN35" s="129"/>
      <c r="IO35" s="129"/>
      <c r="IP35" s="129"/>
      <c r="IQ35" s="129"/>
      <c r="IR35" s="129"/>
      <c r="IS35" s="129"/>
      <c r="IT35" s="129"/>
      <c r="IU35" s="129"/>
      <c r="IV35" s="129"/>
      <c r="IW35" s="129"/>
      <c r="IX35" s="129"/>
      <c r="IY35" s="129"/>
      <c r="IZ35" s="129"/>
      <c r="JA35" s="129"/>
      <c r="JB35" s="129"/>
      <c r="JC35" s="129"/>
      <c r="JD35" s="129"/>
      <c r="JE35" s="129"/>
      <c r="JF35" s="129"/>
      <c r="JG35" s="129"/>
      <c r="JH35" s="129"/>
      <c r="JI35" s="129"/>
      <c r="JJ35" s="129"/>
      <c r="JL35" s="148" t="s">
        <v>473</v>
      </c>
      <c r="JM35" s="129"/>
      <c r="JN35" s="129"/>
      <c r="JO35" s="129"/>
      <c r="JP35" s="129"/>
      <c r="JQ35" s="129"/>
      <c r="JR35" s="129"/>
      <c r="JS35" s="129"/>
      <c r="JT35" s="129"/>
      <c r="JU35" s="129"/>
      <c r="JV35" s="129"/>
      <c r="JW35" s="129"/>
      <c r="JX35" s="129"/>
      <c r="JY35" s="129"/>
      <c r="JZ35" s="129"/>
      <c r="KA35" s="129"/>
      <c r="KB35" s="129"/>
      <c r="KC35" s="129"/>
      <c r="KD35" s="129"/>
      <c r="KE35" s="129"/>
      <c r="KF35" s="129"/>
      <c r="KG35" s="129"/>
      <c r="KH35" s="129"/>
      <c r="KI35" s="129"/>
      <c r="KJ35" s="129"/>
      <c r="KK35" s="129"/>
      <c r="KL35" s="129"/>
      <c r="KM35" s="129"/>
      <c r="KN35" s="129"/>
    </row>
    <row r="36" spans="2:300" ht="28.5" customHeight="1" x14ac:dyDescent="0.25">
      <c r="B36" s="148" t="s">
        <v>474</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F36" s="148" t="s">
        <v>474</v>
      </c>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J36" s="148" t="s">
        <v>474</v>
      </c>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N36" s="148" t="s">
        <v>474</v>
      </c>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R36" s="148" t="s">
        <v>474</v>
      </c>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V36" s="148" t="s">
        <v>474</v>
      </c>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Z36" s="148" t="s">
        <v>474</v>
      </c>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D36" s="148" t="s">
        <v>474</v>
      </c>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H36" s="148" t="s">
        <v>474</v>
      </c>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L36" s="148" t="s">
        <v>474</v>
      </c>
      <c r="JM36" s="129"/>
      <c r="JN36" s="129"/>
      <c r="JO36" s="129"/>
      <c r="JP36" s="129"/>
      <c r="JQ36" s="129"/>
      <c r="JR36" s="129"/>
      <c r="JS36" s="129"/>
      <c r="JT36" s="129"/>
      <c r="JU36" s="129"/>
      <c r="JV36" s="129"/>
      <c r="JW36" s="129"/>
      <c r="JX36" s="129"/>
      <c r="JY36" s="129"/>
      <c r="JZ36" s="129"/>
      <c r="KA36" s="129"/>
      <c r="KB36" s="129"/>
      <c r="KC36" s="129"/>
      <c r="KD36" s="129"/>
      <c r="KE36" s="129"/>
      <c r="KF36" s="129"/>
      <c r="KG36" s="129"/>
      <c r="KH36" s="129"/>
      <c r="KI36" s="129"/>
      <c r="KJ36" s="129"/>
      <c r="KK36" s="129"/>
      <c r="KL36" s="129"/>
      <c r="KM36" s="129"/>
      <c r="KN36" s="129"/>
    </row>
    <row r="37" spans="2:300" ht="28.5" customHeight="1" x14ac:dyDescent="0.25">
      <c r="B37" s="148" t="s">
        <v>475</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F37" s="148" t="s">
        <v>475</v>
      </c>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J37" s="148" t="s">
        <v>475</v>
      </c>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N37" s="148" t="s">
        <v>475</v>
      </c>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R37" s="148" t="s">
        <v>475</v>
      </c>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V37" s="148" t="s">
        <v>475</v>
      </c>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Z37" s="148" t="s">
        <v>475</v>
      </c>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D37" s="148" t="s">
        <v>475</v>
      </c>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H37" s="148" t="s">
        <v>475</v>
      </c>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L37" s="148" t="s">
        <v>475</v>
      </c>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row>
    <row r="38" spans="2:300" ht="28.5" customHeight="1" x14ac:dyDescent="0.25">
      <c r="B38" s="148" t="s">
        <v>476</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F38" s="148" t="s">
        <v>476</v>
      </c>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J38" s="148" t="s">
        <v>476</v>
      </c>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N38" s="148" t="s">
        <v>476</v>
      </c>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R38" s="148" t="s">
        <v>476</v>
      </c>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V38" s="148" t="s">
        <v>476</v>
      </c>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Z38" s="148" t="s">
        <v>476</v>
      </c>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D38" s="148" t="s">
        <v>476</v>
      </c>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H38" s="148" t="s">
        <v>476</v>
      </c>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L38" s="148" t="s">
        <v>476</v>
      </c>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row>
    <row r="39" spans="2:300" ht="28.5" customHeight="1" x14ac:dyDescent="0.25">
      <c r="B39" s="148" t="s">
        <v>477</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F39" s="148" t="s">
        <v>477</v>
      </c>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J39" s="148" t="s">
        <v>477</v>
      </c>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N39" s="148" t="s">
        <v>477</v>
      </c>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R39" s="148" t="s">
        <v>477</v>
      </c>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V39" s="148" t="s">
        <v>477</v>
      </c>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Z39" s="148" t="s">
        <v>477</v>
      </c>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D39" s="148" t="s">
        <v>477</v>
      </c>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H39" s="148" t="s">
        <v>477</v>
      </c>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L39" s="148" t="s">
        <v>477</v>
      </c>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row>
    <row r="40" spans="2:300" ht="28.5" customHeight="1" x14ac:dyDescent="0.25">
      <c r="B40" s="148" t="s">
        <v>478</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F40" s="148" t="s">
        <v>478</v>
      </c>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J40" s="148" t="s">
        <v>478</v>
      </c>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N40" s="148" t="s">
        <v>478</v>
      </c>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R40" s="148" t="s">
        <v>478</v>
      </c>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V40" s="148" t="s">
        <v>478</v>
      </c>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Z40" s="148" t="s">
        <v>478</v>
      </c>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D40" s="148" t="s">
        <v>478</v>
      </c>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H40" s="148" t="s">
        <v>478</v>
      </c>
      <c r="II40" s="129"/>
      <c r="IJ40" s="129"/>
      <c r="IK40" s="129"/>
      <c r="IL40" s="129"/>
      <c r="IM40" s="129"/>
      <c r="IN40" s="129"/>
      <c r="IO40" s="129"/>
      <c r="IP40" s="129"/>
      <c r="IQ40" s="129"/>
      <c r="IR40" s="129"/>
      <c r="IS40" s="129"/>
      <c r="IT40" s="129"/>
      <c r="IU40" s="129"/>
      <c r="IV40" s="129"/>
      <c r="IW40" s="129"/>
      <c r="IX40" s="129"/>
      <c r="IY40" s="129"/>
      <c r="IZ40" s="129"/>
      <c r="JA40" s="129"/>
      <c r="JB40" s="129"/>
      <c r="JC40" s="129"/>
      <c r="JD40" s="129"/>
      <c r="JE40" s="129"/>
      <c r="JF40" s="129"/>
      <c r="JG40" s="129"/>
      <c r="JH40" s="129"/>
      <c r="JI40" s="129"/>
      <c r="JJ40" s="129"/>
      <c r="JL40" s="148" t="s">
        <v>478</v>
      </c>
      <c r="JM40" s="129"/>
      <c r="JN40" s="129"/>
      <c r="JO40" s="129"/>
      <c r="JP40" s="129"/>
      <c r="JQ40" s="129"/>
      <c r="JR40" s="129"/>
      <c r="JS40" s="129"/>
      <c r="JT40" s="129"/>
      <c r="JU40" s="129"/>
      <c r="JV40" s="129"/>
      <c r="JW40" s="129"/>
      <c r="JX40" s="129"/>
      <c r="JY40" s="129"/>
      <c r="JZ40" s="129"/>
      <c r="KA40" s="129"/>
      <c r="KB40" s="129"/>
      <c r="KC40" s="129"/>
      <c r="KD40" s="129"/>
      <c r="KE40" s="129"/>
      <c r="KF40" s="129"/>
      <c r="KG40" s="129"/>
      <c r="KH40" s="129"/>
      <c r="KI40" s="129"/>
      <c r="KJ40" s="129"/>
      <c r="KK40" s="129"/>
      <c r="KL40" s="129"/>
      <c r="KM40" s="129"/>
      <c r="KN40" s="129"/>
    </row>
    <row r="41" spans="2:300" ht="28.5" customHeight="1" x14ac:dyDescent="0.25">
      <c r="B41" s="148" t="s">
        <v>479</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F41" s="148" t="s">
        <v>479</v>
      </c>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J41" s="148" t="s">
        <v>479</v>
      </c>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N41" s="148" t="s">
        <v>479</v>
      </c>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R41" s="148" t="s">
        <v>479</v>
      </c>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V41" s="148" t="s">
        <v>479</v>
      </c>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Z41" s="148" t="s">
        <v>479</v>
      </c>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D41" s="148" t="s">
        <v>479</v>
      </c>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H41" s="148" t="s">
        <v>479</v>
      </c>
      <c r="II41" s="129"/>
      <c r="IJ41" s="129"/>
      <c r="IK41" s="129"/>
      <c r="IL41" s="129"/>
      <c r="IM41" s="129"/>
      <c r="IN41" s="129"/>
      <c r="IO41" s="129"/>
      <c r="IP41" s="129"/>
      <c r="IQ41" s="129"/>
      <c r="IR41" s="129"/>
      <c r="IS41" s="129"/>
      <c r="IT41" s="129"/>
      <c r="IU41" s="129"/>
      <c r="IV41" s="129"/>
      <c r="IW41" s="129"/>
      <c r="IX41" s="129"/>
      <c r="IY41" s="129"/>
      <c r="IZ41" s="129"/>
      <c r="JA41" s="129"/>
      <c r="JB41" s="129"/>
      <c r="JC41" s="129"/>
      <c r="JD41" s="129"/>
      <c r="JE41" s="129"/>
      <c r="JF41" s="129"/>
      <c r="JG41" s="129"/>
      <c r="JH41" s="129"/>
      <c r="JI41" s="129"/>
      <c r="JJ41" s="129"/>
      <c r="JL41" s="148" t="s">
        <v>479</v>
      </c>
      <c r="JM41" s="129"/>
      <c r="JN41" s="129"/>
      <c r="JO41" s="129"/>
      <c r="JP41" s="129"/>
      <c r="JQ41" s="129"/>
      <c r="JR41" s="129"/>
      <c r="JS41" s="129"/>
      <c r="JT41" s="129"/>
      <c r="JU41" s="129"/>
      <c r="JV41" s="129"/>
      <c r="JW41" s="129"/>
      <c r="JX41" s="129"/>
      <c r="JY41" s="129"/>
      <c r="JZ41" s="129"/>
      <c r="KA41" s="129"/>
      <c r="KB41" s="129"/>
      <c r="KC41" s="129"/>
      <c r="KD41" s="129"/>
      <c r="KE41" s="129"/>
      <c r="KF41" s="129"/>
      <c r="KG41" s="129"/>
      <c r="KH41" s="129"/>
      <c r="KI41" s="129"/>
      <c r="KJ41" s="129"/>
      <c r="KK41" s="129"/>
      <c r="KL41" s="129"/>
      <c r="KM41" s="129"/>
      <c r="KN41" s="129"/>
    </row>
    <row r="42" spans="2:300" ht="28.5" customHeight="1" x14ac:dyDescent="0.25">
      <c r="B42" s="148" t="s">
        <v>480</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F42" s="148" t="s">
        <v>480</v>
      </c>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J42" s="148" t="s">
        <v>480</v>
      </c>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N42" s="148" t="s">
        <v>480</v>
      </c>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R42" s="148" t="s">
        <v>480</v>
      </c>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V42" s="148" t="s">
        <v>480</v>
      </c>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Z42" s="148" t="s">
        <v>480</v>
      </c>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D42" s="148" t="s">
        <v>480</v>
      </c>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H42" s="148" t="s">
        <v>480</v>
      </c>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L42" s="148" t="s">
        <v>480</v>
      </c>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row>
    <row r="43" spans="2:300" ht="28.5" customHeight="1" x14ac:dyDescent="0.25">
      <c r="B43" s="148" t="s">
        <v>481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F43" s="148" t="s">
        <v>481</v>
      </c>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J43" s="148" t="s">
        <v>481</v>
      </c>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N43" s="148" t="s">
        <v>481</v>
      </c>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R43" s="148" t="s">
        <v>481</v>
      </c>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V43" s="148" t="s">
        <v>481</v>
      </c>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Z43" s="148" t="s">
        <v>481</v>
      </c>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D43" s="148" t="s">
        <v>481</v>
      </c>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H43" s="148" t="s">
        <v>481</v>
      </c>
      <c r="II43" s="129"/>
      <c r="IJ43" s="129"/>
      <c r="IK43" s="129"/>
      <c r="IL43" s="129"/>
      <c r="IM43" s="129"/>
      <c r="IN43" s="129"/>
      <c r="IO43" s="129"/>
      <c r="IP43" s="129"/>
      <c r="IQ43" s="129"/>
      <c r="IR43" s="129"/>
      <c r="IS43" s="129"/>
      <c r="IT43" s="129"/>
      <c r="IU43" s="129"/>
      <c r="IV43" s="129"/>
      <c r="IW43" s="129"/>
      <c r="IX43" s="129"/>
      <c r="IY43" s="129"/>
      <c r="IZ43" s="129"/>
      <c r="JA43" s="129"/>
      <c r="JB43" s="129"/>
      <c r="JC43" s="129"/>
      <c r="JD43" s="129"/>
      <c r="JE43" s="129"/>
      <c r="JF43" s="129"/>
      <c r="JG43" s="129"/>
      <c r="JH43" s="129"/>
      <c r="JI43" s="129"/>
      <c r="JJ43" s="129"/>
      <c r="JL43" s="148" t="s">
        <v>481</v>
      </c>
      <c r="JM43" s="129"/>
      <c r="JN43" s="129"/>
      <c r="JO43" s="129"/>
      <c r="JP43" s="129"/>
      <c r="JQ43" s="129"/>
      <c r="JR43" s="129"/>
      <c r="JS43" s="129"/>
      <c r="JT43" s="129"/>
      <c r="JU43" s="129"/>
      <c r="JV43" s="129"/>
      <c r="JW43" s="129"/>
      <c r="JX43" s="129"/>
      <c r="JY43" s="129"/>
      <c r="JZ43" s="129"/>
      <c r="KA43" s="129"/>
      <c r="KB43" s="129"/>
      <c r="KC43" s="129"/>
      <c r="KD43" s="129"/>
      <c r="KE43" s="129"/>
      <c r="KF43" s="129"/>
      <c r="KG43" s="129"/>
      <c r="KH43" s="129"/>
      <c r="KI43" s="129"/>
      <c r="KJ43" s="129"/>
      <c r="KK43" s="129"/>
      <c r="KL43" s="129"/>
      <c r="KM43" s="129"/>
      <c r="KN43" s="129"/>
    </row>
    <row r="44" spans="2:300" ht="28.5" customHeight="1" x14ac:dyDescent="0.25">
      <c r="B44" s="148" t="s">
        <v>482</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F44" s="148" t="s">
        <v>482</v>
      </c>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J44" s="148" t="s">
        <v>482</v>
      </c>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N44" s="148" t="s">
        <v>482</v>
      </c>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R44" s="148" t="s">
        <v>482</v>
      </c>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V44" s="148" t="s">
        <v>482</v>
      </c>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Z44" s="148" t="s">
        <v>482</v>
      </c>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D44" s="148" t="s">
        <v>482</v>
      </c>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H44" s="148" t="s">
        <v>482</v>
      </c>
      <c r="II44" s="129"/>
      <c r="IJ44" s="129"/>
      <c r="IK44" s="129"/>
      <c r="IL44" s="129"/>
      <c r="IM44" s="129"/>
      <c r="IN44" s="129"/>
      <c r="IO44" s="129"/>
      <c r="IP44" s="129"/>
      <c r="IQ44" s="129"/>
      <c r="IR44" s="129"/>
      <c r="IS44" s="129"/>
      <c r="IT44" s="129"/>
      <c r="IU44" s="129"/>
      <c r="IV44" s="129"/>
      <c r="IW44" s="129"/>
      <c r="IX44" s="129"/>
      <c r="IY44" s="129"/>
      <c r="IZ44" s="129"/>
      <c r="JA44" s="129"/>
      <c r="JB44" s="129"/>
      <c r="JC44" s="129"/>
      <c r="JD44" s="129"/>
      <c r="JE44" s="129"/>
      <c r="JF44" s="129"/>
      <c r="JG44" s="129"/>
      <c r="JH44" s="129"/>
      <c r="JI44" s="129"/>
      <c r="JJ44" s="129"/>
      <c r="JL44" s="148" t="s">
        <v>482</v>
      </c>
      <c r="JM44" s="129"/>
      <c r="JN44" s="129"/>
      <c r="JO44" s="129"/>
      <c r="JP44" s="129"/>
      <c r="JQ44" s="129"/>
      <c r="JR44" s="129"/>
      <c r="JS44" s="129"/>
      <c r="JT44" s="129"/>
      <c r="JU44" s="129"/>
      <c r="JV44" s="129"/>
      <c r="JW44" s="129"/>
      <c r="JX44" s="129"/>
      <c r="JY44" s="129"/>
      <c r="JZ44" s="129"/>
      <c r="KA44" s="129"/>
      <c r="KB44" s="129"/>
      <c r="KC44" s="129"/>
      <c r="KD44" s="129"/>
      <c r="KE44" s="129"/>
      <c r="KF44" s="129"/>
      <c r="KG44" s="129"/>
      <c r="KH44" s="129"/>
      <c r="KI44" s="129"/>
      <c r="KJ44" s="129"/>
      <c r="KK44" s="129"/>
      <c r="KL44" s="129"/>
      <c r="KM44" s="129"/>
      <c r="KN44" s="129"/>
    </row>
    <row r="45" spans="2:300" ht="21.75" customHeight="1" x14ac:dyDescent="0.25">
      <c r="B45" s="156" t="s">
        <v>833</v>
      </c>
      <c r="C45" s="129">
        <f>SUM(C21:C44)</f>
        <v>0</v>
      </c>
      <c r="D45" s="129">
        <f t="shared" ref="D45:AD45" si="16">SUM(D21:D44)</f>
        <v>0</v>
      </c>
      <c r="E45" s="129">
        <f t="shared" si="16"/>
        <v>0</v>
      </c>
      <c r="F45" s="129">
        <f t="shared" si="16"/>
        <v>0</v>
      </c>
      <c r="G45" s="129">
        <f t="shared" si="16"/>
        <v>0</v>
      </c>
      <c r="H45" s="129">
        <f t="shared" si="16"/>
        <v>0</v>
      </c>
      <c r="I45" s="129">
        <f t="shared" si="16"/>
        <v>0</v>
      </c>
      <c r="J45" s="129">
        <f t="shared" si="16"/>
        <v>0</v>
      </c>
      <c r="K45" s="129">
        <f t="shared" ref="K45" si="17">SUM(K21:K44)</f>
        <v>0</v>
      </c>
      <c r="L45" s="129">
        <f t="shared" si="16"/>
        <v>0</v>
      </c>
      <c r="M45" s="129">
        <f t="shared" si="16"/>
        <v>0</v>
      </c>
      <c r="N45" s="129">
        <f t="shared" si="16"/>
        <v>0</v>
      </c>
      <c r="O45" s="129">
        <f t="shared" si="16"/>
        <v>0</v>
      </c>
      <c r="P45" s="129">
        <f t="shared" si="16"/>
        <v>0</v>
      </c>
      <c r="Q45" s="129">
        <f t="shared" ref="Q45" si="18">SUM(Q21:Q44)</f>
        <v>0</v>
      </c>
      <c r="R45" s="129">
        <f t="shared" si="16"/>
        <v>0</v>
      </c>
      <c r="S45" s="129">
        <f t="shared" si="16"/>
        <v>0</v>
      </c>
      <c r="T45" s="129">
        <f t="shared" si="16"/>
        <v>0</v>
      </c>
      <c r="U45" s="129">
        <f t="shared" ref="U45:V45" si="19">SUM(U21:U44)</f>
        <v>0</v>
      </c>
      <c r="V45" s="129">
        <f t="shared" si="19"/>
        <v>0</v>
      </c>
      <c r="W45" s="129">
        <f t="shared" si="16"/>
        <v>0</v>
      </c>
      <c r="X45" s="129">
        <f t="shared" si="16"/>
        <v>0</v>
      </c>
      <c r="Y45" s="129">
        <f t="shared" si="16"/>
        <v>0</v>
      </c>
      <c r="Z45" s="129">
        <f t="shared" si="16"/>
        <v>0</v>
      </c>
      <c r="AA45" s="129">
        <f t="shared" si="16"/>
        <v>0</v>
      </c>
      <c r="AB45" s="129">
        <f t="shared" si="16"/>
        <v>0</v>
      </c>
      <c r="AC45" s="129">
        <f t="shared" si="16"/>
        <v>0</v>
      </c>
      <c r="AD45" s="129">
        <f t="shared" si="16"/>
        <v>0</v>
      </c>
      <c r="AF45" s="156" t="s">
        <v>833</v>
      </c>
      <c r="AG45" s="129">
        <f t="shared" ref="AG45:BH45" si="20">SUM(AG21:AG44)</f>
        <v>0</v>
      </c>
      <c r="AH45" s="129">
        <f t="shared" si="20"/>
        <v>0</v>
      </c>
      <c r="AI45" s="129">
        <f t="shared" si="20"/>
        <v>0</v>
      </c>
      <c r="AJ45" s="129">
        <f t="shared" si="20"/>
        <v>0</v>
      </c>
      <c r="AK45" s="129">
        <f t="shared" si="20"/>
        <v>0</v>
      </c>
      <c r="AL45" s="129">
        <f t="shared" si="20"/>
        <v>0</v>
      </c>
      <c r="AM45" s="129">
        <f t="shared" si="20"/>
        <v>0</v>
      </c>
      <c r="AN45" s="129">
        <f t="shared" si="20"/>
        <v>0</v>
      </c>
      <c r="AO45" s="129">
        <f t="shared" ref="AO45" si="21">SUM(AO21:AO44)</f>
        <v>0</v>
      </c>
      <c r="AP45" s="129">
        <f t="shared" si="20"/>
        <v>0</v>
      </c>
      <c r="AQ45" s="129">
        <f t="shared" si="20"/>
        <v>0</v>
      </c>
      <c r="AR45" s="129">
        <f t="shared" si="20"/>
        <v>0</v>
      </c>
      <c r="AS45" s="129">
        <f t="shared" si="20"/>
        <v>0</v>
      </c>
      <c r="AT45" s="129">
        <f t="shared" si="20"/>
        <v>0</v>
      </c>
      <c r="AU45" s="129">
        <f t="shared" si="20"/>
        <v>0</v>
      </c>
      <c r="AV45" s="129">
        <f t="shared" si="20"/>
        <v>0</v>
      </c>
      <c r="AW45" s="129">
        <f t="shared" si="20"/>
        <v>0</v>
      </c>
      <c r="AX45" s="129">
        <f t="shared" si="20"/>
        <v>0</v>
      </c>
      <c r="AY45" s="129">
        <f t="shared" si="20"/>
        <v>0</v>
      </c>
      <c r="AZ45" s="129">
        <f t="shared" si="20"/>
        <v>0</v>
      </c>
      <c r="BA45" s="129">
        <f t="shared" si="20"/>
        <v>0</v>
      </c>
      <c r="BB45" s="129">
        <f t="shared" si="20"/>
        <v>0</v>
      </c>
      <c r="BC45" s="129">
        <f t="shared" si="20"/>
        <v>0</v>
      </c>
      <c r="BD45" s="129">
        <f t="shared" si="20"/>
        <v>0</v>
      </c>
      <c r="BE45" s="129">
        <f t="shared" si="20"/>
        <v>0</v>
      </c>
      <c r="BF45" s="129">
        <f t="shared" si="20"/>
        <v>0</v>
      </c>
      <c r="BG45" s="129">
        <f t="shared" si="20"/>
        <v>0</v>
      </c>
      <c r="BH45" s="129">
        <f t="shared" si="20"/>
        <v>0</v>
      </c>
      <c r="BJ45" s="156" t="s">
        <v>833</v>
      </c>
      <c r="BK45" s="129">
        <f t="shared" ref="BK45:CL45" si="22">SUM(BK21:BK44)</f>
        <v>0</v>
      </c>
      <c r="BL45" s="129">
        <f t="shared" si="22"/>
        <v>0</v>
      </c>
      <c r="BM45" s="129">
        <f t="shared" si="22"/>
        <v>0</v>
      </c>
      <c r="BN45" s="129">
        <f t="shared" si="22"/>
        <v>0</v>
      </c>
      <c r="BO45" s="129">
        <f t="shared" si="22"/>
        <v>0</v>
      </c>
      <c r="BP45" s="129">
        <f t="shared" si="22"/>
        <v>0</v>
      </c>
      <c r="BQ45" s="129">
        <f t="shared" si="22"/>
        <v>0</v>
      </c>
      <c r="BR45" s="129">
        <f t="shared" si="22"/>
        <v>0</v>
      </c>
      <c r="BS45" s="129">
        <f t="shared" ref="BS45" si="23">SUM(BS21:BS44)</f>
        <v>0</v>
      </c>
      <c r="BT45" s="129">
        <f t="shared" si="22"/>
        <v>0</v>
      </c>
      <c r="BU45" s="129">
        <f t="shared" si="22"/>
        <v>0</v>
      </c>
      <c r="BV45" s="129">
        <f t="shared" si="22"/>
        <v>0</v>
      </c>
      <c r="BW45" s="129">
        <f t="shared" si="22"/>
        <v>0</v>
      </c>
      <c r="BX45" s="129">
        <f t="shared" si="22"/>
        <v>0</v>
      </c>
      <c r="BY45" s="129">
        <f t="shared" si="22"/>
        <v>0</v>
      </c>
      <c r="BZ45" s="129">
        <f t="shared" si="22"/>
        <v>0</v>
      </c>
      <c r="CA45" s="129">
        <f t="shared" si="22"/>
        <v>0</v>
      </c>
      <c r="CB45" s="129">
        <f t="shared" si="22"/>
        <v>0</v>
      </c>
      <c r="CC45" s="129">
        <f t="shared" ref="CC45" si="24">SUM(CC21:CC44)</f>
        <v>0</v>
      </c>
      <c r="CD45" s="129">
        <f t="shared" si="22"/>
        <v>0</v>
      </c>
      <c r="CE45" s="129">
        <f t="shared" si="22"/>
        <v>0</v>
      </c>
      <c r="CF45" s="129">
        <f t="shared" si="22"/>
        <v>0</v>
      </c>
      <c r="CG45" s="129">
        <f t="shared" si="22"/>
        <v>0</v>
      </c>
      <c r="CH45" s="129">
        <f t="shared" si="22"/>
        <v>0</v>
      </c>
      <c r="CI45" s="129">
        <f t="shared" si="22"/>
        <v>0</v>
      </c>
      <c r="CJ45" s="129">
        <f t="shared" si="22"/>
        <v>0</v>
      </c>
      <c r="CK45" s="129">
        <f t="shared" si="22"/>
        <v>0</v>
      </c>
      <c r="CL45" s="129">
        <f t="shared" si="22"/>
        <v>0</v>
      </c>
      <c r="CN45" s="156" t="s">
        <v>833</v>
      </c>
      <c r="CO45" s="129">
        <f t="shared" ref="CO45:DP45" si="25">SUM(CO21:CO44)</f>
        <v>0</v>
      </c>
      <c r="CP45" s="129">
        <f t="shared" si="25"/>
        <v>0</v>
      </c>
      <c r="CQ45" s="129">
        <f t="shared" si="25"/>
        <v>0</v>
      </c>
      <c r="CR45" s="129">
        <f t="shared" si="25"/>
        <v>0</v>
      </c>
      <c r="CS45" s="129">
        <f t="shared" si="25"/>
        <v>0</v>
      </c>
      <c r="CT45" s="129">
        <f t="shared" si="25"/>
        <v>0</v>
      </c>
      <c r="CU45" s="129">
        <f t="shared" si="25"/>
        <v>0</v>
      </c>
      <c r="CV45" s="129">
        <f t="shared" ref="CV45" si="26">SUM(CV21:CV44)</f>
        <v>0</v>
      </c>
      <c r="CW45" s="129">
        <f t="shared" si="25"/>
        <v>0</v>
      </c>
      <c r="CX45" s="129">
        <f t="shared" si="25"/>
        <v>0</v>
      </c>
      <c r="CY45" s="129">
        <f t="shared" si="25"/>
        <v>0</v>
      </c>
      <c r="CZ45" s="129">
        <f t="shared" si="25"/>
        <v>0</v>
      </c>
      <c r="DA45" s="129">
        <f t="shared" si="25"/>
        <v>0</v>
      </c>
      <c r="DB45" s="129">
        <f t="shared" si="25"/>
        <v>0</v>
      </c>
      <c r="DC45" s="129">
        <f t="shared" si="25"/>
        <v>0</v>
      </c>
      <c r="DD45" s="129">
        <f t="shared" si="25"/>
        <v>0</v>
      </c>
      <c r="DE45" s="129">
        <f t="shared" si="25"/>
        <v>0</v>
      </c>
      <c r="DF45" s="129">
        <f t="shared" si="25"/>
        <v>0</v>
      </c>
      <c r="DG45" s="129">
        <f t="shared" si="25"/>
        <v>0</v>
      </c>
      <c r="DH45" s="129">
        <f t="shared" ref="DH45" si="27">SUM(DH21:DH44)</f>
        <v>0</v>
      </c>
      <c r="DI45" s="129">
        <f t="shared" si="25"/>
        <v>0</v>
      </c>
      <c r="DJ45" s="129">
        <f t="shared" si="25"/>
        <v>0</v>
      </c>
      <c r="DK45" s="129">
        <f t="shared" si="25"/>
        <v>0</v>
      </c>
      <c r="DL45" s="129">
        <f t="shared" si="25"/>
        <v>0</v>
      </c>
      <c r="DM45" s="129">
        <f t="shared" si="25"/>
        <v>0</v>
      </c>
      <c r="DN45" s="129">
        <f t="shared" si="25"/>
        <v>0</v>
      </c>
      <c r="DO45" s="129">
        <f t="shared" si="25"/>
        <v>0</v>
      </c>
      <c r="DP45" s="129">
        <f t="shared" si="25"/>
        <v>0</v>
      </c>
      <c r="DR45" s="156" t="s">
        <v>833</v>
      </c>
      <c r="DS45" s="129">
        <f t="shared" ref="DS45:ET45" si="28">SUM(DS21:DS44)</f>
        <v>0</v>
      </c>
      <c r="DT45" s="129">
        <f t="shared" si="28"/>
        <v>0</v>
      </c>
      <c r="DU45" s="129">
        <f t="shared" si="28"/>
        <v>0</v>
      </c>
      <c r="DV45" s="129">
        <f t="shared" si="28"/>
        <v>0</v>
      </c>
      <c r="DW45" s="129">
        <f t="shared" si="28"/>
        <v>0</v>
      </c>
      <c r="DX45" s="129">
        <f t="shared" si="28"/>
        <v>0</v>
      </c>
      <c r="DY45" s="129">
        <f t="shared" si="28"/>
        <v>0</v>
      </c>
      <c r="DZ45" s="129">
        <f t="shared" si="28"/>
        <v>0</v>
      </c>
      <c r="EA45" s="129">
        <f t="shared" ref="EA45" si="29">SUM(EA21:EA44)</f>
        <v>0</v>
      </c>
      <c r="EB45" s="129">
        <f t="shared" si="28"/>
        <v>0</v>
      </c>
      <c r="EC45" s="129">
        <f t="shared" si="28"/>
        <v>0</v>
      </c>
      <c r="ED45" s="129">
        <f t="shared" si="28"/>
        <v>0</v>
      </c>
      <c r="EE45" s="129">
        <f t="shared" si="28"/>
        <v>0</v>
      </c>
      <c r="EF45" s="129">
        <f t="shared" si="28"/>
        <v>0</v>
      </c>
      <c r="EG45" s="129">
        <f t="shared" si="28"/>
        <v>0</v>
      </c>
      <c r="EH45" s="129">
        <f t="shared" si="28"/>
        <v>0</v>
      </c>
      <c r="EI45" s="129">
        <f t="shared" si="28"/>
        <v>0</v>
      </c>
      <c r="EJ45" s="129">
        <f t="shared" si="28"/>
        <v>0</v>
      </c>
      <c r="EK45" s="129">
        <f t="shared" ref="EK45" si="30">SUM(EK21:EK44)</f>
        <v>0</v>
      </c>
      <c r="EL45" s="129">
        <f t="shared" si="28"/>
        <v>0</v>
      </c>
      <c r="EM45" s="129">
        <f t="shared" si="28"/>
        <v>0</v>
      </c>
      <c r="EN45" s="129">
        <f t="shared" si="28"/>
        <v>0</v>
      </c>
      <c r="EO45" s="129">
        <f t="shared" si="28"/>
        <v>0</v>
      </c>
      <c r="EP45" s="129">
        <f t="shared" si="28"/>
        <v>0</v>
      </c>
      <c r="EQ45" s="129">
        <f t="shared" si="28"/>
        <v>0</v>
      </c>
      <c r="ER45" s="129">
        <f t="shared" si="28"/>
        <v>0</v>
      </c>
      <c r="ES45" s="129">
        <f t="shared" si="28"/>
        <v>0</v>
      </c>
      <c r="ET45" s="129">
        <f t="shared" si="28"/>
        <v>0</v>
      </c>
      <c r="EV45" s="156" t="s">
        <v>833</v>
      </c>
      <c r="EW45" s="129">
        <f t="shared" ref="EW45:FX45" si="31">SUM(EW21:EW44)</f>
        <v>0</v>
      </c>
      <c r="EX45" s="129">
        <f t="shared" si="31"/>
        <v>0</v>
      </c>
      <c r="EY45" s="129">
        <f t="shared" si="31"/>
        <v>0</v>
      </c>
      <c r="EZ45" s="129">
        <f t="shared" si="31"/>
        <v>0</v>
      </c>
      <c r="FA45" s="129">
        <f t="shared" si="31"/>
        <v>0</v>
      </c>
      <c r="FB45" s="129">
        <f t="shared" si="31"/>
        <v>0</v>
      </c>
      <c r="FC45" s="129">
        <f t="shared" si="31"/>
        <v>0</v>
      </c>
      <c r="FD45" s="129">
        <f t="shared" ref="FD45" si="32">SUM(FD21:FD44)</f>
        <v>0</v>
      </c>
      <c r="FE45" s="129">
        <f t="shared" si="31"/>
        <v>0</v>
      </c>
      <c r="FF45" s="129">
        <f t="shared" si="31"/>
        <v>0</v>
      </c>
      <c r="FG45" s="129">
        <f t="shared" si="31"/>
        <v>0</v>
      </c>
      <c r="FH45" s="129">
        <f t="shared" si="31"/>
        <v>0</v>
      </c>
      <c r="FI45" s="129">
        <f t="shared" si="31"/>
        <v>0</v>
      </c>
      <c r="FJ45" s="129">
        <f t="shared" si="31"/>
        <v>0</v>
      </c>
      <c r="FK45" s="129">
        <f t="shared" si="31"/>
        <v>0</v>
      </c>
      <c r="FL45" s="129">
        <f t="shared" si="31"/>
        <v>0</v>
      </c>
      <c r="FM45" s="129">
        <f t="shared" si="31"/>
        <v>0</v>
      </c>
      <c r="FN45" s="129">
        <f t="shared" si="31"/>
        <v>0</v>
      </c>
      <c r="FO45" s="129">
        <f t="shared" ref="FO45" si="33">SUM(FO21:FO44)</f>
        <v>0</v>
      </c>
      <c r="FP45" s="129">
        <f t="shared" si="31"/>
        <v>0</v>
      </c>
      <c r="FQ45" s="129">
        <f t="shared" si="31"/>
        <v>0</v>
      </c>
      <c r="FR45" s="129">
        <f t="shared" si="31"/>
        <v>0</v>
      </c>
      <c r="FS45" s="129">
        <f t="shared" si="31"/>
        <v>0</v>
      </c>
      <c r="FT45" s="129">
        <f t="shared" si="31"/>
        <v>0</v>
      </c>
      <c r="FU45" s="129">
        <f t="shared" si="31"/>
        <v>0</v>
      </c>
      <c r="FV45" s="129">
        <f t="shared" si="31"/>
        <v>0</v>
      </c>
      <c r="FW45" s="129">
        <f t="shared" si="31"/>
        <v>0</v>
      </c>
      <c r="FX45" s="129">
        <f t="shared" si="31"/>
        <v>0</v>
      </c>
      <c r="FZ45" s="156" t="s">
        <v>833</v>
      </c>
      <c r="GA45" s="129">
        <f t="shared" ref="GA45:HB45" si="34">SUM(GA21:GA44)</f>
        <v>0</v>
      </c>
      <c r="GB45" s="129">
        <f t="shared" si="34"/>
        <v>0</v>
      </c>
      <c r="GC45" s="129">
        <f t="shared" si="34"/>
        <v>0</v>
      </c>
      <c r="GD45" s="129">
        <f t="shared" si="34"/>
        <v>0</v>
      </c>
      <c r="GE45" s="129">
        <f t="shared" si="34"/>
        <v>0</v>
      </c>
      <c r="GF45" s="129">
        <f t="shared" si="34"/>
        <v>0</v>
      </c>
      <c r="GG45" s="129">
        <f t="shared" si="34"/>
        <v>0</v>
      </c>
      <c r="GH45" s="129">
        <f t="shared" ref="GH45" si="35">SUM(GH21:GH44)</f>
        <v>0</v>
      </c>
      <c r="GI45" s="129">
        <f t="shared" si="34"/>
        <v>0</v>
      </c>
      <c r="GJ45" s="129">
        <f t="shared" si="34"/>
        <v>0</v>
      </c>
      <c r="GK45" s="129">
        <f t="shared" si="34"/>
        <v>0</v>
      </c>
      <c r="GL45" s="129">
        <f t="shared" si="34"/>
        <v>0</v>
      </c>
      <c r="GM45" s="129">
        <f t="shared" si="34"/>
        <v>0</v>
      </c>
      <c r="GN45" s="129">
        <f t="shared" si="34"/>
        <v>0</v>
      </c>
      <c r="GO45" s="129">
        <f t="shared" si="34"/>
        <v>0</v>
      </c>
      <c r="GP45" s="129">
        <f t="shared" si="34"/>
        <v>0</v>
      </c>
      <c r="GQ45" s="129">
        <f t="shared" si="34"/>
        <v>0</v>
      </c>
      <c r="GR45" s="129">
        <f t="shared" si="34"/>
        <v>0</v>
      </c>
      <c r="GS45" s="129">
        <f t="shared" ref="GS45" si="36">SUM(GS21:GS44)</f>
        <v>0</v>
      </c>
      <c r="GT45" s="129">
        <f t="shared" si="34"/>
        <v>0</v>
      </c>
      <c r="GU45" s="129">
        <f t="shared" si="34"/>
        <v>0</v>
      </c>
      <c r="GV45" s="129">
        <f t="shared" si="34"/>
        <v>0</v>
      </c>
      <c r="GW45" s="129">
        <f t="shared" si="34"/>
        <v>0</v>
      </c>
      <c r="GX45" s="129">
        <f t="shared" si="34"/>
        <v>0</v>
      </c>
      <c r="GY45" s="129">
        <f t="shared" si="34"/>
        <v>0</v>
      </c>
      <c r="GZ45" s="129">
        <f t="shared" si="34"/>
        <v>0</v>
      </c>
      <c r="HA45" s="129">
        <f t="shared" si="34"/>
        <v>0</v>
      </c>
      <c r="HB45" s="129">
        <f t="shared" si="34"/>
        <v>0</v>
      </c>
      <c r="HD45" s="156" t="s">
        <v>833</v>
      </c>
      <c r="HE45" s="129">
        <f t="shared" ref="HE45:IF45" si="37">SUM(HE21:HE44)</f>
        <v>0</v>
      </c>
      <c r="HF45" s="129">
        <f t="shared" si="37"/>
        <v>0</v>
      </c>
      <c r="HG45" s="129">
        <f t="shared" si="37"/>
        <v>0</v>
      </c>
      <c r="HH45" s="129">
        <f t="shared" si="37"/>
        <v>0</v>
      </c>
      <c r="HI45" s="129">
        <f t="shared" si="37"/>
        <v>0</v>
      </c>
      <c r="HJ45" s="129">
        <f t="shared" si="37"/>
        <v>0</v>
      </c>
      <c r="HK45" s="129">
        <f t="shared" si="37"/>
        <v>0</v>
      </c>
      <c r="HL45" s="129">
        <f t="shared" ref="HL45" si="38">SUM(HL21:HL44)</f>
        <v>0</v>
      </c>
      <c r="HM45" s="129">
        <f t="shared" si="37"/>
        <v>0</v>
      </c>
      <c r="HN45" s="129">
        <f t="shared" si="37"/>
        <v>0</v>
      </c>
      <c r="HO45" s="129">
        <f t="shared" si="37"/>
        <v>0</v>
      </c>
      <c r="HP45" s="129">
        <f t="shared" si="37"/>
        <v>0</v>
      </c>
      <c r="HQ45" s="129">
        <f t="shared" si="37"/>
        <v>0</v>
      </c>
      <c r="HR45" s="129">
        <f t="shared" si="37"/>
        <v>0</v>
      </c>
      <c r="HS45" s="129">
        <f t="shared" si="37"/>
        <v>0</v>
      </c>
      <c r="HT45" s="129">
        <f t="shared" si="37"/>
        <v>0</v>
      </c>
      <c r="HU45" s="129">
        <f t="shared" si="37"/>
        <v>0</v>
      </c>
      <c r="HV45" s="129">
        <f t="shared" si="37"/>
        <v>0</v>
      </c>
      <c r="HW45" s="129">
        <f t="shared" ref="HW45" si="39">SUM(HW21:HW44)</f>
        <v>0</v>
      </c>
      <c r="HX45" s="129">
        <f t="shared" si="37"/>
        <v>0</v>
      </c>
      <c r="HY45" s="129">
        <f t="shared" si="37"/>
        <v>0</v>
      </c>
      <c r="HZ45" s="129">
        <f t="shared" si="37"/>
        <v>0</v>
      </c>
      <c r="IA45" s="129">
        <f t="shared" si="37"/>
        <v>0</v>
      </c>
      <c r="IB45" s="129">
        <f t="shared" si="37"/>
        <v>0</v>
      </c>
      <c r="IC45" s="129">
        <f t="shared" si="37"/>
        <v>0</v>
      </c>
      <c r="ID45" s="129">
        <f t="shared" si="37"/>
        <v>0</v>
      </c>
      <c r="IE45" s="129">
        <f t="shared" si="37"/>
        <v>0</v>
      </c>
      <c r="IF45" s="129">
        <f t="shared" si="37"/>
        <v>0</v>
      </c>
      <c r="IH45" s="156" t="s">
        <v>833</v>
      </c>
      <c r="II45" s="129">
        <f t="shared" ref="II45:JJ45" si="40">SUM(II21:II44)</f>
        <v>0</v>
      </c>
      <c r="IJ45" s="129">
        <f t="shared" si="40"/>
        <v>0</v>
      </c>
      <c r="IK45" s="129">
        <f t="shared" si="40"/>
        <v>0</v>
      </c>
      <c r="IL45" s="129">
        <f t="shared" si="40"/>
        <v>0</v>
      </c>
      <c r="IM45" s="129">
        <f t="shared" si="40"/>
        <v>0</v>
      </c>
      <c r="IN45" s="129">
        <f t="shared" si="40"/>
        <v>0</v>
      </c>
      <c r="IO45" s="129">
        <f t="shared" si="40"/>
        <v>0</v>
      </c>
      <c r="IP45" s="129">
        <f t="shared" ref="IP45" si="41">SUM(IP21:IP44)</f>
        <v>0</v>
      </c>
      <c r="IQ45" s="129">
        <f t="shared" si="40"/>
        <v>0</v>
      </c>
      <c r="IR45" s="129">
        <f t="shared" si="40"/>
        <v>0</v>
      </c>
      <c r="IS45" s="129">
        <f t="shared" si="40"/>
        <v>0</v>
      </c>
      <c r="IT45" s="129">
        <f t="shared" si="40"/>
        <v>0</v>
      </c>
      <c r="IU45" s="129">
        <f t="shared" si="40"/>
        <v>0</v>
      </c>
      <c r="IV45" s="129">
        <f t="shared" si="40"/>
        <v>0</v>
      </c>
      <c r="IW45" s="129">
        <f t="shared" si="40"/>
        <v>0</v>
      </c>
      <c r="IX45" s="129">
        <f t="shared" si="40"/>
        <v>0</v>
      </c>
      <c r="IY45" s="129">
        <f t="shared" si="40"/>
        <v>0</v>
      </c>
      <c r="IZ45" s="129">
        <f t="shared" si="40"/>
        <v>0</v>
      </c>
      <c r="JA45" s="129">
        <f t="shared" ref="JA45" si="42">SUM(JA21:JA44)</f>
        <v>0</v>
      </c>
      <c r="JB45" s="129">
        <f t="shared" si="40"/>
        <v>0</v>
      </c>
      <c r="JC45" s="129">
        <f t="shared" si="40"/>
        <v>0</v>
      </c>
      <c r="JD45" s="129">
        <f t="shared" si="40"/>
        <v>0</v>
      </c>
      <c r="JE45" s="129">
        <f t="shared" si="40"/>
        <v>0</v>
      </c>
      <c r="JF45" s="129">
        <f t="shared" si="40"/>
        <v>0</v>
      </c>
      <c r="JG45" s="129">
        <f t="shared" si="40"/>
        <v>0</v>
      </c>
      <c r="JH45" s="129">
        <f t="shared" si="40"/>
        <v>0</v>
      </c>
      <c r="JI45" s="129">
        <f t="shared" si="40"/>
        <v>0</v>
      </c>
      <c r="JJ45" s="129">
        <f t="shared" si="40"/>
        <v>0</v>
      </c>
      <c r="JL45" s="156" t="s">
        <v>833</v>
      </c>
      <c r="JM45" s="129">
        <f t="shared" ref="JM45:KN45" si="43">SUM(JM21:JM44)</f>
        <v>0</v>
      </c>
      <c r="JN45" s="129">
        <f t="shared" si="43"/>
        <v>0</v>
      </c>
      <c r="JO45" s="129">
        <f t="shared" si="43"/>
        <v>0</v>
      </c>
      <c r="JP45" s="129">
        <f t="shared" si="43"/>
        <v>0</v>
      </c>
      <c r="JQ45" s="129">
        <f t="shared" si="43"/>
        <v>0</v>
      </c>
      <c r="JR45" s="129">
        <f t="shared" si="43"/>
        <v>0</v>
      </c>
      <c r="JS45" s="129">
        <f t="shared" si="43"/>
        <v>0</v>
      </c>
      <c r="JT45" s="129">
        <f t="shared" ref="JT45" si="44">SUM(JT21:JT44)</f>
        <v>0</v>
      </c>
      <c r="JU45" s="129">
        <f t="shared" si="43"/>
        <v>0</v>
      </c>
      <c r="JV45" s="129">
        <f t="shared" si="43"/>
        <v>0</v>
      </c>
      <c r="JW45" s="129">
        <f t="shared" si="43"/>
        <v>0</v>
      </c>
      <c r="JX45" s="129">
        <f t="shared" si="43"/>
        <v>0</v>
      </c>
      <c r="JY45" s="129">
        <f t="shared" si="43"/>
        <v>0</v>
      </c>
      <c r="JZ45" s="129">
        <f t="shared" si="43"/>
        <v>0</v>
      </c>
      <c r="KA45" s="129">
        <f t="shared" si="43"/>
        <v>0</v>
      </c>
      <c r="KB45" s="129">
        <f t="shared" si="43"/>
        <v>0</v>
      </c>
      <c r="KC45" s="129">
        <f t="shared" si="43"/>
        <v>0</v>
      </c>
      <c r="KD45" s="129">
        <f t="shared" si="43"/>
        <v>0</v>
      </c>
      <c r="KE45" s="129">
        <f t="shared" ref="KE45" si="45">SUM(KE21:KE44)</f>
        <v>0</v>
      </c>
      <c r="KF45" s="129">
        <f t="shared" si="43"/>
        <v>0</v>
      </c>
      <c r="KG45" s="129">
        <f t="shared" si="43"/>
        <v>0</v>
      </c>
      <c r="KH45" s="129">
        <f t="shared" si="43"/>
        <v>0</v>
      </c>
      <c r="KI45" s="129">
        <f t="shared" si="43"/>
        <v>0</v>
      </c>
      <c r="KJ45" s="129">
        <f t="shared" si="43"/>
        <v>0</v>
      </c>
      <c r="KK45" s="129">
        <f t="shared" si="43"/>
        <v>0</v>
      </c>
      <c r="KL45" s="129">
        <f t="shared" si="43"/>
        <v>0</v>
      </c>
      <c r="KM45" s="129">
        <f t="shared" si="43"/>
        <v>0</v>
      </c>
      <c r="KN45" s="129">
        <f t="shared" si="43"/>
        <v>0</v>
      </c>
    </row>
    <row r="46" spans="2:300" ht="21.75" customHeight="1" thickBot="1" x14ac:dyDescent="0.3">
      <c r="B46" s="26"/>
      <c r="AF46" s="26"/>
      <c r="BJ46" s="26"/>
      <c r="CN46" s="26"/>
      <c r="DR46" s="26"/>
      <c r="EV46" s="26"/>
      <c r="FZ46" s="26"/>
      <c r="HD46" s="26"/>
      <c r="IH46" s="26"/>
      <c r="JL46" s="26"/>
    </row>
    <row r="47" spans="2:300" ht="33" customHeight="1" thickTop="1" x14ac:dyDescent="0.4">
      <c r="B47" s="50" t="s">
        <v>266</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51" t="s">
        <v>1196</v>
      </c>
      <c r="AC47" s="127"/>
      <c r="AD47" s="127"/>
      <c r="AF47" s="50" t="s">
        <v>266</v>
      </c>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51" t="s">
        <v>1196</v>
      </c>
      <c r="BG47" s="127"/>
      <c r="BH47" s="127"/>
      <c r="BJ47" s="50" t="s">
        <v>266</v>
      </c>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51" t="s">
        <v>1196</v>
      </c>
      <c r="CK47" s="127"/>
      <c r="CL47" s="127"/>
      <c r="CN47" s="50" t="s">
        <v>266</v>
      </c>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51" t="s">
        <v>1196</v>
      </c>
      <c r="DO47" s="127"/>
      <c r="DP47" s="127"/>
      <c r="DR47" s="50" t="s">
        <v>266</v>
      </c>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51" t="s">
        <v>1196</v>
      </c>
      <c r="ES47" s="127"/>
      <c r="ET47" s="127"/>
      <c r="EV47" s="50" t="s">
        <v>266</v>
      </c>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51" t="s">
        <v>1196</v>
      </c>
      <c r="FW47" s="127"/>
      <c r="FX47" s="127"/>
      <c r="FZ47" s="50" t="s">
        <v>266</v>
      </c>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51" t="s">
        <v>1196</v>
      </c>
      <c r="HA47" s="127"/>
      <c r="HB47" s="127"/>
      <c r="HD47" s="50" t="s">
        <v>266</v>
      </c>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51" t="s">
        <v>1196</v>
      </c>
      <c r="IE47" s="127"/>
      <c r="IF47" s="127"/>
      <c r="IH47" s="50" t="s">
        <v>266</v>
      </c>
      <c r="II47" s="127"/>
      <c r="IJ47" s="127"/>
      <c r="IK47" s="127"/>
      <c r="IL47" s="127"/>
      <c r="IM47" s="127"/>
      <c r="IN47" s="127"/>
      <c r="IO47" s="127"/>
      <c r="IP47" s="127"/>
      <c r="IQ47" s="127"/>
      <c r="IR47" s="127"/>
      <c r="IS47" s="127"/>
      <c r="IT47" s="127"/>
      <c r="IU47" s="127"/>
      <c r="IV47" s="127"/>
      <c r="IW47" s="127"/>
      <c r="IX47" s="127"/>
      <c r="IY47" s="127"/>
      <c r="IZ47" s="127"/>
      <c r="JA47" s="127"/>
      <c r="JB47" s="127"/>
      <c r="JC47" s="127"/>
      <c r="JD47" s="127"/>
      <c r="JE47" s="127"/>
      <c r="JF47" s="127"/>
      <c r="JG47" s="127"/>
      <c r="JH47" s="151" t="s">
        <v>1196</v>
      </c>
      <c r="JI47" s="127"/>
      <c r="JJ47" s="127"/>
      <c r="JL47" s="50" t="s">
        <v>266</v>
      </c>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51" t="s">
        <v>1196</v>
      </c>
      <c r="KM47" s="127"/>
      <c r="KN47" s="127"/>
    </row>
    <row r="48" spans="2:300" ht="33" customHeight="1" x14ac:dyDescent="0.25">
      <c r="B48" s="34" t="s">
        <v>260</v>
      </c>
      <c r="C48" s="855" t="s">
        <v>261</v>
      </c>
      <c r="D48" s="855"/>
      <c r="E48" s="855"/>
      <c r="F48" s="855"/>
      <c r="G48" s="855"/>
      <c r="H48" s="855"/>
      <c r="I48" s="855"/>
      <c r="J48" s="855"/>
      <c r="K48" s="855"/>
      <c r="L48" s="855"/>
      <c r="M48" s="132"/>
      <c r="N48" s="132"/>
      <c r="O48" s="132"/>
      <c r="P48" s="132"/>
      <c r="Q48" s="132"/>
      <c r="R48" s="132"/>
      <c r="S48" s="132"/>
      <c r="T48" s="132"/>
      <c r="U48" s="135"/>
      <c r="V48" s="135"/>
      <c r="W48" s="135"/>
      <c r="X48" s="135"/>
      <c r="Y48" s="135"/>
      <c r="Z48" s="135"/>
      <c r="AA48" s="135"/>
      <c r="AB48" s="135"/>
      <c r="AC48" s="135"/>
      <c r="AD48" s="135"/>
      <c r="AF48" s="34" t="s">
        <v>260</v>
      </c>
      <c r="AG48" s="855" t="s">
        <v>261</v>
      </c>
      <c r="AH48" s="855"/>
      <c r="AI48" s="855"/>
      <c r="AJ48" s="855"/>
      <c r="AK48" s="855"/>
      <c r="AL48" s="855"/>
      <c r="AM48" s="855"/>
      <c r="AN48" s="855"/>
      <c r="AO48" s="855"/>
      <c r="AP48" s="855"/>
      <c r="AQ48" s="132"/>
      <c r="AR48" s="132"/>
      <c r="AS48" s="132"/>
      <c r="AT48" s="132"/>
      <c r="AU48" s="132"/>
      <c r="AV48" s="132"/>
      <c r="AW48" s="132"/>
      <c r="AX48" s="132"/>
      <c r="AY48" s="135"/>
      <c r="AZ48" s="135"/>
      <c r="BA48" s="135"/>
      <c r="BB48" s="135"/>
      <c r="BC48" s="135"/>
      <c r="BD48" s="135"/>
      <c r="BE48" s="135"/>
      <c r="BF48" s="135"/>
      <c r="BG48" s="135"/>
      <c r="BH48" s="135"/>
      <c r="BJ48" s="34" t="s">
        <v>260</v>
      </c>
      <c r="BK48" s="855" t="s">
        <v>261</v>
      </c>
      <c r="BL48" s="855"/>
      <c r="BM48" s="855"/>
      <c r="BN48" s="855"/>
      <c r="BO48" s="855"/>
      <c r="BP48" s="855"/>
      <c r="BQ48" s="855"/>
      <c r="BR48" s="855"/>
      <c r="BS48" s="855"/>
      <c r="BT48" s="855"/>
      <c r="BU48" s="132"/>
      <c r="BV48" s="132"/>
      <c r="BW48" s="132"/>
      <c r="BX48" s="132"/>
      <c r="BY48" s="132"/>
      <c r="BZ48" s="132"/>
      <c r="CA48" s="132"/>
      <c r="CB48" s="132"/>
      <c r="CC48" s="135"/>
      <c r="CD48" s="135"/>
      <c r="CE48" s="135"/>
      <c r="CF48" s="135"/>
      <c r="CG48" s="135"/>
      <c r="CH48" s="135"/>
      <c r="CI48" s="135"/>
      <c r="CJ48" s="135"/>
      <c r="CK48" s="135"/>
      <c r="CL48" s="135"/>
      <c r="CN48" s="34" t="s">
        <v>260</v>
      </c>
      <c r="CO48" s="855" t="s">
        <v>261</v>
      </c>
      <c r="CP48" s="855"/>
      <c r="CQ48" s="855"/>
      <c r="CR48" s="855"/>
      <c r="CS48" s="855"/>
      <c r="CT48" s="855"/>
      <c r="CU48" s="855"/>
      <c r="CV48" s="855"/>
      <c r="CW48" s="855"/>
      <c r="CX48" s="855"/>
      <c r="CY48" s="132"/>
      <c r="CZ48" s="132"/>
      <c r="DA48" s="132"/>
      <c r="DB48" s="132"/>
      <c r="DC48" s="132"/>
      <c r="DD48" s="132"/>
      <c r="DE48" s="132"/>
      <c r="DF48" s="132"/>
      <c r="DG48" s="135"/>
      <c r="DH48" s="135"/>
      <c r="DI48" s="135"/>
      <c r="DJ48" s="135"/>
      <c r="DK48" s="135"/>
      <c r="DL48" s="135"/>
      <c r="DM48" s="135"/>
      <c r="DN48" s="135"/>
      <c r="DO48" s="135"/>
      <c r="DP48" s="135"/>
      <c r="DR48" s="34" t="s">
        <v>260</v>
      </c>
      <c r="DS48" s="855" t="s">
        <v>261</v>
      </c>
      <c r="DT48" s="855"/>
      <c r="DU48" s="855"/>
      <c r="DV48" s="855"/>
      <c r="DW48" s="855"/>
      <c r="DX48" s="855"/>
      <c r="DY48" s="855"/>
      <c r="DZ48" s="855"/>
      <c r="EA48" s="855"/>
      <c r="EB48" s="855"/>
      <c r="EC48" s="132"/>
      <c r="ED48" s="132"/>
      <c r="EE48" s="132"/>
      <c r="EF48" s="132"/>
      <c r="EG48" s="132"/>
      <c r="EH48" s="132"/>
      <c r="EI48" s="132"/>
      <c r="EJ48" s="132"/>
      <c r="EK48" s="135"/>
      <c r="EL48" s="135"/>
      <c r="EM48" s="135"/>
      <c r="EN48" s="135"/>
      <c r="EO48" s="135"/>
      <c r="EP48" s="135"/>
      <c r="EQ48" s="135"/>
      <c r="ER48" s="135"/>
      <c r="ES48" s="135"/>
      <c r="ET48" s="135"/>
      <c r="EV48" s="34" t="s">
        <v>260</v>
      </c>
      <c r="EW48" s="855" t="s">
        <v>261</v>
      </c>
      <c r="EX48" s="855"/>
      <c r="EY48" s="855"/>
      <c r="EZ48" s="855"/>
      <c r="FA48" s="855"/>
      <c r="FB48" s="855"/>
      <c r="FC48" s="855"/>
      <c r="FD48" s="855"/>
      <c r="FE48" s="855"/>
      <c r="FF48" s="855"/>
      <c r="FG48" s="132"/>
      <c r="FH48" s="132"/>
      <c r="FI48" s="132"/>
      <c r="FJ48" s="132"/>
      <c r="FK48" s="132"/>
      <c r="FL48" s="132"/>
      <c r="FM48" s="132"/>
      <c r="FN48" s="132"/>
      <c r="FO48" s="135"/>
      <c r="FP48" s="135"/>
      <c r="FQ48" s="135"/>
      <c r="FR48" s="135"/>
      <c r="FS48" s="135"/>
      <c r="FT48" s="135"/>
      <c r="FU48" s="135"/>
      <c r="FV48" s="135"/>
      <c r="FW48" s="135"/>
      <c r="FX48" s="135"/>
      <c r="FZ48" s="34" t="s">
        <v>260</v>
      </c>
      <c r="GA48" s="855" t="s">
        <v>261</v>
      </c>
      <c r="GB48" s="855"/>
      <c r="GC48" s="855"/>
      <c r="GD48" s="855"/>
      <c r="GE48" s="855"/>
      <c r="GF48" s="855"/>
      <c r="GG48" s="855"/>
      <c r="GH48" s="855"/>
      <c r="GI48" s="855"/>
      <c r="GJ48" s="855"/>
      <c r="GK48" s="855"/>
      <c r="GL48" s="855"/>
      <c r="GM48" s="132"/>
      <c r="GN48" s="132"/>
      <c r="GO48" s="132"/>
      <c r="GP48" s="132"/>
      <c r="GQ48" s="132"/>
      <c r="GR48" s="132"/>
      <c r="GS48" s="135"/>
      <c r="GT48" s="135"/>
      <c r="GU48" s="135"/>
      <c r="GV48" s="135"/>
      <c r="GW48" s="135"/>
      <c r="GX48" s="135"/>
      <c r="GY48" s="135"/>
      <c r="GZ48" s="135"/>
      <c r="HA48" s="135"/>
      <c r="HB48" s="135"/>
      <c r="HD48" s="34" t="s">
        <v>260</v>
      </c>
      <c r="HE48" s="855" t="s">
        <v>261</v>
      </c>
      <c r="HF48" s="855"/>
      <c r="HG48" s="855"/>
      <c r="HH48" s="855"/>
      <c r="HI48" s="855"/>
      <c r="HJ48" s="855"/>
      <c r="HK48" s="855"/>
      <c r="HL48" s="855"/>
      <c r="HM48" s="855"/>
      <c r="HN48" s="855"/>
      <c r="HO48" s="132"/>
      <c r="HP48" s="132"/>
      <c r="HQ48" s="132"/>
      <c r="HR48" s="132"/>
      <c r="HS48" s="132"/>
      <c r="HT48" s="132"/>
      <c r="HU48" s="132"/>
      <c r="HV48" s="132"/>
      <c r="HW48" s="135"/>
      <c r="HX48" s="135"/>
      <c r="HY48" s="135"/>
      <c r="HZ48" s="135"/>
      <c r="IA48" s="135"/>
      <c r="IB48" s="135"/>
      <c r="IC48" s="135"/>
      <c r="ID48" s="135"/>
      <c r="IE48" s="135"/>
      <c r="IF48" s="135"/>
      <c r="IH48" s="34" t="s">
        <v>260</v>
      </c>
      <c r="II48" s="855" t="s">
        <v>261</v>
      </c>
      <c r="IJ48" s="855"/>
      <c r="IK48" s="855"/>
      <c r="IL48" s="855"/>
      <c r="IM48" s="855"/>
      <c r="IN48" s="855"/>
      <c r="IO48" s="855"/>
      <c r="IP48" s="855"/>
      <c r="IQ48" s="855"/>
      <c r="IR48" s="855"/>
      <c r="IS48" s="132"/>
      <c r="IT48" s="132"/>
      <c r="IU48" s="132"/>
      <c r="IV48" s="132"/>
      <c r="IW48" s="132"/>
      <c r="IX48" s="132"/>
      <c r="IY48" s="132"/>
      <c r="IZ48" s="132"/>
      <c r="JA48" s="135"/>
      <c r="JB48" s="135"/>
      <c r="JC48" s="135"/>
      <c r="JD48" s="135"/>
      <c r="JE48" s="135"/>
      <c r="JF48" s="135"/>
      <c r="JG48" s="135"/>
      <c r="JH48" s="135"/>
      <c r="JI48" s="135"/>
      <c r="JJ48" s="135"/>
      <c r="JL48" s="34" t="s">
        <v>260</v>
      </c>
      <c r="JM48" s="855" t="s">
        <v>261</v>
      </c>
      <c r="JN48" s="855"/>
      <c r="JO48" s="855"/>
      <c r="JP48" s="855"/>
      <c r="JQ48" s="855"/>
      <c r="JR48" s="855"/>
      <c r="JS48" s="855"/>
      <c r="JT48" s="855"/>
      <c r="JU48" s="855"/>
      <c r="JV48" s="855"/>
      <c r="JW48" s="132"/>
      <c r="JX48" s="132"/>
      <c r="JY48" s="132"/>
      <c r="JZ48" s="132"/>
      <c r="KA48" s="132"/>
      <c r="KB48" s="132"/>
      <c r="KC48" s="132"/>
      <c r="KD48" s="132"/>
      <c r="KE48" s="135"/>
      <c r="KF48" s="135"/>
      <c r="KG48" s="135"/>
      <c r="KH48" s="135"/>
      <c r="KI48" s="135"/>
      <c r="KJ48" s="135"/>
      <c r="KK48" s="135"/>
      <c r="KL48" s="135"/>
      <c r="KM48" s="135"/>
      <c r="KN48" s="135"/>
    </row>
    <row r="49" spans="2:300" ht="40.5" customHeight="1" x14ac:dyDescent="0.25">
      <c r="B49" s="67" t="s">
        <v>265</v>
      </c>
      <c r="C49" s="856" t="s">
        <v>262</v>
      </c>
      <c r="D49" s="856"/>
      <c r="E49" s="856"/>
      <c r="F49" s="856"/>
      <c r="G49" s="856"/>
      <c r="H49" s="856"/>
      <c r="I49" s="856"/>
      <c r="J49" s="856"/>
      <c r="K49" s="856"/>
      <c r="L49" s="856"/>
      <c r="M49" s="131"/>
      <c r="N49" s="131"/>
      <c r="O49" s="131"/>
      <c r="P49" s="131"/>
      <c r="Q49" s="131"/>
      <c r="R49" s="131"/>
      <c r="S49" s="131"/>
      <c r="T49" s="131"/>
      <c r="U49" s="137"/>
      <c r="V49" s="137"/>
      <c r="W49" s="137"/>
      <c r="X49" s="137"/>
      <c r="Y49" s="137"/>
      <c r="Z49" s="137"/>
      <c r="AA49" s="137"/>
      <c r="AB49" s="137"/>
      <c r="AC49" s="137"/>
      <c r="AD49" s="137"/>
      <c r="AF49" s="67" t="s">
        <v>265</v>
      </c>
      <c r="AG49" s="854" t="s">
        <v>262</v>
      </c>
      <c r="AH49" s="854"/>
      <c r="AI49" s="854"/>
      <c r="AJ49" s="854"/>
      <c r="AK49" s="854"/>
      <c r="AL49" s="854"/>
      <c r="AM49" s="854"/>
      <c r="AN49" s="854"/>
      <c r="AO49" s="854"/>
      <c r="AP49" s="854"/>
      <c r="AQ49" s="131"/>
      <c r="AR49" s="131"/>
      <c r="AS49" s="131"/>
      <c r="AT49" s="131"/>
      <c r="AU49" s="131"/>
      <c r="AV49" s="131"/>
      <c r="AW49" s="131"/>
      <c r="AX49" s="131"/>
      <c r="AY49" s="137"/>
      <c r="AZ49" s="137"/>
      <c r="BA49" s="137"/>
      <c r="BB49" s="137"/>
      <c r="BC49" s="137"/>
      <c r="BD49" s="137"/>
      <c r="BE49" s="137"/>
      <c r="BF49" s="137"/>
      <c r="BG49" s="137"/>
      <c r="BH49" s="137"/>
      <c r="BJ49" s="67" t="s">
        <v>265</v>
      </c>
      <c r="BK49" s="854" t="s">
        <v>262</v>
      </c>
      <c r="BL49" s="854"/>
      <c r="BM49" s="854"/>
      <c r="BN49" s="854"/>
      <c r="BO49" s="854"/>
      <c r="BP49" s="854"/>
      <c r="BQ49" s="854"/>
      <c r="BR49" s="854"/>
      <c r="BS49" s="854"/>
      <c r="BT49" s="854"/>
      <c r="BU49" s="131"/>
      <c r="BV49" s="131"/>
      <c r="BW49" s="131"/>
      <c r="BX49" s="131"/>
      <c r="BY49" s="131"/>
      <c r="BZ49" s="131"/>
      <c r="CA49" s="131"/>
      <c r="CB49" s="131"/>
      <c r="CC49" s="137"/>
      <c r="CD49" s="137"/>
      <c r="CE49" s="137"/>
      <c r="CF49" s="137"/>
      <c r="CG49" s="137"/>
      <c r="CH49" s="137"/>
      <c r="CI49" s="137"/>
      <c r="CJ49" s="137"/>
      <c r="CK49" s="137"/>
      <c r="CL49" s="137"/>
      <c r="CN49" s="67" t="s">
        <v>265</v>
      </c>
      <c r="CO49" s="854" t="s">
        <v>262</v>
      </c>
      <c r="CP49" s="854"/>
      <c r="CQ49" s="854"/>
      <c r="CR49" s="854"/>
      <c r="CS49" s="854"/>
      <c r="CT49" s="854"/>
      <c r="CU49" s="854"/>
      <c r="CV49" s="854"/>
      <c r="CW49" s="854"/>
      <c r="CX49" s="854"/>
      <c r="CY49" s="131"/>
      <c r="CZ49" s="131"/>
      <c r="DA49" s="131"/>
      <c r="DB49" s="131"/>
      <c r="DC49" s="131"/>
      <c r="DD49" s="131"/>
      <c r="DE49" s="131"/>
      <c r="DF49" s="131"/>
      <c r="DG49" s="137"/>
      <c r="DH49" s="137"/>
      <c r="DI49" s="137"/>
      <c r="DJ49" s="137"/>
      <c r="DK49" s="137"/>
      <c r="DL49" s="137"/>
      <c r="DM49" s="137"/>
      <c r="DN49" s="137"/>
      <c r="DO49" s="137"/>
      <c r="DP49" s="137"/>
      <c r="DR49" s="67" t="s">
        <v>265</v>
      </c>
      <c r="DS49" s="854" t="s">
        <v>262</v>
      </c>
      <c r="DT49" s="854"/>
      <c r="DU49" s="854"/>
      <c r="DV49" s="854"/>
      <c r="DW49" s="854"/>
      <c r="DX49" s="854"/>
      <c r="DY49" s="854"/>
      <c r="DZ49" s="854"/>
      <c r="EA49" s="854"/>
      <c r="EB49" s="854"/>
      <c r="EC49" s="131"/>
      <c r="ED49" s="131"/>
      <c r="EE49" s="131"/>
      <c r="EF49" s="131"/>
      <c r="EG49" s="131"/>
      <c r="EH49" s="131"/>
      <c r="EI49" s="131"/>
      <c r="EJ49" s="131"/>
      <c r="EK49" s="137"/>
      <c r="EL49" s="137"/>
      <c r="EM49" s="137"/>
      <c r="EN49" s="137"/>
      <c r="EO49" s="137"/>
      <c r="EP49" s="137"/>
      <c r="EQ49" s="137"/>
      <c r="ER49" s="137"/>
      <c r="ES49" s="137"/>
      <c r="ET49" s="137"/>
      <c r="EV49" s="67" t="s">
        <v>265</v>
      </c>
      <c r="EW49" s="854" t="s">
        <v>262</v>
      </c>
      <c r="EX49" s="854"/>
      <c r="EY49" s="854"/>
      <c r="EZ49" s="854"/>
      <c r="FA49" s="854"/>
      <c r="FB49" s="854"/>
      <c r="FC49" s="854"/>
      <c r="FD49" s="854"/>
      <c r="FE49" s="854"/>
      <c r="FF49" s="854"/>
      <c r="FG49" s="131"/>
      <c r="FH49" s="131"/>
      <c r="FI49" s="131"/>
      <c r="FJ49" s="131"/>
      <c r="FK49" s="131"/>
      <c r="FL49" s="131"/>
      <c r="FM49" s="131"/>
      <c r="FN49" s="131"/>
      <c r="FO49" s="137"/>
      <c r="FP49" s="137"/>
      <c r="FQ49" s="137"/>
      <c r="FR49" s="137"/>
      <c r="FS49" s="137"/>
      <c r="FT49" s="137"/>
      <c r="FU49" s="137"/>
      <c r="FV49" s="137"/>
      <c r="FW49" s="137"/>
      <c r="FX49" s="137"/>
      <c r="FZ49" s="67" t="s">
        <v>265</v>
      </c>
      <c r="GA49" s="854" t="s">
        <v>262</v>
      </c>
      <c r="GB49" s="854"/>
      <c r="GC49" s="854"/>
      <c r="GD49" s="854"/>
      <c r="GE49" s="854"/>
      <c r="GF49" s="854"/>
      <c r="GG49" s="854"/>
      <c r="GH49" s="854"/>
      <c r="GI49" s="854"/>
      <c r="GJ49" s="854"/>
      <c r="GK49" s="854"/>
      <c r="GL49" s="854"/>
      <c r="GM49" s="131"/>
      <c r="GN49" s="131"/>
      <c r="GO49" s="131"/>
      <c r="GP49" s="131"/>
      <c r="GQ49" s="131"/>
      <c r="GR49" s="131"/>
      <c r="GS49" s="137"/>
      <c r="GT49" s="137"/>
      <c r="GU49" s="137"/>
      <c r="GV49" s="137"/>
      <c r="GW49" s="137"/>
      <c r="GX49" s="137"/>
      <c r="GY49" s="137"/>
      <c r="GZ49" s="137"/>
      <c r="HA49" s="137"/>
      <c r="HB49" s="137"/>
      <c r="HD49" s="67" t="s">
        <v>265</v>
      </c>
      <c r="HE49" s="854" t="s">
        <v>262</v>
      </c>
      <c r="HF49" s="854"/>
      <c r="HG49" s="854"/>
      <c r="HH49" s="854"/>
      <c r="HI49" s="854"/>
      <c r="HJ49" s="854"/>
      <c r="HK49" s="854"/>
      <c r="HL49" s="854"/>
      <c r="HM49" s="854"/>
      <c r="HN49" s="854"/>
      <c r="HO49" s="131"/>
      <c r="HP49" s="131"/>
      <c r="HQ49" s="131"/>
      <c r="HR49" s="131"/>
      <c r="HS49" s="131"/>
      <c r="HT49" s="131"/>
      <c r="HU49" s="131"/>
      <c r="HV49" s="131"/>
      <c r="HW49" s="137"/>
      <c r="HX49" s="137"/>
      <c r="HY49" s="137"/>
      <c r="HZ49" s="137"/>
      <c r="IA49" s="137"/>
      <c r="IB49" s="137"/>
      <c r="IC49" s="137"/>
      <c r="ID49" s="137"/>
      <c r="IE49" s="137"/>
      <c r="IF49" s="137"/>
      <c r="IH49" s="67" t="s">
        <v>265</v>
      </c>
      <c r="II49" s="854" t="s">
        <v>262</v>
      </c>
      <c r="IJ49" s="854"/>
      <c r="IK49" s="854"/>
      <c r="IL49" s="854"/>
      <c r="IM49" s="854"/>
      <c r="IN49" s="854"/>
      <c r="IO49" s="854"/>
      <c r="IP49" s="854"/>
      <c r="IQ49" s="854"/>
      <c r="IR49" s="854"/>
      <c r="IS49" s="131"/>
      <c r="IT49" s="131"/>
      <c r="IU49" s="131"/>
      <c r="IV49" s="131"/>
      <c r="IW49" s="131"/>
      <c r="IX49" s="131"/>
      <c r="IY49" s="131"/>
      <c r="IZ49" s="131"/>
      <c r="JA49" s="137"/>
      <c r="JB49" s="137"/>
      <c r="JC49" s="137"/>
      <c r="JD49" s="137"/>
      <c r="JE49" s="137"/>
      <c r="JF49" s="137"/>
      <c r="JG49" s="137"/>
      <c r="JH49" s="137"/>
      <c r="JI49" s="137"/>
      <c r="JJ49" s="137"/>
      <c r="JL49" s="67" t="s">
        <v>265</v>
      </c>
      <c r="JM49" s="854" t="s">
        <v>262</v>
      </c>
      <c r="JN49" s="854"/>
      <c r="JO49" s="854"/>
      <c r="JP49" s="854"/>
      <c r="JQ49" s="854"/>
      <c r="JR49" s="854"/>
      <c r="JS49" s="854"/>
      <c r="JT49" s="854"/>
      <c r="JU49" s="854"/>
      <c r="JV49" s="854"/>
      <c r="JW49" s="131"/>
      <c r="JX49" s="131"/>
      <c r="JY49" s="131"/>
      <c r="JZ49" s="131"/>
      <c r="KA49" s="131"/>
      <c r="KB49" s="131"/>
      <c r="KC49" s="131"/>
      <c r="KD49" s="131"/>
      <c r="KE49" s="137"/>
      <c r="KF49" s="137"/>
      <c r="KG49" s="137"/>
      <c r="KH49" s="137"/>
      <c r="KI49" s="137"/>
      <c r="KJ49" s="137"/>
      <c r="KK49" s="137"/>
      <c r="KL49" s="137"/>
      <c r="KM49" s="137"/>
      <c r="KN49" s="137"/>
    </row>
    <row r="50" spans="2:300" x14ac:dyDescent="0.25">
      <c r="B50" s="3" t="s">
        <v>2683</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F50" s="3" t="s">
        <v>2683</v>
      </c>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J50" s="3" t="s">
        <v>2683</v>
      </c>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N50" s="3" t="s">
        <v>2683</v>
      </c>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R50" s="3" t="s">
        <v>2683</v>
      </c>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V50" s="3" t="s">
        <v>2683</v>
      </c>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Z50" s="3" t="s">
        <v>2683</v>
      </c>
      <c r="GA50" s="130"/>
      <c r="GB50" s="130"/>
      <c r="GC50" s="130"/>
      <c r="GD50" s="130"/>
      <c r="GE50" s="130"/>
      <c r="GF50" s="130"/>
      <c r="GG50" s="130"/>
      <c r="GH50" s="130"/>
      <c r="GI50" s="130"/>
      <c r="GJ50" s="130"/>
      <c r="GK50" s="130"/>
      <c r="GL50" s="130"/>
      <c r="GM50" s="130"/>
      <c r="GN50" s="130"/>
      <c r="GO50" s="130"/>
      <c r="GP50" s="130"/>
      <c r="GQ50" s="130"/>
      <c r="GR50" s="130"/>
      <c r="GS50" s="130"/>
      <c r="GT50" s="130"/>
      <c r="GU50" s="130"/>
      <c r="GV50" s="130"/>
      <c r="GW50" s="130"/>
      <c r="GX50" s="130"/>
      <c r="GY50" s="130"/>
      <c r="GZ50" s="130"/>
      <c r="HA50" s="130"/>
      <c r="HB50" s="130"/>
      <c r="HD50" s="3" t="s">
        <v>2683</v>
      </c>
      <c r="HE50" s="130"/>
      <c r="HF50" s="130"/>
      <c r="HG50" s="130"/>
      <c r="HH50" s="130"/>
      <c r="HI50" s="130"/>
      <c r="HJ50" s="130"/>
      <c r="HK50" s="130"/>
      <c r="HL50" s="130"/>
      <c r="HM50" s="130"/>
      <c r="HN50" s="130"/>
      <c r="HO50" s="130"/>
      <c r="HP50" s="130"/>
      <c r="HQ50" s="130"/>
      <c r="HR50" s="130"/>
      <c r="HS50" s="130"/>
      <c r="HT50" s="130"/>
      <c r="HU50" s="130"/>
      <c r="HV50" s="130"/>
      <c r="HW50" s="130"/>
      <c r="HX50" s="130"/>
      <c r="HY50" s="130"/>
      <c r="HZ50" s="130"/>
      <c r="IA50" s="130"/>
      <c r="IB50" s="130"/>
      <c r="IC50" s="130"/>
      <c r="ID50" s="130"/>
      <c r="IE50" s="130"/>
      <c r="IF50" s="130"/>
      <c r="IH50" s="3" t="s">
        <v>2683</v>
      </c>
      <c r="II50" s="130"/>
      <c r="IJ50" s="130"/>
      <c r="IK50" s="130"/>
      <c r="IL50" s="130"/>
      <c r="IM50" s="130"/>
      <c r="IN50" s="130"/>
      <c r="IO50" s="130"/>
      <c r="IP50" s="130"/>
      <c r="IQ50" s="130"/>
      <c r="IR50" s="130"/>
      <c r="IS50" s="130"/>
      <c r="IT50" s="130"/>
      <c r="IU50" s="130"/>
      <c r="IV50" s="130"/>
      <c r="IW50" s="130"/>
      <c r="IX50" s="130"/>
      <c r="IY50" s="130"/>
      <c r="IZ50" s="130"/>
      <c r="JA50" s="130"/>
      <c r="JB50" s="130"/>
      <c r="JC50" s="130"/>
      <c r="JD50" s="130"/>
      <c r="JE50" s="130"/>
      <c r="JF50" s="130"/>
      <c r="JG50" s="130"/>
      <c r="JH50" s="130"/>
      <c r="JI50" s="130"/>
      <c r="JJ50" s="130"/>
      <c r="JL50" s="3" t="s">
        <v>2683</v>
      </c>
      <c r="JM50" s="130"/>
      <c r="JN50" s="130"/>
      <c r="JO50" s="130"/>
      <c r="JP50" s="130"/>
      <c r="JQ50" s="130"/>
      <c r="JR50" s="130"/>
      <c r="JS50" s="130"/>
      <c r="JT50" s="130"/>
      <c r="JU50" s="130"/>
      <c r="JV50" s="130"/>
      <c r="JW50" s="130"/>
      <c r="JX50" s="130"/>
      <c r="JY50" s="130"/>
      <c r="JZ50" s="130"/>
      <c r="KA50" s="130"/>
      <c r="KB50" s="130"/>
      <c r="KC50" s="130"/>
      <c r="KD50" s="130"/>
      <c r="KE50" s="130"/>
      <c r="KF50" s="130"/>
      <c r="KG50" s="130"/>
      <c r="KH50" s="130"/>
      <c r="KI50" s="130"/>
      <c r="KJ50" s="130"/>
      <c r="KK50" s="130"/>
      <c r="KL50" s="130"/>
      <c r="KM50" s="130"/>
      <c r="KN50" s="130"/>
    </row>
    <row r="51" spans="2:300" s="138" customFormat="1" ht="15.75" x14ac:dyDescent="0.25">
      <c r="C51" s="853" t="s">
        <v>1174</v>
      </c>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G51" s="853" t="s">
        <v>1174</v>
      </c>
      <c r="AH51" s="853"/>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K51" s="853" t="s">
        <v>1174</v>
      </c>
      <c r="BL51" s="853"/>
      <c r="BM51" s="853"/>
      <c r="BN51" s="853"/>
      <c r="BO51" s="853"/>
      <c r="BP51" s="853"/>
      <c r="BQ51" s="853"/>
      <c r="BR51" s="853"/>
      <c r="BS51" s="853"/>
      <c r="BT51" s="853"/>
      <c r="BU51" s="853"/>
      <c r="BV51" s="853"/>
      <c r="BW51" s="853"/>
      <c r="BX51" s="853"/>
      <c r="BY51" s="853"/>
      <c r="BZ51" s="853"/>
      <c r="CA51" s="853"/>
      <c r="CB51" s="853"/>
      <c r="CC51" s="853"/>
      <c r="CD51" s="853"/>
      <c r="CE51" s="853"/>
      <c r="CF51" s="853"/>
      <c r="CG51" s="853"/>
      <c r="CH51" s="853"/>
      <c r="CI51" s="853"/>
      <c r="CJ51" s="853"/>
      <c r="CK51" s="853"/>
      <c r="CO51" s="853" t="s">
        <v>1174</v>
      </c>
      <c r="CP51" s="853"/>
      <c r="CQ51" s="853"/>
      <c r="CR51" s="853"/>
      <c r="CS51" s="853"/>
      <c r="CT51" s="853"/>
      <c r="CU51" s="853"/>
      <c r="CV51" s="853"/>
      <c r="CW51" s="853"/>
      <c r="CX51" s="853"/>
      <c r="CY51" s="853"/>
      <c r="CZ51" s="853"/>
      <c r="DA51" s="853"/>
      <c r="DB51" s="853"/>
      <c r="DC51" s="853"/>
      <c r="DD51" s="853"/>
      <c r="DE51" s="853"/>
      <c r="DF51" s="853"/>
      <c r="DG51" s="853"/>
      <c r="DH51" s="853"/>
      <c r="DI51" s="853"/>
      <c r="DJ51" s="853"/>
      <c r="DK51" s="853"/>
      <c r="DL51" s="853"/>
      <c r="DM51" s="853"/>
      <c r="DN51" s="853"/>
      <c r="DO51" s="853"/>
      <c r="DS51" s="853" t="s">
        <v>1174</v>
      </c>
      <c r="DT51" s="853"/>
      <c r="DU51" s="853"/>
      <c r="DV51" s="853"/>
      <c r="DW51" s="853"/>
      <c r="DX51" s="853"/>
      <c r="DY51" s="853"/>
      <c r="DZ51" s="853"/>
      <c r="EA51" s="853"/>
      <c r="EB51" s="853"/>
      <c r="EC51" s="853"/>
      <c r="ED51" s="853"/>
      <c r="EE51" s="853"/>
      <c r="EF51" s="853"/>
      <c r="EG51" s="853"/>
      <c r="EH51" s="853"/>
      <c r="EI51" s="853"/>
      <c r="EJ51" s="853"/>
      <c r="EK51" s="853"/>
      <c r="EL51" s="853"/>
      <c r="EM51" s="853"/>
      <c r="EN51" s="853"/>
      <c r="EO51" s="853"/>
      <c r="EP51" s="853"/>
      <c r="EQ51" s="853"/>
      <c r="ER51" s="853"/>
      <c r="ES51" s="853"/>
      <c r="EW51" s="853" t="s">
        <v>1174</v>
      </c>
      <c r="EX51" s="853"/>
      <c r="EY51" s="853"/>
      <c r="EZ51" s="853"/>
      <c r="FA51" s="853"/>
      <c r="FB51" s="853"/>
      <c r="FC51" s="853"/>
      <c r="FD51" s="853"/>
      <c r="FE51" s="853"/>
      <c r="FF51" s="853"/>
      <c r="FG51" s="853"/>
      <c r="FH51" s="853"/>
      <c r="FI51" s="853"/>
      <c r="FJ51" s="853"/>
      <c r="FK51" s="853"/>
      <c r="FL51" s="853"/>
      <c r="FM51" s="853"/>
      <c r="FN51" s="853"/>
      <c r="FO51" s="853"/>
      <c r="FP51" s="853"/>
      <c r="FQ51" s="853"/>
      <c r="FR51" s="853"/>
      <c r="FS51" s="853"/>
      <c r="FT51" s="853"/>
      <c r="FU51" s="853"/>
      <c r="FV51" s="853"/>
      <c r="FW51" s="853"/>
      <c r="GA51" s="853" t="s">
        <v>1174</v>
      </c>
      <c r="GB51" s="853"/>
      <c r="GC51" s="853"/>
      <c r="GD51" s="853"/>
      <c r="GE51" s="853"/>
      <c r="GF51" s="853"/>
      <c r="GG51" s="853"/>
      <c r="GH51" s="853"/>
      <c r="GI51" s="853"/>
      <c r="GJ51" s="853"/>
      <c r="GK51" s="853"/>
      <c r="GL51" s="853"/>
      <c r="GM51" s="853"/>
      <c r="GN51" s="853"/>
      <c r="GO51" s="853"/>
      <c r="GP51" s="853"/>
      <c r="GQ51" s="853"/>
      <c r="GR51" s="853"/>
      <c r="GS51" s="853"/>
      <c r="GT51" s="853"/>
      <c r="GU51" s="853"/>
      <c r="GV51" s="853"/>
      <c r="GW51" s="853"/>
      <c r="GX51" s="853"/>
      <c r="GY51" s="853"/>
      <c r="GZ51" s="853"/>
      <c r="HA51" s="853"/>
      <c r="HE51" s="853" t="s">
        <v>1174</v>
      </c>
      <c r="HF51" s="853"/>
      <c r="HG51" s="853"/>
      <c r="HH51" s="853"/>
      <c r="HI51" s="853"/>
      <c r="HJ51" s="853"/>
      <c r="HK51" s="853"/>
      <c r="HL51" s="853"/>
      <c r="HM51" s="853"/>
      <c r="HN51" s="853"/>
      <c r="HO51" s="853"/>
      <c r="HP51" s="853"/>
      <c r="HQ51" s="853"/>
      <c r="HR51" s="853"/>
      <c r="HS51" s="853"/>
      <c r="HT51" s="853"/>
      <c r="HU51" s="853"/>
      <c r="HV51" s="853"/>
      <c r="HW51" s="853"/>
      <c r="HX51" s="853"/>
      <c r="HY51" s="853"/>
      <c r="HZ51" s="853"/>
      <c r="IA51" s="853"/>
      <c r="IB51" s="853"/>
      <c r="IC51" s="853"/>
      <c r="ID51" s="853"/>
      <c r="IE51" s="853"/>
      <c r="II51" s="853" t="s">
        <v>1174</v>
      </c>
      <c r="IJ51" s="853"/>
      <c r="IK51" s="853"/>
      <c r="IL51" s="853"/>
      <c r="IM51" s="853"/>
      <c r="IN51" s="853"/>
      <c r="IO51" s="853"/>
      <c r="IP51" s="853"/>
      <c r="IQ51" s="853"/>
      <c r="IR51" s="853"/>
      <c r="IS51" s="853"/>
      <c r="IT51" s="853"/>
      <c r="IU51" s="853"/>
      <c r="IV51" s="853"/>
      <c r="IW51" s="853"/>
      <c r="IX51" s="853"/>
      <c r="IY51" s="853"/>
      <c r="IZ51" s="853"/>
      <c r="JA51" s="853"/>
      <c r="JB51" s="853"/>
      <c r="JC51" s="853"/>
      <c r="JD51" s="853"/>
      <c r="JE51" s="853"/>
      <c r="JF51" s="853"/>
      <c r="JG51" s="853"/>
      <c r="JH51" s="853"/>
      <c r="JI51" s="853"/>
      <c r="JM51" s="853" t="s">
        <v>1174</v>
      </c>
      <c r="JN51" s="853"/>
      <c r="JO51" s="853"/>
      <c r="JP51" s="853"/>
      <c r="JQ51" s="853"/>
      <c r="JR51" s="853"/>
      <c r="JS51" s="853"/>
      <c r="JT51" s="853"/>
      <c r="JU51" s="853"/>
      <c r="JV51" s="853"/>
      <c r="JW51" s="853"/>
      <c r="JX51" s="853"/>
      <c r="JY51" s="853"/>
      <c r="JZ51" s="853"/>
      <c r="KA51" s="853"/>
      <c r="KB51" s="853"/>
      <c r="KC51" s="853"/>
      <c r="KD51" s="853"/>
      <c r="KE51" s="853"/>
      <c r="KF51" s="853"/>
      <c r="KG51" s="853"/>
      <c r="KH51" s="853"/>
      <c r="KI51" s="853"/>
      <c r="KJ51" s="853"/>
      <c r="KK51" s="853"/>
      <c r="KL51" s="853"/>
      <c r="KM51" s="853"/>
    </row>
    <row r="52" spans="2:300" s="61" customFormat="1" ht="142.5" customHeight="1" thickBot="1" x14ac:dyDescent="0.3">
      <c r="B52" s="139" t="s">
        <v>263</v>
      </c>
      <c r="C52" s="140" t="str">
        <f>C19</f>
        <v>Outpatient vaccinations</v>
      </c>
      <c r="D52" s="140" t="str">
        <f t="shared" ref="D52:AD52" si="46">D19</f>
        <v>Outpatient cough triage</v>
      </c>
      <c r="E52" s="140" t="str">
        <f t="shared" si="46"/>
        <v>Outpatient screening visit</v>
      </c>
      <c r="F52" s="140" t="str">
        <f t="shared" si="46"/>
        <v>Outpatient diagnostic visit</v>
      </c>
      <c r="G52" s="140" t="str">
        <f t="shared" si="46"/>
        <v>Outpatient visit type 1</v>
      </c>
      <c r="H52" s="140" t="str">
        <f t="shared" si="46"/>
        <v>Outpatient visit type 2</v>
      </c>
      <c r="I52" s="140" t="str">
        <f t="shared" si="46"/>
        <v>Outpatient visit type 3</v>
      </c>
      <c r="J52" s="140" t="str">
        <f t="shared" si="46"/>
        <v>Inpatient bed-day type 1</v>
      </c>
      <c r="K52" s="140" t="str">
        <f t="shared" si="46"/>
        <v>Inpatient bed-day type 2</v>
      </c>
      <c r="L52" s="140" t="str">
        <f t="shared" si="46"/>
        <v>Community vaccinations</v>
      </c>
      <c r="M52" s="140" t="str">
        <f t="shared" si="46"/>
        <v>Community screening visit</v>
      </c>
      <c r="N52" s="140" t="str">
        <f t="shared" si="46"/>
        <v>Community diagnostic visit</v>
      </c>
      <c r="O52" s="140" t="str">
        <f t="shared" si="46"/>
        <v>Community treatment visit</v>
      </c>
      <c r="P52" s="140" t="str">
        <f t="shared" si="46"/>
        <v>Community other visit</v>
      </c>
      <c r="Q52" s="140" t="str">
        <f t="shared" si="46"/>
        <v>Community event</v>
      </c>
      <c r="R52" s="140" t="str">
        <f t="shared" si="46"/>
        <v>Lost to follow-up tracing per person on contact list (phone)</v>
      </c>
      <c r="S52" s="140" t="str">
        <f t="shared" si="46"/>
        <v>Patient support during diagnosis (voucher, cash, other)</v>
      </c>
      <c r="T52" s="140" t="str">
        <f t="shared" si="46"/>
        <v>Patient support during treatment (voucher, cash, other)</v>
      </c>
      <c r="U52" s="140" t="str">
        <f t="shared" ref="U52:V52" si="47">U19</f>
        <v>Other service type 1</v>
      </c>
      <c r="V52" s="140" t="str">
        <f t="shared" si="47"/>
        <v>Other service type 2</v>
      </c>
      <c r="W52" s="140" t="str">
        <f t="shared" si="46"/>
        <v>Laboratory tests</v>
      </c>
      <c r="X52" s="140" t="str">
        <f t="shared" si="46"/>
        <v>Radiology tests</v>
      </c>
      <c r="Y52" s="140" t="str">
        <f t="shared" si="46"/>
        <v>Pharmacy</v>
      </c>
      <c r="Z52" s="140" t="str">
        <f t="shared" si="46"/>
        <v>Admin &amp; management</v>
      </c>
      <c r="AA52" s="140" t="str">
        <f t="shared" si="46"/>
        <v>Other overhead services</v>
      </c>
      <c r="AB52" s="140" t="str">
        <f t="shared" si="46"/>
        <v>Non-TB services</v>
      </c>
      <c r="AC52" s="140" t="str">
        <f t="shared" si="46"/>
        <v>Break/lunch</v>
      </c>
      <c r="AD52" s="140" t="str">
        <f t="shared" si="46"/>
        <v>Not at work</v>
      </c>
      <c r="AF52" s="139" t="s">
        <v>263</v>
      </c>
      <c r="AG52" s="140" t="str">
        <f t="shared" ref="AG52:BH52" si="48">AG19</f>
        <v>Outpatient vaccinations</v>
      </c>
      <c r="AH52" s="140" t="str">
        <f t="shared" si="48"/>
        <v>Outpatient cough triage</v>
      </c>
      <c r="AI52" s="140" t="str">
        <f t="shared" si="48"/>
        <v>Outpatient screening visit</v>
      </c>
      <c r="AJ52" s="140" t="str">
        <f t="shared" si="48"/>
        <v>Outpatient diagnostic visit</v>
      </c>
      <c r="AK52" s="140" t="str">
        <f t="shared" si="48"/>
        <v>Outpatient visit type 1</v>
      </c>
      <c r="AL52" s="140" t="str">
        <f t="shared" si="48"/>
        <v>Outpatient visit type 2</v>
      </c>
      <c r="AM52" s="140" t="str">
        <f t="shared" si="48"/>
        <v>Outpatient visit type 3</v>
      </c>
      <c r="AN52" s="140" t="str">
        <f t="shared" si="48"/>
        <v>Inpatient bed-day type 1</v>
      </c>
      <c r="AO52" s="140" t="str">
        <f t="shared" si="48"/>
        <v>Inpatient bed-day type 2</v>
      </c>
      <c r="AP52" s="140" t="str">
        <f t="shared" si="48"/>
        <v>Community vaccinations</v>
      </c>
      <c r="AQ52" s="140" t="str">
        <f t="shared" si="48"/>
        <v>Community screening visit</v>
      </c>
      <c r="AR52" s="140" t="str">
        <f t="shared" si="48"/>
        <v>Community diagnostic visit</v>
      </c>
      <c r="AS52" s="140" t="str">
        <f t="shared" si="48"/>
        <v>Community treatment visit</v>
      </c>
      <c r="AT52" s="140" t="str">
        <f t="shared" si="48"/>
        <v>Community other visit</v>
      </c>
      <c r="AU52" s="140" t="str">
        <f t="shared" si="48"/>
        <v>Community event</v>
      </c>
      <c r="AV52" s="140" t="str">
        <f t="shared" si="48"/>
        <v>Lost to follow-up tracing per person on contact list (phone)</v>
      </c>
      <c r="AW52" s="140" t="str">
        <f t="shared" si="48"/>
        <v>Patient support during diagnosis (voucher, cash, other)</v>
      </c>
      <c r="AX52" s="140" t="str">
        <f t="shared" si="48"/>
        <v>Patient support during treatment (voucher, cash, other)</v>
      </c>
      <c r="AY52" s="140" t="str">
        <f t="shared" si="48"/>
        <v>Other service type 1</v>
      </c>
      <c r="AZ52" s="140" t="str">
        <f t="shared" si="48"/>
        <v>Other service type 2</v>
      </c>
      <c r="BA52" s="140" t="str">
        <f t="shared" si="48"/>
        <v>Laboratory tests</v>
      </c>
      <c r="BB52" s="140" t="str">
        <f t="shared" si="48"/>
        <v>Radiology tests</v>
      </c>
      <c r="BC52" s="140" t="str">
        <f t="shared" si="48"/>
        <v>Pharmacy</v>
      </c>
      <c r="BD52" s="140" t="str">
        <f t="shared" si="48"/>
        <v>Admin &amp; management</v>
      </c>
      <c r="BE52" s="140" t="str">
        <f t="shared" si="48"/>
        <v>Other overhead services</v>
      </c>
      <c r="BF52" s="140" t="str">
        <f t="shared" si="48"/>
        <v>Non-TB services</v>
      </c>
      <c r="BG52" s="140" t="str">
        <f t="shared" si="48"/>
        <v>Break/lunch</v>
      </c>
      <c r="BH52" s="140" t="str">
        <f t="shared" si="48"/>
        <v>Not at work</v>
      </c>
      <c r="BJ52" s="139" t="s">
        <v>263</v>
      </c>
      <c r="BK52" s="140" t="str">
        <f t="shared" ref="BK52:CL52" si="49">BK19</f>
        <v>Outpatient vaccinations</v>
      </c>
      <c r="BL52" s="140" t="str">
        <f t="shared" si="49"/>
        <v>Outpatient cough triage</v>
      </c>
      <c r="BM52" s="140" t="str">
        <f t="shared" si="49"/>
        <v>Outpatient screening visit</v>
      </c>
      <c r="BN52" s="140" t="str">
        <f t="shared" si="49"/>
        <v>Outpatient diagnostic visit</v>
      </c>
      <c r="BO52" s="140" t="str">
        <f t="shared" si="49"/>
        <v>Outpatient visit type 1</v>
      </c>
      <c r="BP52" s="140" t="str">
        <f t="shared" si="49"/>
        <v>Outpatient visit type 2</v>
      </c>
      <c r="BQ52" s="140" t="str">
        <f t="shared" si="49"/>
        <v>Outpatient visit type 3</v>
      </c>
      <c r="BR52" s="140" t="str">
        <f t="shared" si="49"/>
        <v>Inpatient bed-day type 1</v>
      </c>
      <c r="BS52" s="140" t="str">
        <f t="shared" si="49"/>
        <v>Inpatient bed-day type 2</v>
      </c>
      <c r="BT52" s="140" t="str">
        <f t="shared" si="49"/>
        <v>Community vaccinations</v>
      </c>
      <c r="BU52" s="140" t="str">
        <f t="shared" si="49"/>
        <v>Community screening visit</v>
      </c>
      <c r="BV52" s="140" t="str">
        <f t="shared" si="49"/>
        <v>Community diagnostic visit</v>
      </c>
      <c r="BW52" s="140" t="str">
        <f t="shared" si="49"/>
        <v>Community treatment visit</v>
      </c>
      <c r="BX52" s="140" t="str">
        <f t="shared" si="49"/>
        <v>Community other visit</v>
      </c>
      <c r="BY52" s="140" t="str">
        <f t="shared" si="49"/>
        <v>Community event</v>
      </c>
      <c r="BZ52" s="140" t="str">
        <f t="shared" si="49"/>
        <v>Lost to follow-up tracing per person on contact list (phone)</v>
      </c>
      <c r="CA52" s="140" t="str">
        <f t="shared" si="49"/>
        <v>Patient support during diagnosis (voucher, cash, other)</v>
      </c>
      <c r="CB52" s="140" t="str">
        <f t="shared" si="49"/>
        <v>Patient support during treatment (voucher, cash, other)</v>
      </c>
      <c r="CC52" s="140" t="str">
        <f t="shared" ref="CC52" si="50">CC19</f>
        <v>Other service type 1</v>
      </c>
      <c r="CD52" s="140" t="str">
        <f t="shared" si="49"/>
        <v>Other service type 2</v>
      </c>
      <c r="CE52" s="140" t="str">
        <f t="shared" si="49"/>
        <v>Laboratory tests</v>
      </c>
      <c r="CF52" s="140" t="str">
        <f t="shared" si="49"/>
        <v>Radiology tests</v>
      </c>
      <c r="CG52" s="140" t="str">
        <f t="shared" si="49"/>
        <v>Pharmacy</v>
      </c>
      <c r="CH52" s="140" t="str">
        <f t="shared" si="49"/>
        <v>Admin &amp; management</v>
      </c>
      <c r="CI52" s="140" t="str">
        <f t="shared" si="49"/>
        <v>Other overhead services</v>
      </c>
      <c r="CJ52" s="140" t="str">
        <f t="shared" si="49"/>
        <v>Non-TB services</v>
      </c>
      <c r="CK52" s="140" t="str">
        <f t="shared" si="49"/>
        <v>Break/lunch</v>
      </c>
      <c r="CL52" s="140" t="str">
        <f t="shared" si="49"/>
        <v>Not at work</v>
      </c>
      <c r="CN52" s="139" t="s">
        <v>263</v>
      </c>
      <c r="CO52" s="140" t="str">
        <f t="shared" ref="CO52:DP52" si="51">CO19</f>
        <v>Outpatient vaccinations</v>
      </c>
      <c r="CP52" s="140" t="str">
        <f t="shared" si="51"/>
        <v>Outpatient cough triage</v>
      </c>
      <c r="CQ52" s="140" t="str">
        <f t="shared" si="51"/>
        <v>Outpatient screening visit</v>
      </c>
      <c r="CR52" s="140" t="str">
        <f t="shared" si="51"/>
        <v>Outpatient diagnostic visit</v>
      </c>
      <c r="CS52" s="140" t="str">
        <f t="shared" si="51"/>
        <v>Outpatient visit type 1</v>
      </c>
      <c r="CT52" s="140" t="str">
        <f t="shared" si="51"/>
        <v>Outpatient visit type 2</v>
      </c>
      <c r="CU52" s="140" t="str">
        <f t="shared" si="51"/>
        <v>Outpatient visit type 3</v>
      </c>
      <c r="CV52" s="140" t="str">
        <f t="shared" ref="CV52" si="52">CV19</f>
        <v>Inpatient bed-day type 1</v>
      </c>
      <c r="CW52" s="140" t="str">
        <f t="shared" si="51"/>
        <v>Inpatient bed-day type 2</v>
      </c>
      <c r="CX52" s="140" t="str">
        <f t="shared" si="51"/>
        <v>Community vaccinations</v>
      </c>
      <c r="CY52" s="140" t="str">
        <f t="shared" si="51"/>
        <v>Community screening visit</v>
      </c>
      <c r="CZ52" s="140" t="str">
        <f t="shared" si="51"/>
        <v>Community diagnostic visit</v>
      </c>
      <c r="DA52" s="140" t="str">
        <f t="shared" si="51"/>
        <v>Community treatment visit</v>
      </c>
      <c r="DB52" s="140" t="str">
        <f t="shared" si="51"/>
        <v>Community other visit</v>
      </c>
      <c r="DC52" s="140" t="str">
        <f t="shared" si="51"/>
        <v>Community event</v>
      </c>
      <c r="DD52" s="140" t="str">
        <f t="shared" si="51"/>
        <v>Lost to follow-up tracing per person on contact list (phone)</v>
      </c>
      <c r="DE52" s="140" t="str">
        <f t="shared" si="51"/>
        <v>Patient support during diagnosis (voucher, cash, other)</v>
      </c>
      <c r="DF52" s="140" t="str">
        <f t="shared" si="51"/>
        <v>Patient support during treatment (voucher, cash, other)</v>
      </c>
      <c r="DG52" s="140" t="str">
        <f t="shared" si="51"/>
        <v>Other service type 1</v>
      </c>
      <c r="DH52" s="140" t="str">
        <f t="shared" ref="DH52" si="53">DH19</f>
        <v>Other service type 2</v>
      </c>
      <c r="DI52" s="140" t="str">
        <f t="shared" si="51"/>
        <v>Laboratory tests</v>
      </c>
      <c r="DJ52" s="140" t="str">
        <f t="shared" si="51"/>
        <v>Radiology tests</v>
      </c>
      <c r="DK52" s="140" t="str">
        <f t="shared" si="51"/>
        <v>Pharmacy</v>
      </c>
      <c r="DL52" s="140" t="str">
        <f t="shared" si="51"/>
        <v>Admin &amp; management</v>
      </c>
      <c r="DM52" s="140" t="str">
        <f t="shared" si="51"/>
        <v>Other overhead services</v>
      </c>
      <c r="DN52" s="140" t="str">
        <f t="shared" si="51"/>
        <v>Non-TB services</v>
      </c>
      <c r="DO52" s="140" t="str">
        <f t="shared" si="51"/>
        <v>Break/lunch</v>
      </c>
      <c r="DP52" s="140" t="str">
        <f t="shared" si="51"/>
        <v>Not at work</v>
      </c>
      <c r="DR52" s="139" t="s">
        <v>263</v>
      </c>
      <c r="DS52" s="140" t="str">
        <f t="shared" ref="DS52:ET52" si="54">DS19</f>
        <v>Outpatient vaccinations</v>
      </c>
      <c r="DT52" s="140" t="str">
        <f t="shared" si="54"/>
        <v>Outpatient cough triage</v>
      </c>
      <c r="DU52" s="140" t="str">
        <f t="shared" si="54"/>
        <v>Outpatient screening visit</v>
      </c>
      <c r="DV52" s="140" t="str">
        <f t="shared" si="54"/>
        <v>Outpatient diagnostic visit</v>
      </c>
      <c r="DW52" s="140" t="str">
        <f t="shared" si="54"/>
        <v>Outpatient visit type 1</v>
      </c>
      <c r="DX52" s="140" t="str">
        <f t="shared" si="54"/>
        <v>Outpatient visit type 2</v>
      </c>
      <c r="DY52" s="140" t="str">
        <f t="shared" si="54"/>
        <v>Outpatient visit type 3</v>
      </c>
      <c r="DZ52" s="140" t="str">
        <f t="shared" si="54"/>
        <v>Inpatient bed-day type 1</v>
      </c>
      <c r="EA52" s="140" t="str">
        <f t="shared" ref="EA52" si="55">EA19</f>
        <v>Inpatient bed-day type 2</v>
      </c>
      <c r="EB52" s="140" t="str">
        <f t="shared" si="54"/>
        <v>Community vaccinations</v>
      </c>
      <c r="EC52" s="140" t="str">
        <f t="shared" si="54"/>
        <v>Community screening visit</v>
      </c>
      <c r="ED52" s="140" t="str">
        <f t="shared" si="54"/>
        <v>Community diagnostic visit</v>
      </c>
      <c r="EE52" s="140" t="str">
        <f t="shared" si="54"/>
        <v>Community treatment visit</v>
      </c>
      <c r="EF52" s="140" t="str">
        <f t="shared" si="54"/>
        <v>Community other visit</v>
      </c>
      <c r="EG52" s="140" t="str">
        <f t="shared" si="54"/>
        <v>Community event</v>
      </c>
      <c r="EH52" s="140" t="str">
        <f t="shared" si="54"/>
        <v>Lost to follow-up tracing per person on contact list (phone)</v>
      </c>
      <c r="EI52" s="140" t="str">
        <f t="shared" si="54"/>
        <v>Patient support during diagnosis (voucher, cash, other)</v>
      </c>
      <c r="EJ52" s="140" t="str">
        <f t="shared" si="54"/>
        <v>Patient support during treatment (voucher, cash, other)</v>
      </c>
      <c r="EK52" s="140" t="str">
        <f t="shared" ref="EK52" si="56">EK19</f>
        <v>Other service type 1</v>
      </c>
      <c r="EL52" s="140" t="str">
        <f t="shared" si="54"/>
        <v>Other service type 2</v>
      </c>
      <c r="EM52" s="140" t="str">
        <f t="shared" si="54"/>
        <v>Laboratory tests</v>
      </c>
      <c r="EN52" s="140" t="str">
        <f t="shared" si="54"/>
        <v>Radiology tests</v>
      </c>
      <c r="EO52" s="140" t="str">
        <f t="shared" si="54"/>
        <v>Pharmacy</v>
      </c>
      <c r="EP52" s="140" t="str">
        <f t="shared" si="54"/>
        <v>Admin &amp; management</v>
      </c>
      <c r="EQ52" s="140" t="str">
        <f t="shared" si="54"/>
        <v>Other overhead services</v>
      </c>
      <c r="ER52" s="140" t="str">
        <f t="shared" si="54"/>
        <v>Non-TB services</v>
      </c>
      <c r="ES52" s="140" t="str">
        <f t="shared" si="54"/>
        <v>Break/lunch</v>
      </c>
      <c r="ET52" s="140" t="str">
        <f t="shared" si="54"/>
        <v>Not at work</v>
      </c>
      <c r="EV52" s="139" t="s">
        <v>263</v>
      </c>
      <c r="EW52" s="140" t="str">
        <f t="shared" ref="EW52:FX52" si="57">EW19</f>
        <v>Outpatient vaccinations</v>
      </c>
      <c r="EX52" s="140" t="str">
        <f t="shared" si="57"/>
        <v>Outpatient cough triage</v>
      </c>
      <c r="EY52" s="140" t="str">
        <f t="shared" si="57"/>
        <v>Outpatient screening visit</v>
      </c>
      <c r="EZ52" s="140" t="str">
        <f t="shared" si="57"/>
        <v>Outpatient diagnostic visit</v>
      </c>
      <c r="FA52" s="140" t="str">
        <f t="shared" si="57"/>
        <v>Outpatient visit type 1</v>
      </c>
      <c r="FB52" s="140" t="str">
        <f t="shared" si="57"/>
        <v>Outpatient visit type 2</v>
      </c>
      <c r="FC52" s="140" t="str">
        <f t="shared" si="57"/>
        <v>Outpatient visit type 3</v>
      </c>
      <c r="FD52" s="140" t="str">
        <f t="shared" ref="FD52" si="58">FD19</f>
        <v>Inpatient bed-day type 1</v>
      </c>
      <c r="FE52" s="140" t="str">
        <f t="shared" si="57"/>
        <v>Inpatient bed-day type 2</v>
      </c>
      <c r="FF52" s="140" t="str">
        <f t="shared" si="57"/>
        <v>Community vaccinations</v>
      </c>
      <c r="FG52" s="140" t="str">
        <f t="shared" si="57"/>
        <v>Community screening visit</v>
      </c>
      <c r="FH52" s="140" t="str">
        <f t="shared" si="57"/>
        <v>Community diagnostic visit</v>
      </c>
      <c r="FI52" s="140" t="str">
        <f t="shared" si="57"/>
        <v>Community treatment visit</v>
      </c>
      <c r="FJ52" s="140" t="str">
        <f t="shared" si="57"/>
        <v>Community other visit</v>
      </c>
      <c r="FK52" s="140" t="str">
        <f t="shared" si="57"/>
        <v>Community event</v>
      </c>
      <c r="FL52" s="140" t="str">
        <f t="shared" si="57"/>
        <v>Lost to follow-up tracing per person on contact list (phone)</v>
      </c>
      <c r="FM52" s="140" t="str">
        <f t="shared" si="57"/>
        <v>Patient support during diagnosis (voucher, cash, other)</v>
      </c>
      <c r="FN52" s="140" t="str">
        <f t="shared" si="57"/>
        <v>Patient support during treatment (voucher, cash, other)</v>
      </c>
      <c r="FO52" s="140" t="str">
        <f t="shared" ref="FO52" si="59">FO19</f>
        <v>Other service type 1</v>
      </c>
      <c r="FP52" s="140" t="str">
        <f t="shared" si="57"/>
        <v>Other service type 2</v>
      </c>
      <c r="FQ52" s="140" t="str">
        <f t="shared" si="57"/>
        <v>Laboratory tests</v>
      </c>
      <c r="FR52" s="140" t="str">
        <f t="shared" si="57"/>
        <v>Radiology tests</v>
      </c>
      <c r="FS52" s="140" t="str">
        <f t="shared" si="57"/>
        <v>Pharmacy</v>
      </c>
      <c r="FT52" s="140" t="str">
        <f t="shared" si="57"/>
        <v>Admin &amp; management</v>
      </c>
      <c r="FU52" s="140" t="str">
        <f t="shared" si="57"/>
        <v>Other overhead services</v>
      </c>
      <c r="FV52" s="140" t="str">
        <f t="shared" si="57"/>
        <v>Non-TB services</v>
      </c>
      <c r="FW52" s="140" t="str">
        <f t="shared" si="57"/>
        <v>Break/lunch</v>
      </c>
      <c r="FX52" s="140" t="str">
        <f t="shared" si="57"/>
        <v>Not at work</v>
      </c>
      <c r="FZ52" s="139" t="s">
        <v>263</v>
      </c>
      <c r="GA52" s="140" t="str">
        <f t="shared" ref="GA52:HB52" si="60">GA19</f>
        <v>Outpatient vaccinations</v>
      </c>
      <c r="GB52" s="140" t="str">
        <f t="shared" si="60"/>
        <v>Outpatient cough triage</v>
      </c>
      <c r="GC52" s="140" t="str">
        <f t="shared" si="60"/>
        <v>Outpatient screening visit</v>
      </c>
      <c r="GD52" s="140" t="str">
        <f t="shared" si="60"/>
        <v>Outpatient diagnostic visit</v>
      </c>
      <c r="GE52" s="140" t="str">
        <f t="shared" si="60"/>
        <v>Outpatient visit type 1</v>
      </c>
      <c r="GF52" s="140" t="str">
        <f t="shared" si="60"/>
        <v>Outpatient visit type 2</v>
      </c>
      <c r="GG52" s="140" t="str">
        <f t="shared" si="60"/>
        <v>Outpatient visit type 3</v>
      </c>
      <c r="GH52" s="140" t="str">
        <f t="shared" ref="GH52" si="61">GH19</f>
        <v>Inpatient bed-day type 1</v>
      </c>
      <c r="GI52" s="140" t="str">
        <f t="shared" si="60"/>
        <v>Inpatient bed-day type 2</v>
      </c>
      <c r="GJ52" s="140" t="str">
        <f t="shared" si="60"/>
        <v>Community vaccinations</v>
      </c>
      <c r="GK52" s="140" t="str">
        <f t="shared" si="60"/>
        <v>Community screening visit</v>
      </c>
      <c r="GL52" s="140" t="str">
        <f t="shared" si="60"/>
        <v>Community diagnostic visit</v>
      </c>
      <c r="GM52" s="140" t="str">
        <f t="shared" si="60"/>
        <v>Community treatment visit</v>
      </c>
      <c r="GN52" s="140" t="str">
        <f t="shared" si="60"/>
        <v>Community other visit</v>
      </c>
      <c r="GO52" s="140" t="str">
        <f t="shared" si="60"/>
        <v>Community event</v>
      </c>
      <c r="GP52" s="140" t="str">
        <f t="shared" si="60"/>
        <v>Lost to follow-up tracing per person on contact list (phone)</v>
      </c>
      <c r="GQ52" s="140" t="str">
        <f t="shared" si="60"/>
        <v>Patient support during diagnosis (voucher, cash, other)</v>
      </c>
      <c r="GR52" s="140" t="str">
        <f t="shared" si="60"/>
        <v>Patient support during treatment (voucher, cash, other)</v>
      </c>
      <c r="GS52" s="140" t="str">
        <f t="shared" ref="GS52" si="62">GS19</f>
        <v>Other service type 1</v>
      </c>
      <c r="GT52" s="140" t="str">
        <f t="shared" si="60"/>
        <v>Other service type 2</v>
      </c>
      <c r="GU52" s="140" t="str">
        <f t="shared" si="60"/>
        <v>Laboratory tests</v>
      </c>
      <c r="GV52" s="140" t="str">
        <f t="shared" si="60"/>
        <v>Radiology tests</v>
      </c>
      <c r="GW52" s="140" t="str">
        <f t="shared" si="60"/>
        <v>Pharmacy</v>
      </c>
      <c r="GX52" s="140" t="str">
        <f t="shared" si="60"/>
        <v>Admin &amp; management</v>
      </c>
      <c r="GY52" s="140" t="str">
        <f t="shared" si="60"/>
        <v>Other overhead services</v>
      </c>
      <c r="GZ52" s="140" t="str">
        <f t="shared" si="60"/>
        <v>Non-TB services</v>
      </c>
      <c r="HA52" s="140" t="str">
        <f t="shared" si="60"/>
        <v>Break/lunch</v>
      </c>
      <c r="HB52" s="140" t="str">
        <f t="shared" si="60"/>
        <v>Not at work</v>
      </c>
      <c r="HD52" s="139" t="s">
        <v>263</v>
      </c>
      <c r="HE52" s="140" t="str">
        <f t="shared" ref="HE52:IF52" si="63">HE19</f>
        <v>Outpatient vaccinations</v>
      </c>
      <c r="HF52" s="140" t="str">
        <f t="shared" si="63"/>
        <v>Outpatient cough triage</v>
      </c>
      <c r="HG52" s="140" t="str">
        <f t="shared" si="63"/>
        <v>Outpatient screening visit</v>
      </c>
      <c r="HH52" s="140" t="str">
        <f t="shared" si="63"/>
        <v>Outpatient diagnostic visit</v>
      </c>
      <c r="HI52" s="140" t="str">
        <f t="shared" si="63"/>
        <v>Outpatient visit type 1</v>
      </c>
      <c r="HJ52" s="140" t="str">
        <f t="shared" si="63"/>
        <v>Outpatient visit type 2</v>
      </c>
      <c r="HK52" s="140" t="str">
        <f t="shared" si="63"/>
        <v>Outpatient visit type 3</v>
      </c>
      <c r="HL52" s="140" t="str">
        <f t="shared" ref="HL52" si="64">HL19</f>
        <v>Inpatient bed-day type 1</v>
      </c>
      <c r="HM52" s="140" t="str">
        <f t="shared" si="63"/>
        <v>Inpatient bed-day type 2</v>
      </c>
      <c r="HN52" s="140" t="str">
        <f t="shared" si="63"/>
        <v>Community vaccinations</v>
      </c>
      <c r="HO52" s="140" t="str">
        <f t="shared" si="63"/>
        <v>Community screening visit</v>
      </c>
      <c r="HP52" s="140" t="str">
        <f t="shared" si="63"/>
        <v>Community diagnostic visit</v>
      </c>
      <c r="HQ52" s="140" t="str">
        <f t="shared" si="63"/>
        <v>Community treatment visit</v>
      </c>
      <c r="HR52" s="140" t="str">
        <f t="shared" si="63"/>
        <v>Community other visit</v>
      </c>
      <c r="HS52" s="140" t="str">
        <f t="shared" si="63"/>
        <v>Community event</v>
      </c>
      <c r="HT52" s="140" t="str">
        <f t="shared" si="63"/>
        <v>Lost to follow-up tracing per person on contact list (phone)</v>
      </c>
      <c r="HU52" s="140" t="str">
        <f t="shared" si="63"/>
        <v>Patient support during diagnosis (voucher, cash, other)</v>
      </c>
      <c r="HV52" s="140" t="str">
        <f t="shared" si="63"/>
        <v>Patient support during treatment (voucher, cash, other)</v>
      </c>
      <c r="HW52" s="140" t="str">
        <f t="shared" ref="HW52" si="65">HW19</f>
        <v>Other service type 1</v>
      </c>
      <c r="HX52" s="140" t="str">
        <f t="shared" si="63"/>
        <v>Other service type 2</v>
      </c>
      <c r="HY52" s="140" t="str">
        <f t="shared" si="63"/>
        <v>Laboratory tests</v>
      </c>
      <c r="HZ52" s="140" t="str">
        <f t="shared" si="63"/>
        <v>Radiology tests</v>
      </c>
      <c r="IA52" s="140" t="str">
        <f t="shared" si="63"/>
        <v>Pharmacy</v>
      </c>
      <c r="IB52" s="140" t="str">
        <f t="shared" si="63"/>
        <v>Admin &amp; management</v>
      </c>
      <c r="IC52" s="140" t="str">
        <f t="shared" si="63"/>
        <v>Other overhead services</v>
      </c>
      <c r="ID52" s="140" t="str">
        <f t="shared" si="63"/>
        <v>Non-TB services</v>
      </c>
      <c r="IE52" s="140" t="str">
        <f t="shared" si="63"/>
        <v>Break/lunch</v>
      </c>
      <c r="IF52" s="140" t="str">
        <f t="shared" si="63"/>
        <v>Not at work</v>
      </c>
      <c r="IH52" s="139" t="s">
        <v>263</v>
      </c>
      <c r="II52" s="140" t="str">
        <f t="shared" ref="II52:JJ52" si="66">II19</f>
        <v>Outpatient vaccinations</v>
      </c>
      <c r="IJ52" s="140" t="str">
        <f t="shared" si="66"/>
        <v>Outpatient cough triage</v>
      </c>
      <c r="IK52" s="140" t="str">
        <f t="shared" si="66"/>
        <v>Outpatient screening visit</v>
      </c>
      <c r="IL52" s="140" t="str">
        <f t="shared" si="66"/>
        <v>Outpatient diagnostic visit</v>
      </c>
      <c r="IM52" s="140" t="str">
        <f t="shared" si="66"/>
        <v>Outpatient visit type 1</v>
      </c>
      <c r="IN52" s="140" t="str">
        <f t="shared" si="66"/>
        <v>Outpatient visit type 2</v>
      </c>
      <c r="IO52" s="140" t="str">
        <f t="shared" si="66"/>
        <v>Outpatient visit type 3</v>
      </c>
      <c r="IP52" s="140" t="str">
        <f t="shared" ref="IP52" si="67">IP19</f>
        <v>Inpatient bed-day type 1</v>
      </c>
      <c r="IQ52" s="140" t="str">
        <f t="shared" si="66"/>
        <v>Inpatient bed-day type 2</v>
      </c>
      <c r="IR52" s="140" t="str">
        <f t="shared" si="66"/>
        <v>Community vaccinations</v>
      </c>
      <c r="IS52" s="140" t="str">
        <f t="shared" si="66"/>
        <v>Community screening visit</v>
      </c>
      <c r="IT52" s="140" t="str">
        <f t="shared" si="66"/>
        <v>Community diagnostic visit</v>
      </c>
      <c r="IU52" s="140" t="str">
        <f t="shared" si="66"/>
        <v>Community treatment visit</v>
      </c>
      <c r="IV52" s="140" t="str">
        <f t="shared" si="66"/>
        <v>Community other visit</v>
      </c>
      <c r="IW52" s="140" t="str">
        <f t="shared" si="66"/>
        <v>Community event</v>
      </c>
      <c r="IX52" s="140" t="str">
        <f t="shared" si="66"/>
        <v>Lost to follow-up tracing per person on contact list (phone)</v>
      </c>
      <c r="IY52" s="140" t="str">
        <f t="shared" si="66"/>
        <v>Patient support during diagnosis (voucher, cash, other)</v>
      </c>
      <c r="IZ52" s="140" t="str">
        <f t="shared" si="66"/>
        <v>Patient support during treatment (voucher, cash, other)</v>
      </c>
      <c r="JA52" s="140" t="str">
        <f t="shared" ref="JA52" si="68">JA19</f>
        <v>Other service type 1</v>
      </c>
      <c r="JB52" s="140" t="str">
        <f t="shared" si="66"/>
        <v>Other service type 2</v>
      </c>
      <c r="JC52" s="140" t="str">
        <f t="shared" si="66"/>
        <v>Laboratory tests</v>
      </c>
      <c r="JD52" s="140" t="str">
        <f t="shared" si="66"/>
        <v>Radiology tests</v>
      </c>
      <c r="JE52" s="140" t="str">
        <f t="shared" si="66"/>
        <v>Pharmacy</v>
      </c>
      <c r="JF52" s="140" t="str">
        <f t="shared" si="66"/>
        <v>Admin &amp; management</v>
      </c>
      <c r="JG52" s="140" t="str">
        <f t="shared" si="66"/>
        <v>Other overhead services</v>
      </c>
      <c r="JH52" s="140" t="str">
        <f t="shared" si="66"/>
        <v>Non-TB services</v>
      </c>
      <c r="JI52" s="140" t="str">
        <f t="shared" si="66"/>
        <v>Break/lunch</v>
      </c>
      <c r="JJ52" s="140" t="str">
        <f t="shared" si="66"/>
        <v>Not at work</v>
      </c>
      <c r="JL52" s="139" t="s">
        <v>263</v>
      </c>
      <c r="JM52" s="140" t="str">
        <f t="shared" ref="JM52:KN52" si="69">JM19</f>
        <v>Outpatient vaccinations</v>
      </c>
      <c r="JN52" s="140" t="str">
        <f t="shared" si="69"/>
        <v>Outpatient cough triage</v>
      </c>
      <c r="JO52" s="140" t="str">
        <f t="shared" si="69"/>
        <v>Outpatient screening visit</v>
      </c>
      <c r="JP52" s="140" t="str">
        <f t="shared" si="69"/>
        <v>Outpatient diagnostic visit</v>
      </c>
      <c r="JQ52" s="140" t="str">
        <f t="shared" si="69"/>
        <v>Outpatient visit type 1</v>
      </c>
      <c r="JR52" s="140" t="str">
        <f t="shared" si="69"/>
        <v>Outpatient visit type 2</v>
      </c>
      <c r="JS52" s="140" t="str">
        <f t="shared" si="69"/>
        <v>Outpatient visit type 3</v>
      </c>
      <c r="JT52" s="140" t="str">
        <f t="shared" ref="JT52" si="70">JT19</f>
        <v>Inpatient bed-day type 1</v>
      </c>
      <c r="JU52" s="140" t="str">
        <f t="shared" si="69"/>
        <v>Inpatient bed-day type 2</v>
      </c>
      <c r="JV52" s="140" t="str">
        <f t="shared" si="69"/>
        <v>Community vaccinations</v>
      </c>
      <c r="JW52" s="140" t="str">
        <f t="shared" si="69"/>
        <v>Community screening visit</v>
      </c>
      <c r="JX52" s="140" t="str">
        <f t="shared" si="69"/>
        <v>Community diagnostic visit</v>
      </c>
      <c r="JY52" s="140" t="str">
        <f t="shared" si="69"/>
        <v>Community treatment visit</v>
      </c>
      <c r="JZ52" s="140" t="str">
        <f t="shared" si="69"/>
        <v>Community other visit</v>
      </c>
      <c r="KA52" s="140" t="str">
        <f t="shared" si="69"/>
        <v>Community event</v>
      </c>
      <c r="KB52" s="140" t="str">
        <f t="shared" si="69"/>
        <v>Lost to follow-up tracing per person on contact list (phone)</v>
      </c>
      <c r="KC52" s="140" t="str">
        <f t="shared" si="69"/>
        <v>Patient support during diagnosis (voucher, cash, other)</v>
      </c>
      <c r="KD52" s="140" t="str">
        <f t="shared" si="69"/>
        <v>Patient support during treatment (voucher, cash, other)</v>
      </c>
      <c r="KE52" s="140" t="str">
        <f t="shared" ref="KE52" si="71">KE19</f>
        <v>Other service type 1</v>
      </c>
      <c r="KF52" s="140" t="str">
        <f t="shared" si="69"/>
        <v>Other service type 2</v>
      </c>
      <c r="KG52" s="140" t="str">
        <f t="shared" si="69"/>
        <v>Laboratory tests</v>
      </c>
      <c r="KH52" s="140" t="str">
        <f t="shared" si="69"/>
        <v>Radiology tests</v>
      </c>
      <c r="KI52" s="140" t="str">
        <f t="shared" si="69"/>
        <v>Pharmacy</v>
      </c>
      <c r="KJ52" s="140" t="str">
        <f t="shared" si="69"/>
        <v>Admin &amp; management</v>
      </c>
      <c r="KK52" s="140" t="str">
        <f t="shared" si="69"/>
        <v>Other overhead services</v>
      </c>
      <c r="KL52" s="140" t="str">
        <f t="shared" si="69"/>
        <v>Non-TB services</v>
      </c>
      <c r="KM52" s="140" t="str">
        <f t="shared" si="69"/>
        <v>Break/lunch</v>
      </c>
      <c r="KN52" s="140" t="str">
        <f t="shared" si="69"/>
        <v>Not at work</v>
      </c>
    </row>
    <row r="53" spans="2:300" s="9" customFormat="1" ht="30" customHeight="1" thickBot="1" x14ac:dyDescent="0.3">
      <c r="B53" s="145" t="s">
        <v>1161</v>
      </c>
      <c r="C53" s="142"/>
      <c r="D53" s="143"/>
      <c r="E53" s="143"/>
      <c r="F53" s="143"/>
      <c r="G53" s="143"/>
      <c r="H53" s="143"/>
      <c r="I53" s="143"/>
      <c r="J53" s="143"/>
      <c r="K53" s="143"/>
      <c r="L53" s="143"/>
      <c r="M53" s="142"/>
      <c r="N53" s="142"/>
      <c r="O53" s="143"/>
      <c r="P53" s="143"/>
      <c r="Q53" s="143"/>
      <c r="R53" s="143"/>
      <c r="S53" s="143"/>
      <c r="T53" s="143"/>
      <c r="U53" s="143"/>
      <c r="V53" s="143"/>
      <c r="W53" s="143"/>
      <c r="X53" s="143"/>
      <c r="Y53" s="143"/>
      <c r="Z53" s="143"/>
      <c r="AA53" s="143"/>
      <c r="AB53" s="143"/>
      <c r="AC53" s="143"/>
      <c r="AD53" s="144"/>
      <c r="AF53" s="145" t="s">
        <v>1161</v>
      </c>
      <c r="AG53" s="142"/>
      <c r="AH53" s="143"/>
      <c r="AI53" s="143"/>
      <c r="AJ53" s="143"/>
      <c r="AK53" s="143"/>
      <c r="AL53" s="143"/>
      <c r="AM53" s="143"/>
      <c r="AN53" s="143"/>
      <c r="AO53" s="143"/>
      <c r="AP53" s="143"/>
      <c r="AQ53" s="142"/>
      <c r="AR53" s="143"/>
      <c r="AS53" s="143"/>
      <c r="AT53" s="143"/>
      <c r="AU53" s="143"/>
      <c r="AV53" s="143"/>
      <c r="AW53" s="143"/>
      <c r="AX53" s="143"/>
      <c r="AY53" s="143"/>
      <c r="AZ53" s="143"/>
      <c r="BA53" s="142"/>
      <c r="BB53" s="143"/>
      <c r="BC53" s="143"/>
      <c r="BD53" s="143"/>
      <c r="BE53" s="143"/>
      <c r="BF53" s="143"/>
      <c r="BG53" s="143"/>
      <c r="BH53" s="144"/>
      <c r="BJ53" s="145" t="s">
        <v>1161</v>
      </c>
      <c r="BK53" s="142"/>
      <c r="BL53" s="143"/>
      <c r="BM53" s="143"/>
      <c r="BN53" s="143"/>
      <c r="BO53" s="143"/>
      <c r="BP53" s="143"/>
      <c r="BQ53" s="143"/>
      <c r="BR53" s="143"/>
      <c r="BS53" s="143"/>
      <c r="BT53" s="143"/>
      <c r="BU53" s="142"/>
      <c r="BV53" s="143"/>
      <c r="BW53" s="143"/>
      <c r="BX53" s="143"/>
      <c r="BY53" s="143"/>
      <c r="BZ53" s="143"/>
      <c r="CA53" s="143"/>
      <c r="CB53" s="143"/>
      <c r="CC53" s="142"/>
      <c r="CD53" s="142"/>
      <c r="CE53" s="143"/>
      <c r="CF53" s="143"/>
      <c r="CG53" s="143"/>
      <c r="CH53" s="143"/>
      <c r="CI53" s="143"/>
      <c r="CJ53" s="143"/>
      <c r="CK53" s="143"/>
      <c r="CL53" s="144"/>
      <c r="CN53" s="145" t="s">
        <v>1161</v>
      </c>
      <c r="CO53" s="142"/>
      <c r="CP53" s="143"/>
      <c r="CQ53" s="143"/>
      <c r="CR53" s="143"/>
      <c r="CS53" s="143"/>
      <c r="CT53" s="143"/>
      <c r="CU53" s="143"/>
      <c r="CV53" s="143"/>
      <c r="CW53" s="143"/>
      <c r="CX53" s="143"/>
      <c r="CY53" s="142"/>
      <c r="CZ53" s="143"/>
      <c r="DA53" s="143"/>
      <c r="DB53" s="143"/>
      <c r="DC53" s="143"/>
      <c r="DD53" s="143"/>
      <c r="DE53" s="143"/>
      <c r="DF53" s="143"/>
      <c r="DG53" s="142"/>
      <c r="DH53" s="142"/>
      <c r="DI53" s="143"/>
      <c r="DJ53" s="143"/>
      <c r="DK53" s="143"/>
      <c r="DL53" s="143"/>
      <c r="DM53" s="143"/>
      <c r="DN53" s="143"/>
      <c r="DO53" s="143"/>
      <c r="DP53" s="144"/>
      <c r="DR53" s="145" t="s">
        <v>1161</v>
      </c>
      <c r="DS53" s="142"/>
      <c r="DT53" s="143"/>
      <c r="DU53" s="143"/>
      <c r="DV53" s="143"/>
      <c r="DW53" s="143"/>
      <c r="DX53" s="143"/>
      <c r="DY53" s="143"/>
      <c r="DZ53" s="143"/>
      <c r="EA53" s="143"/>
      <c r="EB53" s="143"/>
      <c r="EC53" s="142"/>
      <c r="ED53" s="143"/>
      <c r="EE53" s="143"/>
      <c r="EF53" s="143"/>
      <c r="EG53" s="143"/>
      <c r="EH53" s="143"/>
      <c r="EI53" s="143"/>
      <c r="EJ53" s="143"/>
      <c r="EK53" s="142"/>
      <c r="EL53" s="142"/>
      <c r="EM53" s="143"/>
      <c r="EN53" s="143"/>
      <c r="EO53" s="143"/>
      <c r="EP53" s="143"/>
      <c r="EQ53" s="143"/>
      <c r="ER53" s="143"/>
      <c r="ES53" s="143"/>
      <c r="ET53" s="144"/>
      <c r="EV53" s="145" t="s">
        <v>1161</v>
      </c>
      <c r="EW53" s="142"/>
      <c r="EX53" s="143"/>
      <c r="EY53" s="143"/>
      <c r="EZ53" s="143"/>
      <c r="FA53" s="143"/>
      <c r="FB53" s="143"/>
      <c r="FC53" s="143"/>
      <c r="FD53" s="143"/>
      <c r="FE53" s="143"/>
      <c r="FF53" s="143"/>
      <c r="FG53" s="142"/>
      <c r="FH53" s="143"/>
      <c r="FI53" s="143"/>
      <c r="FJ53" s="143"/>
      <c r="FK53" s="143"/>
      <c r="FL53" s="143"/>
      <c r="FM53" s="143"/>
      <c r="FN53" s="143"/>
      <c r="FO53" s="142"/>
      <c r="FP53" s="142"/>
      <c r="FQ53" s="143"/>
      <c r="FR53" s="143"/>
      <c r="FS53" s="143"/>
      <c r="FT53" s="143"/>
      <c r="FU53" s="143"/>
      <c r="FV53" s="143"/>
      <c r="FW53" s="143"/>
      <c r="FX53" s="144"/>
      <c r="FZ53" s="145" t="s">
        <v>1161</v>
      </c>
      <c r="GA53" s="142"/>
      <c r="GB53" s="143"/>
      <c r="GC53" s="143"/>
      <c r="GD53" s="143"/>
      <c r="GE53" s="143"/>
      <c r="GF53" s="143"/>
      <c r="GG53" s="143"/>
      <c r="GH53" s="143"/>
      <c r="GI53" s="143"/>
      <c r="GJ53" s="143"/>
      <c r="GK53" s="142"/>
      <c r="GL53" s="143"/>
      <c r="GM53" s="142"/>
      <c r="GN53" s="143"/>
      <c r="GO53" s="143"/>
      <c r="GP53" s="143"/>
      <c r="GQ53" s="143"/>
      <c r="GR53" s="143"/>
      <c r="GS53" s="142"/>
      <c r="GT53" s="142"/>
      <c r="GU53" s="143"/>
      <c r="GV53" s="143"/>
      <c r="GW53" s="143"/>
      <c r="GX53" s="143"/>
      <c r="GY53" s="143"/>
      <c r="GZ53" s="143"/>
      <c r="HA53" s="143"/>
      <c r="HB53" s="144"/>
      <c r="HD53" s="145" t="s">
        <v>1161</v>
      </c>
      <c r="HE53" s="142"/>
      <c r="HF53" s="143"/>
      <c r="HG53" s="143"/>
      <c r="HH53" s="143"/>
      <c r="HI53" s="143"/>
      <c r="HJ53" s="143"/>
      <c r="HK53" s="143"/>
      <c r="HL53" s="143"/>
      <c r="HM53" s="143"/>
      <c r="HN53" s="143"/>
      <c r="HO53" s="142"/>
      <c r="HP53" s="143"/>
      <c r="HQ53" s="143"/>
      <c r="HR53" s="143"/>
      <c r="HS53" s="143"/>
      <c r="HT53" s="143"/>
      <c r="HU53" s="143"/>
      <c r="HV53" s="143"/>
      <c r="HW53" s="142"/>
      <c r="HX53" s="142"/>
      <c r="HY53" s="143"/>
      <c r="HZ53" s="143"/>
      <c r="IA53" s="143"/>
      <c r="IB53" s="143"/>
      <c r="IC53" s="143"/>
      <c r="ID53" s="143"/>
      <c r="IE53" s="143"/>
      <c r="IF53" s="144"/>
      <c r="IH53" s="145" t="s">
        <v>1161</v>
      </c>
      <c r="II53" s="142"/>
      <c r="IJ53" s="143"/>
      <c r="IK53" s="143"/>
      <c r="IL53" s="143"/>
      <c r="IM53" s="143"/>
      <c r="IN53" s="143"/>
      <c r="IO53" s="143"/>
      <c r="IP53" s="143"/>
      <c r="IQ53" s="143"/>
      <c r="IR53" s="143"/>
      <c r="IS53" s="142"/>
      <c r="IT53" s="143"/>
      <c r="IU53" s="142"/>
      <c r="IV53" s="143"/>
      <c r="IW53" s="143"/>
      <c r="IX53" s="143"/>
      <c r="IY53" s="143"/>
      <c r="IZ53" s="143"/>
      <c r="JA53" s="142"/>
      <c r="JB53" s="142"/>
      <c r="JC53" s="143"/>
      <c r="JD53" s="143"/>
      <c r="JE53" s="143"/>
      <c r="JF53" s="143"/>
      <c r="JG53" s="143"/>
      <c r="JH53" s="143"/>
      <c r="JI53" s="143"/>
      <c r="JJ53" s="144"/>
      <c r="JL53" s="145" t="s">
        <v>1161</v>
      </c>
      <c r="JM53" s="142"/>
      <c r="JN53" s="143"/>
      <c r="JO53" s="143"/>
      <c r="JP53" s="143"/>
      <c r="JQ53" s="143"/>
      <c r="JR53" s="143"/>
      <c r="JS53" s="143"/>
      <c r="JT53" s="143"/>
      <c r="JU53" s="143"/>
      <c r="JV53" s="143"/>
      <c r="JW53" s="142"/>
      <c r="JX53" s="143"/>
      <c r="JY53" s="143"/>
      <c r="JZ53" s="143"/>
      <c r="KA53" s="143"/>
      <c r="KB53" s="143"/>
      <c r="KC53" s="143"/>
      <c r="KD53" s="143"/>
      <c r="KE53" s="142"/>
      <c r="KF53" s="142"/>
      <c r="KG53" s="143"/>
      <c r="KH53" s="143"/>
      <c r="KI53" s="143"/>
      <c r="KJ53" s="143"/>
      <c r="KK53" s="143"/>
      <c r="KL53" s="143"/>
      <c r="KM53" s="143"/>
      <c r="KN53" s="144"/>
    </row>
    <row r="54" spans="2:300" ht="30" customHeight="1" x14ac:dyDescent="0.25">
      <c r="B54" s="146" t="s">
        <v>471</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F54" s="146" t="s">
        <v>471</v>
      </c>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J54" s="146" t="s">
        <v>471</v>
      </c>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N54" s="146" t="s">
        <v>471</v>
      </c>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R54" s="146" t="s">
        <v>471</v>
      </c>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V54" s="146" t="s">
        <v>471</v>
      </c>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Z54" s="146" t="s">
        <v>471</v>
      </c>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D54" s="146" t="s">
        <v>471</v>
      </c>
      <c r="HE54" s="147"/>
      <c r="HF54" s="147"/>
      <c r="HG54" s="147"/>
      <c r="HH54" s="147"/>
      <c r="HI54" s="147"/>
      <c r="HJ54" s="147"/>
      <c r="HK54" s="147"/>
      <c r="HL54" s="147"/>
      <c r="HM54" s="147"/>
      <c r="HN54" s="147"/>
      <c r="HO54" s="147"/>
      <c r="HP54" s="147"/>
      <c r="HQ54" s="147"/>
      <c r="HR54" s="147"/>
      <c r="HS54" s="147"/>
      <c r="HT54" s="147"/>
      <c r="HU54" s="147"/>
      <c r="HV54" s="147"/>
      <c r="HW54" s="147"/>
      <c r="HX54" s="147"/>
      <c r="HY54" s="147"/>
      <c r="HZ54" s="147"/>
      <c r="IA54" s="147"/>
      <c r="IB54" s="147"/>
      <c r="IC54" s="147"/>
      <c r="ID54" s="147"/>
      <c r="IE54" s="147"/>
      <c r="IF54" s="147"/>
      <c r="IH54" s="146" t="s">
        <v>471</v>
      </c>
      <c r="II54" s="147"/>
      <c r="IJ54" s="147"/>
      <c r="IK54" s="147"/>
      <c r="IL54" s="147"/>
      <c r="IM54" s="147"/>
      <c r="IN54" s="147"/>
      <c r="IO54" s="147"/>
      <c r="IP54" s="147"/>
      <c r="IQ54" s="147"/>
      <c r="IR54" s="147"/>
      <c r="IS54" s="147"/>
      <c r="IT54" s="147"/>
      <c r="IU54" s="147"/>
      <c r="IV54" s="147"/>
      <c r="IW54" s="147"/>
      <c r="IX54" s="147"/>
      <c r="IY54" s="147"/>
      <c r="IZ54" s="147"/>
      <c r="JA54" s="147"/>
      <c r="JB54" s="147"/>
      <c r="JC54" s="147"/>
      <c r="JD54" s="147"/>
      <c r="JE54" s="147"/>
      <c r="JF54" s="147"/>
      <c r="JG54" s="147"/>
      <c r="JH54" s="147"/>
      <c r="JI54" s="147"/>
      <c r="JJ54" s="147"/>
      <c r="JL54" s="146" t="s">
        <v>471</v>
      </c>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c r="KJ54" s="147"/>
      <c r="KK54" s="147"/>
      <c r="KL54" s="147"/>
      <c r="KM54" s="147"/>
      <c r="KN54" s="147"/>
    </row>
    <row r="55" spans="2:300" ht="30" customHeight="1" x14ac:dyDescent="0.25">
      <c r="B55" s="148" t="s">
        <v>472</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F55" s="148" t="s">
        <v>472</v>
      </c>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J55" s="148" t="s">
        <v>472</v>
      </c>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N55" s="148" t="s">
        <v>472</v>
      </c>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R55" s="148" t="s">
        <v>472</v>
      </c>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V55" s="148" t="s">
        <v>472</v>
      </c>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Z55" s="148" t="s">
        <v>472</v>
      </c>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D55" s="148" t="s">
        <v>472</v>
      </c>
      <c r="HE55" s="129"/>
      <c r="HF55" s="129"/>
      <c r="HG55" s="129"/>
      <c r="HH55" s="129"/>
      <c r="HI55" s="129"/>
      <c r="HJ55" s="129"/>
      <c r="HK55" s="129"/>
      <c r="HL55" s="129"/>
      <c r="HM55" s="129"/>
      <c r="HN55" s="129"/>
      <c r="HO55" s="129"/>
      <c r="HP55" s="129"/>
      <c r="HQ55" s="129"/>
      <c r="HR55" s="129"/>
      <c r="HS55" s="129"/>
      <c r="HT55" s="129"/>
      <c r="HU55" s="129"/>
      <c r="HV55" s="129"/>
      <c r="HW55" s="129"/>
      <c r="HX55" s="129"/>
      <c r="HY55" s="129"/>
      <c r="HZ55" s="129"/>
      <c r="IA55" s="129"/>
      <c r="IB55" s="129"/>
      <c r="IC55" s="129"/>
      <c r="ID55" s="129"/>
      <c r="IE55" s="129"/>
      <c r="IF55" s="129"/>
      <c r="IH55" s="148" t="s">
        <v>472</v>
      </c>
      <c r="II55" s="129"/>
      <c r="IJ55" s="129"/>
      <c r="IK55" s="129"/>
      <c r="IL55" s="129"/>
      <c r="IM55" s="129"/>
      <c r="IN55" s="129"/>
      <c r="IO55" s="129"/>
      <c r="IP55" s="129"/>
      <c r="IQ55" s="129"/>
      <c r="IR55" s="129"/>
      <c r="IS55" s="129"/>
      <c r="IT55" s="129"/>
      <c r="IU55" s="129"/>
      <c r="IV55" s="129"/>
      <c r="IW55" s="129"/>
      <c r="IX55" s="129"/>
      <c r="IY55" s="129"/>
      <c r="IZ55" s="129"/>
      <c r="JA55" s="129"/>
      <c r="JB55" s="129"/>
      <c r="JC55" s="129"/>
      <c r="JD55" s="129"/>
      <c r="JE55" s="129"/>
      <c r="JF55" s="129"/>
      <c r="JG55" s="129"/>
      <c r="JH55" s="129"/>
      <c r="JI55" s="129"/>
      <c r="JJ55" s="129"/>
      <c r="JL55" s="148" t="s">
        <v>472</v>
      </c>
      <c r="JM55" s="129"/>
      <c r="JN55" s="129"/>
      <c r="JO55" s="129"/>
      <c r="JP55" s="129"/>
      <c r="JQ55" s="129"/>
      <c r="JR55" s="129"/>
      <c r="JS55" s="129"/>
      <c r="JT55" s="129"/>
      <c r="JU55" s="129"/>
      <c r="JV55" s="129"/>
      <c r="JW55" s="129"/>
      <c r="JX55" s="129"/>
      <c r="JY55" s="129"/>
      <c r="JZ55" s="129"/>
      <c r="KA55" s="129"/>
      <c r="KB55" s="129"/>
      <c r="KC55" s="129"/>
      <c r="KD55" s="129"/>
      <c r="KE55" s="129"/>
      <c r="KF55" s="129"/>
      <c r="KG55" s="129"/>
      <c r="KH55" s="129"/>
      <c r="KI55" s="129"/>
      <c r="KJ55" s="129"/>
      <c r="KK55" s="129"/>
      <c r="KL55" s="129"/>
      <c r="KM55" s="129"/>
      <c r="KN55" s="129"/>
    </row>
    <row r="56" spans="2:300" ht="30" customHeight="1" x14ac:dyDescent="0.25">
      <c r="B56" s="148" t="s">
        <v>460</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F56" s="148" t="s">
        <v>460</v>
      </c>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J56" s="148" t="s">
        <v>460</v>
      </c>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N56" s="148" t="s">
        <v>460</v>
      </c>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R56" s="148" t="s">
        <v>460</v>
      </c>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V56" s="148" t="s">
        <v>460</v>
      </c>
      <c r="EW56" s="129"/>
      <c r="EX56" s="129"/>
      <c r="EY56" s="129"/>
      <c r="EZ56" s="129"/>
      <c r="FA56" s="129"/>
      <c r="FB56" s="129"/>
      <c r="FC56" s="129"/>
      <c r="FD56" s="129"/>
      <c r="FE56" s="129"/>
      <c r="FF56" s="129"/>
      <c r="FG56" s="129"/>
      <c r="FH56" s="129"/>
      <c r="FI56" s="129"/>
      <c r="FJ56" s="129"/>
      <c r="FK56" s="129"/>
      <c r="FL56" s="129"/>
      <c r="FM56" s="129"/>
      <c r="FN56" s="129"/>
      <c r="FO56" s="129"/>
      <c r="FP56" s="129"/>
      <c r="FQ56" s="129"/>
      <c r="FR56" s="129"/>
      <c r="FS56" s="129"/>
      <c r="FT56" s="129"/>
      <c r="FU56" s="129"/>
      <c r="FV56" s="129"/>
      <c r="FW56" s="129"/>
      <c r="FX56" s="129"/>
      <c r="FZ56" s="148" t="s">
        <v>460</v>
      </c>
      <c r="GA56" s="129"/>
      <c r="GB56" s="129"/>
      <c r="GC56" s="129"/>
      <c r="GD56" s="129"/>
      <c r="GE56" s="129"/>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D56" s="148" t="s">
        <v>460</v>
      </c>
      <c r="HE56" s="129"/>
      <c r="HF56" s="129"/>
      <c r="HG56" s="129"/>
      <c r="HH56" s="129"/>
      <c r="HI56" s="129"/>
      <c r="HJ56" s="129"/>
      <c r="HK56" s="129"/>
      <c r="HL56" s="129"/>
      <c r="HM56" s="129"/>
      <c r="HN56" s="129"/>
      <c r="HO56" s="129"/>
      <c r="HP56" s="129"/>
      <c r="HQ56" s="129"/>
      <c r="HR56" s="129"/>
      <c r="HS56" s="129"/>
      <c r="HT56" s="129"/>
      <c r="HU56" s="129"/>
      <c r="HV56" s="129"/>
      <c r="HW56" s="129"/>
      <c r="HX56" s="129"/>
      <c r="HY56" s="129"/>
      <c r="HZ56" s="129"/>
      <c r="IA56" s="129"/>
      <c r="IB56" s="129"/>
      <c r="IC56" s="129"/>
      <c r="ID56" s="129"/>
      <c r="IE56" s="129"/>
      <c r="IF56" s="129"/>
      <c r="IH56" s="148" t="s">
        <v>460</v>
      </c>
      <c r="II56" s="129"/>
      <c r="IJ56" s="129"/>
      <c r="IK56" s="129"/>
      <c r="IL56" s="129"/>
      <c r="IM56" s="129"/>
      <c r="IN56" s="129"/>
      <c r="IO56" s="129"/>
      <c r="IP56" s="129"/>
      <c r="IQ56" s="129"/>
      <c r="IR56" s="129"/>
      <c r="IS56" s="129"/>
      <c r="IT56" s="129"/>
      <c r="IU56" s="129"/>
      <c r="IV56" s="129"/>
      <c r="IW56" s="129"/>
      <c r="IX56" s="129"/>
      <c r="IY56" s="129"/>
      <c r="IZ56" s="129"/>
      <c r="JA56" s="129"/>
      <c r="JB56" s="129"/>
      <c r="JC56" s="129"/>
      <c r="JD56" s="129"/>
      <c r="JE56" s="129"/>
      <c r="JF56" s="129"/>
      <c r="JG56" s="129"/>
      <c r="JH56" s="129"/>
      <c r="JI56" s="129"/>
      <c r="JJ56" s="129"/>
      <c r="JL56" s="148" t="s">
        <v>460</v>
      </c>
      <c r="JM56" s="129"/>
      <c r="JN56" s="129"/>
      <c r="JO56" s="129"/>
      <c r="JP56" s="129"/>
      <c r="JQ56" s="129"/>
      <c r="JR56" s="129"/>
      <c r="JS56" s="129"/>
      <c r="JT56" s="129"/>
      <c r="JU56" s="129"/>
      <c r="JV56" s="129"/>
      <c r="JW56" s="129"/>
      <c r="JX56" s="129"/>
      <c r="JY56" s="129"/>
      <c r="JZ56" s="129"/>
      <c r="KA56" s="129"/>
      <c r="KB56" s="129"/>
      <c r="KC56" s="129"/>
      <c r="KD56" s="129"/>
      <c r="KE56" s="129"/>
      <c r="KF56" s="129"/>
      <c r="KG56" s="129"/>
      <c r="KH56" s="129"/>
      <c r="KI56" s="129"/>
      <c r="KJ56" s="129"/>
      <c r="KK56" s="129"/>
      <c r="KL56" s="129"/>
      <c r="KM56" s="129"/>
      <c r="KN56" s="129"/>
    </row>
    <row r="57" spans="2:300" ht="30" customHeight="1" x14ac:dyDescent="0.25">
      <c r="B57" s="148" t="s">
        <v>461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F57" s="148" t="s">
        <v>461</v>
      </c>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J57" s="148" t="s">
        <v>461</v>
      </c>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N57" s="148" t="s">
        <v>461</v>
      </c>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R57" s="148" t="s">
        <v>461</v>
      </c>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V57" s="148" t="s">
        <v>461</v>
      </c>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Z57" s="148" t="s">
        <v>461</v>
      </c>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D57" s="148" t="s">
        <v>461</v>
      </c>
      <c r="HE57" s="129"/>
      <c r="HF57" s="129"/>
      <c r="HG57" s="129"/>
      <c r="HH57" s="129"/>
      <c r="HI57" s="129"/>
      <c r="HJ57" s="129"/>
      <c r="HK57" s="129"/>
      <c r="HL57" s="129"/>
      <c r="HM57" s="129"/>
      <c r="HN57" s="129"/>
      <c r="HO57" s="129"/>
      <c r="HP57" s="129"/>
      <c r="HQ57" s="129"/>
      <c r="HR57" s="129"/>
      <c r="HS57" s="129"/>
      <c r="HT57" s="129"/>
      <c r="HU57" s="129"/>
      <c r="HV57" s="129"/>
      <c r="HW57" s="129"/>
      <c r="HX57" s="129"/>
      <c r="HY57" s="129"/>
      <c r="HZ57" s="129"/>
      <c r="IA57" s="129"/>
      <c r="IB57" s="129"/>
      <c r="IC57" s="129"/>
      <c r="ID57" s="129"/>
      <c r="IE57" s="129"/>
      <c r="IF57" s="129"/>
      <c r="IH57" s="148" t="s">
        <v>461</v>
      </c>
      <c r="II57" s="129"/>
      <c r="IJ57" s="129"/>
      <c r="IK57" s="129"/>
      <c r="IL57" s="129"/>
      <c r="IM57" s="129"/>
      <c r="IN57" s="129"/>
      <c r="IO57" s="129"/>
      <c r="IP57" s="129"/>
      <c r="IQ57" s="129"/>
      <c r="IR57" s="129"/>
      <c r="IS57" s="129"/>
      <c r="IT57" s="129"/>
      <c r="IU57" s="129"/>
      <c r="IV57" s="129"/>
      <c r="IW57" s="129"/>
      <c r="IX57" s="129"/>
      <c r="IY57" s="129"/>
      <c r="IZ57" s="129"/>
      <c r="JA57" s="129"/>
      <c r="JB57" s="129"/>
      <c r="JC57" s="129"/>
      <c r="JD57" s="129"/>
      <c r="JE57" s="129"/>
      <c r="JF57" s="129"/>
      <c r="JG57" s="129"/>
      <c r="JH57" s="129"/>
      <c r="JI57" s="129"/>
      <c r="JJ57" s="129"/>
      <c r="JL57" s="148" t="s">
        <v>461</v>
      </c>
      <c r="JM57" s="129"/>
      <c r="JN57" s="129"/>
      <c r="JO57" s="129"/>
      <c r="JP57" s="129"/>
      <c r="JQ57" s="129"/>
      <c r="JR57" s="129"/>
      <c r="JS57" s="129"/>
      <c r="JT57" s="129"/>
      <c r="JU57" s="129"/>
      <c r="JV57" s="129"/>
      <c r="JW57" s="129"/>
      <c r="JX57" s="129"/>
      <c r="JY57" s="129"/>
      <c r="JZ57" s="129"/>
      <c r="KA57" s="129"/>
      <c r="KB57" s="129"/>
      <c r="KC57" s="129"/>
      <c r="KD57" s="129"/>
      <c r="KE57" s="129"/>
      <c r="KF57" s="129"/>
      <c r="KG57" s="129"/>
      <c r="KH57" s="129"/>
      <c r="KI57" s="129"/>
      <c r="KJ57" s="129"/>
      <c r="KK57" s="129"/>
      <c r="KL57" s="129"/>
      <c r="KM57" s="129"/>
      <c r="KN57" s="129"/>
    </row>
    <row r="58" spans="2:300" ht="30" customHeight="1" x14ac:dyDescent="0.25">
      <c r="B58" s="148" t="s">
        <v>462</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F58" s="148" t="s">
        <v>462</v>
      </c>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J58" s="148" t="s">
        <v>462</v>
      </c>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N58" s="148" t="s">
        <v>462</v>
      </c>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R58" s="148" t="s">
        <v>462</v>
      </c>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V58" s="148" t="s">
        <v>462</v>
      </c>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Z58" s="148" t="s">
        <v>462</v>
      </c>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D58" s="148" t="s">
        <v>462</v>
      </c>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H58" s="148" t="s">
        <v>462</v>
      </c>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L58" s="148" t="s">
        <v>462</v>
      </c>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row>
    <row r="59" spans="2:300" ht="30" customHeight="1" x14ac:dyDescent="0.25">
      <c r="B59" s="148" t="s">
        <v>463</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F59" s="148" t="s">
        <v>463</v>
      </c>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J59" s="148" t="s">
        <v>463</v>
      </c>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N59" s="148" t="s">
        <v>463</v>
      </c>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R59" s="148" t="s">
        <v>463</v>
      </c>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V59" s="148" t="s">
        <v>463</v>
      </c>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Z59" s="148" t="s">
        <v>463</v>
      </c>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D59" s="148" t="s">
        <v>463</v>
      </c>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H59" s="148" t="s">
        <v>463</v>
      </c>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L59" s="148" t="s">
        <v>463</v>
      </c>
      <c r="JM59" s="129"/>
      <c r="JN59" s="129"/>
      <c r="JO59" s="129"/>
      <c r="JP59" s="129"/>
      <c r="JQ59" s="129"/>
      <c r="JR59" s="129"/>
      <c r="JS59" s="129"/>
      <c r="JT59" s="129"/>
      <c r="JU59" s="129"/>
      <c r="JV59" s="129"/>
      <c r="JW59" s="129"/>
      <c r="JX59" s="129"/>
      <c r="JY59" s="129"/>
      <c r="JZ59" s="129"/>
      <c r="KA59" s="129"/>
      <c r="KB59" s="129"/>
      <c r="KC59" s="129"/>
      <c r="KD59" s="129"/>
      <c r="KE59" s="129"/>
      <c r="KF59" s="129"/>
      <c r="KG59" s="129"/>
      <c r="KH59" s="129"/>
      <c r="KI59" s="129"/>
      <c r="KJ59" s="129"/>
      <c r="KK59" s="129"/>
      <c r="KL59" s="129"/>
      <c r="KM59" s="129"/>
      <c r="KN59" s="129"/>
    </row>
    <row r="60" spans="2:300" ht="30" customHeight="1" x14ac:dyDescent="0.25">
      <c r="B60" s="148" t="s">
        <v>464</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F60" s="148" t="s">
        <v>464</v>
      </c>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J60" s="148" t="s">
        <v>464</v>
      </c>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N60" s="148" t="s">
        <v>464</v>
      </c>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R60" s="148" t="s">
        <v>464</v>
      </c>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V60" s="148" t="s">
        <v>464</v>
      </c>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Z60" s="148" t="s">
        <v>464</v>
      </c>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D60" s="148" t="s">
        <v>464</v>
      </c>
      <c r="HE60" s="129"/>
      <c r="HF60" s="129"/>
      <c r="HG60" s="129"/>
      <c r="HH60" s="129"/>
      <c r="HI60" s="129"/>
      <c r="HJ60" s="129"/>
      <c r="HK60" s="129"/>
      <c r="HL60" s="129"/>
      <c r="HM60" s="129"/>
      <c r="HN60" s="129"/>
      <c r="HO60" s="129"/>
      <c r="HP60" s="129"/>
      <c r="HQ60" s="129"/>
      <c r="HR60" s="129"/>
      <c r="HS60" s="129"/>
      <c r="HT60" s="129"/>
      <c r="HU60" s="129"/>
      <c r="HV60" s="129"/>
      <c r="HW60" s="129"/>
      <c r="HX60" s="129"/>
      <c r="HY60" s="129"/>
      <c r="HZ60" s="129"/>
      <c r="IA60" s="129"/>
      <c r="IB60" s="129"/>
      <c r="IC60" s="129"/>
      <c r="ID60" s="129"/>
      <c r="IE60" s="129"/>
      <c r="IF60" s="129"/>
      <c r="IH60" s="148" t="s">
        <v>464</v>
      </c>
      <c r="II60" s="129"/>
      <c r="IJ60" s="129"/>
      <c r="IK60" s="129"/>
      <c r="IL60" s="129"/>
      <c r="IM60" s="129"/>
      <c r="IN60" s="129"/>
      <c r="IO60" s="129"/>
      <c r="IP60" s="129"/>
      <c r="IQ60" s="129"/>
      <c r="IR60" s="129"/>
      <c r="IS60" s="129"/>
      <c r="IT60" s="129"/>
      <c r="IU60" s="129"/>
      <c r="IV60" s="129"/>
      <c r="IW60" s="129"/>
      <c r="IX60" s="129"/>
      <c r="IY60" s="129"/>
      <c r="IZ60" s="129"/>
      <c r="JA60" s="129"/>
      <c r="JB60" s="129"/>
      <c r="JC60" s="129"/>
      <c r="JD60" s="129"/>
      <c r="JE60" s="129"/>
      <c r="JF60" s="129"/>
      <c r="JG60" s="129"/>
      <c r="JH60" s="129"/>
      <c r="JI60" s="129"/>
      <c r="JJ60" s="129"/>
      <c r="JL60" s="148" t="s">
        <v>464</v>
      </c>
      <c r="JM60" s="129"/>
      <c r="JN60" s="129"/>
      <c r="JO60" s="129"/>
      <c r="JP60" s="129"/>
      <c r="JQ60" s="129"/>
      <c r="JR60" s="129"/>
      <c r="JS60" s="129"/>
      <c r="JT60" s="129"/>
      <c r="JU60" s="129"/>
      <c r="JV60" s="129"/>
      <c r="JW60" s="129"/>
      <c r="JX60" s="129"/>
      <c r="JY60" s="129"/>
      <c r="JZ60" s="129"/>
      <c r="KA60" s="129"/>
      <c r="KB60" s="129"/>
      <c r="KC60" s="129"/>
      <c r="KD60" s="129"/>
      <c r="KE60" s="129"/>
      <c r="KF60" s="129"/>
      <c r="KG60" s="129"/>
      <c r="KH60" s="129"/>
      <c r="KI60" s="129"/>
      <c r="KJ60" s="129"/>
      <c r="KK60" s="129"/>
      <c r="KL60" s="129"/>
      <c r="KM60" s="129"/>
      <c r="KN60" s="129"/>
    </row>
    <row r="61" spans="2:300" ht="30" customHeight="1" x14ac:dyDescent="0.25">
      <c r="B61" s="148" t="s">
        <v>465</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F61" s="148" t="s">
        <v>465</v>
      </c>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J61" s="148" t="s">
        <v>465</v>
      </c>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N61" s="148" t="s">
        <v>465</v>
      </c>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R61" s="148" t="s">
        <v>465</v>
      </c>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V61" s="148" t="s">
        <v>465</v>
      </c>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Z61" s="148" t="s">
        <v>465</v>
      </c>
      <c r="GA61" s="129"/>
      <c r="GB61" s="129"/>
      <c r="GC61" s="129"/>
      <c r="GD61" s="129"/>
      <c r="GE61" s="129"/>
      <c r="GF61" s="129"/>
      <c r="GG61" s="129"/>
      <c r="GH61" s="129"/>
      <c r="GI61" s="129"/>
      <c r="GJ61" s="129"/>
      <c r="GK61" s="129"/>
      <c r="GL61" s="129"/>
      <c r="GM61" s="129"/>
      <c r="GN61" s="129"/>
      <c r="GO61" s="129"/>
      <c r="GP61" s="129"/>
      <c r="GQ61" s="129"/>
      <c r="GR61" s="129"/>
      <c r="GS61" s="129"/>
      <c r="GT61" s="129"/>
      <c r="GU61" s="129"/>
      <c r="GV61" s="129"/>
      <c r="GW61" s="129"/>
      <c r="GX61" s="129"/>
      <c r="GY61" s="129"/>
      <c r="GZ61" s="129"/>
      <c r="HA61" s="129"/>
      <c r="HB61" s="129"/>
      <c r="HD61" s="148" t="s">
        <v>465</v>
      </c>
      <c r="HE61" s="129"/>
      <c r="HF61" s="129"/>
      <c r="HG61" s="129"/>
      <c r="HH61" s="129"/>
      <c r="HI61" s="129"/>
      <c r="HJ61" s="129"/>
      <c r="HK61" s="129"/>
      <c r="HL61" s="129"/>
      <c r="HM61" s="129"/>
      <c r="HN61" s="129"/>
      <c r="HO61" s="129"/>
      <c r="HP61" s="129"/>
      <c r="HQ61" s="129"/>
      <c r="HR61" s="129"/>
      <c r="HS61" s="129"/>
      <c r="HT61" s="129"/>
      <c r="HU61" s="129"/>
      <c r="HV61" s="129"/>
      <c r="HW61" s="129"/>
      <c r="HX61" s="129"/>
      <c r="HY61" s="129"/>
      <c r="HZ61" s="129"/>
      <c r="IA61" s="129"/>
      <c r="IB61" s="129"/>
      <c r="IC61" s="129"/>
      <c r="ID61" s="129"/>
      <c r="IE61" s="129"/>
      <c r="IF61" s="129"/>
      <c r="IH61" s="148" t="s">
        <v>465</v>
      </c>
      <c r="II61" s="129"/>
      <c r="IJ61" s="129"/>
      <c r="IK61" s="129"/>
      <c r="IL61" s="129"/>
      <c r="IM61" s="129"/>
      <c r="IN61" s="129"/>
      <c r="IO61" s="129"/>
      <c r="IP61" s="129"/>
      <c r="IQ61" s="129"/>
      <c r="IR61" s="129"/>
      <c r="IS61" s="129"/>
      <c r="IT61" s="129"/>
      <c r="IU61" s="129"/>
      <c r="IV61" s="129"/>
      <c r="IW61" s="129"/>
      <c r="IX61" s="129"/>
      <c r="IY61" s="129"/>
      <c r="IZ61" s="129"/>
      <c r="JA61" s="129"/>
      <c r="JB61" s="129"/>
      <c r="JC61" s="129"/>
      <c r="JD61" s="129"/>
      <c r="JE61" s="129"/>
      <c r="JF61" s="129"/>
      <c r="JG61" s="129"/>
      <c r="JH61" s="129"/>
      <c r="JI61" s="129"/>
      <c r="JJ61" s="129"/>
      <c r="JL61" s="148" t="s">
        <v>465</v>
      </c>
      <c r="JM61" s="129"/>
      <c r="JN61" s="129"/>
      <c r="JO61" s="129"/>
      <c r="JP61" s="129"/>
      <c r="JQ61" s="129"/>
      <c r="JR61" s="129"/>
      <c r="JS61" s="129"/>
      <c r="JT61" s="129"/>
      <c r="JU61" s="129"/>
      <c r="JV61" s="129"/>
      <c r="JW61" s="129"/>
      <c r="JX61" s="129"/>
      <c r="JY61" s="129"/>
      <c r="JZ61" s="129"/>
      <c r="KA61" s="129"/>
      <c r="KB61" s="129"/>
      <c r="KC61" s="129"/>
      <c r="KD61" s="129"/>
      <c r="KE61" s="129"/>
      <c r="KF61" s="129"/>
      <c r="KG61" s="129"/>
      <c r="KH61" s="129"/>
      <c r="KI61" s="129"/>
      <c r="KJ61" s="129"/>
      <c r="KK61" s="129"/>
      <c r="KL61" s="129"/>
      <c r="KM61" s="129"/>
      <c r="KN61" s="129"/>
    </row>
    <row r="62" spans="2:300" ht="30" customHeight="1" x14ac:dyDescent="0.25">
      <c r="B62" s="148" t="s">
        <v>466</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F62" s="148" t="s">
        <v>466</v>
      </c>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J62" s="148" t="s">
        <v>466</v>
      </c>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N62" s="148" t="s">
        <v>466</v>
      </c>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R62" s="148" t="s">
        <v>466</v>
      </c>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V62" s="148" t="s">
        <v>466</v>
      </c>
      <c r="EW62" s="129"/>
      <c r="EX62" s="129"/>
      <c r="EY62" s="129"/>
      <c r="EZ62" s="129"/>
      <c r="FA62" s="129"/>
      <c r="FB62" s="129"/>
      <c r="FC62" s="129"/>
      <c r="FD62" s="129"/>
      <c r="FE62" s="129"/>
      <c r="FF62" s="129"/>
      <c r="FG62" s="129"/>
      <c r="FH62" s="129"/>
      <c r="FI62" s="129"/>
      <c r="FJ62" s="129"/>
      <c r="FK62" s="129"/>
      <c r="FL62" s="129"/>
      <c r="FM62" s="129"/>
      <c r="FN62" s="129"/>
      <c r="FO62" s="129"/>
      <c r="FP62" s="129"/>
      <c r="FQ62" s="129"/>
      <c r="FR62" s="129"/>
      <c r="FS62" s="129"/>
      <c r="FT62" s="129"/>
      <c r="FU62" s="129"/>
      <c r="FV62" s="129"/>
      <c r="FW62" s="129"/>
      <c r="FX62" s="129"/>
      <c r="FZ62" s="148" t="s">
        <v>466</v>
      </c>
      <c r="GA62" s="129"/>
      <c r="GB62" s="129"/>
      <c r="GC62" s="129"/>
      <c r="GD62" s="129"/>
      <c r="GE62" s="129"/>
      <c r="GF62" s="129"/>
      <c r="GG62" s="129"/>
      <c r="GH62" s="129"/>
      <c r="GI62" s="129"/>
      <c r="GJ62" s="129"/>
      <c r="GK62" s="129"/>
      <c r="GL62" s="129"/>
      <c r="GM62" s="129"/>
      <c r="GN62" s="129"/>
      <c r="GO62" s="129"/>
      <c r="GP62" s="129"/>
      <c r="GQ62" s="129"/>
      <c r="GR62" s="129"/>
      <c r="GS62" s="129"/>
      <c r="GT62" s="129"/>
      <c r="GU62" s="129"/>
      <c r="GV62" s="129"/>
      <c r="GW62" s="129"/>
      <c r="GX62" s="129"/>
      <c r="GY62" s="129"/>
      <c r="GZ62" s="129"/>
      <c r="HA62" s="129"/>
      <c r="HB62" s="129"/>
      <c r="HD62" s="148" t="s">
        <v>466</v>
      </c>
      <c r="HE62" s="129"/>
      <c r="HF62" s="129"/>
      <c r="HG62" s="129"/>
      <c r="HH62" s="129"/>
      <c r="HI62" s="129"/>
      <c r="HJ62" s="129"/>
      <c r="HK62" s="129"/>
      <c r="HL62" s="129"/>
      <c r="HM62" s="129"/>
      <c r="HN62" s="129"/>
      <c r="HO62" s="129"/>
      <c r="HP62" s="129"/>
      <c r="HQ62" s="129"/>
      <c r="HR62" s="129"/>
      <c r="HS62" s="129"/>
      <c r="HT62" s="129"/>
      <c r="HU62" s="129"/>
      <c r="HV62" s="129"/>
      <c r="HW62" s="129"/>
      <c r="HX62" s="129"/>
      <c r="HY62" s="129"/>
      <c r="HZ62" s="129"/>
      <c r="IA62" s="129"/>
      <c r="IB62" s="129"/>
      <c r="IC62" s="129"/>
      <c r="ID62" s="129"/>
      <c r="IE62" s="129"/>
      <c r="IF62" s="129"/>
      <c r="IH62" s="148" t="s">
        <v>466</v>
      </c>
      <c r="II62" s="129"/>
      <c r="IJ62" s="129"/>
      <c r="IK62" s="129"/>
      <c r="IL62" s="129"/>
      <c r="IM62" s="129"/>
      <c r="IN62" s="129"/>
      <c r="IO62" s="129"/>
      <c r="IP62" s="129"/>
      <c r="IQ62" s="129"/>
      <c r="IR62" s="129"/>
      <c r="IS62" s="129"/>
      <c r="IT62" s="129"/>
      <c r="IU62" s="129"/>
      <c r="IV62" s="129"/>
      <c r="IW62" s="129"/>
      <c r="IX62" s="129"/>
      <c r="IY62" s="129"/>
      <c r="IZ62" s="129"/>
      <c r="JA62" s="129"/>
      <c r="JB62" s="129"/>
      <c r="JC62" s="129"/>
      <c r="JD62" s="129"/>
      <c r="JE62" s="129"/>
      <c r="JF62" s="129"/>
      <c r="JG62" s="129"/>
      <c r="JH62" s="129"/>
      <c r="JI62" s="129"/>
      <c r="JJ62" s="129"/>
      <c r="JL62" s="148" t="s">
        <v>466</v>
      </c>
      <c r="JM62" s="129"/>
      <c r="JN62" s="129"/>
      <c r="JO62" s="129"/>
      <c r="JP62" s="129"/>
      <c r="JQ62" s="129"/>
      <c r="JR62" s="129"/>
      <c r="JS62" s="129"/>
      <c r="JT62" s="129"/>
      <c r="JU62" s="129"/>
      <c r="JV62" s="129"/>
      <c r="JW62" s="129"/>
      <c r="JX62" s="129"/>
      <c r="JY62" s="129"/>
      <c r="JZ62" s="129"/>
      <c r="KA62" s="129"/>
      <c r="KB62" s="129"/>
      <c r="KC62" s="129"/>
      <c r="KD62" s="129"/>
      <c r="KE62" s="129"/>
      <c r="KF62" s="129"/>
      <c r="KG62" s="129"/>
      <c r="KH62" s="129"/>
      <c r="KI62" s="129"/>
      <c r="KJ62" s="129"/>
      <c r="KK62" s="129"/>
      <c r="KL62" s="129"/>
      <c r="KM62" s="129"/>
      <c r="KN62" s="129"/>
    </row>
    <row r="63" spans="2:300" ht="30" customHeight="1" x14ac:dyDescent="0.25">
      <c r="B63" s="148" t="s">
        <v>1162</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F63" s="148" t="s">
        <v>1162</v>
      </c>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J63" s="148" t="s">
        <v>1162</v>
      </c>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N63" s="148" t="s">
        <v>1162</v>
      </c>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R63" s="148" t="s">
        <v>1162</v>
      </c>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V63" s="148" t="s">
        <v>1162</v>
      </c>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Z63" s="148" t="s">
        <v>1162</v>
      </c>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D63" s="148" t="s">
        <v>1162</v>
      </c>
      <c r="HE63" s="129"/>
      <c r="HF63" s="129"/>
      <c r="HG63" s="129"/>
      <c r="HH63" s="129"/>
      <c r="HI63" s="129"/>
      <c r="HJ63" s="129"/>
      <c r="HK63" s="129"/>
      <c r="HL63" s="129"/>
      <c r="HM63" s="129"/>
      <c r="HN63" s="129"/>
      <c r="HO63" s="129"/>
      <c r="HP63" s="129"/>
      <c r="HQ63" s="129"/>
      <c r="HR63" s="129"/>
      <c r="HS63" s="129"/>
      <c r="HT63" s="129"/>
      <c r="HU63" s="129"/>
      <c r="HV63" s="129"/>
      <c r="HW63" s="129"/>
      <c r="HX63" s="129"/>
      <c r="HY63" s="129"/>
      <c r="HZ63" s="129"/>
      <c r="IA63" s="129"/>
      <c r="IB63" s="129"/>
      <c r="IC63" s="129"/>
      <c r="ID63" s="129"/>
      <c r="IE63" s="129"/>
      <c r="IF63" s="129"/>
      <c r="IH63" s="148" t="s">
        <v>1162</v>
      </c>
      <c r="II63" s="129"/>
      <c r="IJ63" s="129"/>
      <c r="IK63" s="129"/>
      <c r="IL63" s="129"/>
      <c r="IM63" s="129"/>
      <c r="IN63" s="129"/>
      <c r="IO63" s="129"/>
      <c r="IP63" s="129"/>
      <c r="IQ63" s="129"/>
      <c r="IR63" s="129"/>
      <c r="IS63" s="129"/>
      <c r="IT63" s="129"/>
      <c r="IU63" s="129"/>
      <c r="IV63" s="129"/>
      <c r="IW63" s="129"/>
      <c r="IX63" s="129"/>
      <c r="IY63" s="129"/>
      <c r="IZ63" s="129"/>
      <c r="JA63" s="129"/>
      <c r="JB63" s="129"/>
      <c r="JC63" s="129"/>
      <c r="JD63" s="129"/>
      <c r="JE63" s="129"/>
      <c r="JF63" s="129"/>
      <c r="JG63" s="129"/>
      <c r="JH63" s="129"/>
      <c r="JI63" s="129"/>
      <c r="JJ63" s="129"/>
      <c r="JL63" s="148" t="s">
        <v>1162</v>
      </c>
      <c r="JM63" s="129"/>
      <c r="JN63" s="129"/>
      <c r="JO63" s="129"/>
      <c r="JP63" s="129"/>
      <c r="JQ63" s="129"/>
      <c r="JR63" s="129"/>
      <c r="JS63" s="129"/>
      <c r="JT63" s="129"/>
      <c r="JU63" s="129"/>
      <c r="JV63" s="129"/>
      <c r="JW63" s="129"/>
      <c r="JX63" s="129"/>
      <c r="JY63" s="129"/>
      <c r="JZ63" s="129"/>
      <c r="KA63" s="129"/>
      <c r="KB63" s="129"/>
      <c r="KC63" s="129"/>
      <c r="KD63" s="129"/>
      <c r="KE63" s="129"/>
      <c r="KF63" s="129"/>
      <c r="KG63" s="129"/>
      <c r="KH63" s="129"/>
      <c r="KI63" s="129"/>
      <c r="KJ63" s="129"/>
      <c r="KK63" s="129"/>
      <c r="KL63" s="129"/>
      <c r="KM63" s="129"/>
      <c r="KN63" s="129"/>
    </row>
    <row r="64" spans="2:300" ht="30" customHeight="1" x14ac:dyDescent="0.25">
      <c r="B64" s="148" t="s">
        <v>467</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F64" s="148" t="s">
        <v>467</v>
      </c>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J64" s="148" t="s">
        <v>467</v>
      </c>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N64" s="148" t="s">
        <v>467</v>
      </c>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R64" s="148" t="s">
        <v>467</v>
      </c>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V64" s="148" t="s">
        <v>467</v>
      </c>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Z64" s="148" t="s">
        <v>467</v>
      </c>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D64" s="148" t="s">
        <v>467</v>
      </c>
      <c r="HE64" s="129"/>
      <c r="HF64" s="129"/>
      <c r="HG64" s="129"/>
      <c r="HH64" s="129"/>
      <c r="HI64" s="129"/>
      <c r="HJ64" s="129"/>
      <c r="HK64" s="129"/>
      <c r="HL64" s="129"/>
      <c r="HM64" s="129"/>
      <c r="HN64" s="129"/>
      <c r="HO64" s="129"/>
      <c r="HP64" s="129"/>
      <c r="HQ64" s="129"/>
      <c r="HR64" s="129"/>
      <c r="HS64" s="129"/>
      <c r="HT64" s="129"/>
      <c r="HU64" s="129"/>
      <c r="HV64" s="129"/>
      <c r="HW64" s="129"/>
      <c r="HX64" s="129"/>
      <c r="HY64" s="129"/>
      <c r="HZ64" s="129"/>
      <c r="IA64" s="129"/>
      <c r="IB64" s="129"/>
      <c r="IC64" s="129"/>
      <c r="ID64" s="129"/>
      <c r="IE64" s="129"/>
      <c r="IF64" s="129"/>
      <c r="IH64" s="148" t="s">
        <v>467</v>
      </c>
      <c r="II64" s="129"/>
      <c r="IJ64" s="129"/>
      <c r="IK64" s="129"/>
      <c r="IL64" s="129"/>
      <c r="IM64" s="129"/>
      <c r="IN64" s="129"/>
      <c r="IO64" s="129"/>
      <c r="IP64" s="129"/>
      <c r="IQ64" s="129"/>
      <c r="IR64" s="129"/>
      <c r="IS64" s="129"/>
      <c r="IT64" s="129"/>
      <c r="IU64" s="129"/>
      <c r="IV64" s="129"/>
      <c r="IW64" s="129"/>
      <c r="IX64" s="129"/>
      <c r="IY64" s="129"/>
      <c r="IZ64" s="129"/>
      <c r="JA64" s="129"/>
      <c r="JB64" s="129"/>
      <c r="JC64" s="129"/>
      <c r="JD64" s="129"/>
      <c r="JE64" s="129"/>
      <c r="JF64" s="129"/>
      <c r="JG64" s="129"/>
      <c r="JH64" s="129"/>
      <c r="JI64" s="129"/>
      <c r="JJ64" s="129"/>
      <c r="JL64" s="148" t="s">
        <v>467</v>
      </c>
      <c r="JM64" s="129"/>
      <c r="JN64" s="129"/>
      <c r="JO64" s="129"/>
      <c r="JP64" s="129"/>
      <c r="JQ64" s="129"/>
      <c r="JR64" s="129"/>
      <c r="JS64" s="129"/>
      <c r="JT64" s="129"/>
      <c r="JU64" s="129"/>
      <c r="JV64" s="129"/>
      <c r="JW64" s="129"/>
      <c r="JX64" s="129"/>
      <c r="JY64" s="129"/>
      <c r="JZ64" s="129"/>
      <c r="KA64" s="129"/>
      <c r="KB64" s="129"/>
      <c r="KC64" s="129"/>
      <c r="KD64" s="129"/>
      <c r="KE64" s="129"/>
      <c r="KF64" s="129"/>
      <c r="KG64" s="129"/>
      <c r="KH64" s="129"/>
      <c r="KI64" s="129"/>
      <c r="KJ64" s="129"/>
      <c r="KK64" s="129"/>
      <c r="KL64" s="129"/>
      <c r="KM64" s="129"/>
      <c r="KN64" s="129"/>
    </row>
    <row r="65" spans="2:300" ht="30" customHeight="1" x14ac:dyDescent="0.25">
      <c r="B65" s="148" t="s">
        <v>468</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F65" s="148" t="s">
        <v>468</v>
      </c>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J65" s="148" t="s">
        <v>468</v>
      </c>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N65" s="148" t="s">
        <v>468</v>
      </c>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R65" s="148" t="s">
        <v>468</v>
      </c>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V65" s="148" t="s">
        <v>468</v>
      </c>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Z65" s="148" t="s">
        <v>468</v>
      </c>
      <c r="GA65" s="129"/>
      <c r="GB65" s="129"/>
      <c r="GC65" s="129"/>
      <c r="GD65" s="129"/>
      <c r="GE65" s="129"/>
      <c r="GF65" s="129"/>
      <c r="GG65" s="129"/>
      <c r="GH65" s="129"/>
      <c r="GI65" s="129"/>
      <c r="GJ65" s="129"/>
      <c r="GK65" s="129"/>
      <c r="GL65" s="129"/>
      <c r="GM65" s="129"/>
      <c r="GN65" s="129"/>
      <c r="GO65" s="129"/>
      <c r="GP65" s="129"/>
      <c r="GQ65" s="129"/>
      <c r="GR65" s="129"/>
      <c r="GS65" s="129"/>
      <c r="GT65" s="129"/>
      <c r="GU65" s="129"/>
      <c r="GV65" s="129"/>
      <c r="GW65" s="129"/>
      <c r="GX65" s="129"/>
      <c r="GY65" s="129"/>
      <c r="GZ65" s="129"/>
      <c r="HA65" s="129"/>
      <c r="HB65" s="129"/>
      <c r="HD65" s="148" t="s">
        <v>468</v>
      </c>
      <c r="HE65" s="129"/>
      <c r="HF65" s="129"/>
      <c r="HG65" s="129"/>
      <c r="HH65" s="129"/>
      <c r="HI65" s="129"/>
      <c r="HJ65" s="129"/>
      <c r="HK65" s="129"/>
      <c r="HL65" s="129"/>
      <c r="HM65" s="129"/>
      <c r="HN65" s="129"/>
      <c r="HO65" s="129"/>
      <c r="HP65" s="129"/>
      <c r="HQ65" s="129"/>
      <c r="HR65" s="129"/>
      <c r="HS65" s="129"/>
      <c r="HT65" s="129"/>
      <c r="HU65" s="129"/>
      <c r="HV65" s="129"/>
      <c r="HW65" s="129"/>
      <c r="HX65" s="129"/>
      <c r="HY65" s="129"/>
      <c r="HZ65" s="129"/>
      <c r="IA65" s="129"/>
      <c r="IB65" s="129"/>
      <c r="IC65" s="129"/>
      <c r="ID65" s="129"/>
      <c r="IE65" s="129"/>
      <c r="IF65" s="129"/>
      <c r="IH65" s="148" t="s">
        <v>468</v>
      </c>
      <c r="II65" s="129"/>
      <c r="IJ65" s="129"/>
      <c r="IK65" s="129"/>
      <c r="IL65" s="129"/>
      <c r="IM65" s="129"/>
      <c r="IN65" s="129"/>
      <c r="IO65" s="129"/>
      <c r="IP65" s="129"/>
      <c r="IQ65" s="129"/>
      <c r="IR65" s="129"/>
      <c r="IS65" s="129"/>
      <c r="IT65" s="129"/>
      <c r="IU65" s="129"/>
      <c r="IV65" s="129"/>
      <c r="IW65" s="129"/>
      <c r="IX65" s="129"/>
      <c r="IY65" s="129"/>
      <c r="IZ65" s="129"/>
      <c r="JA65" s="129"/>
      <c r="JB65" s="129"/>
      <c r="JC65" s="129"/>
      <c r="JD65" s="129"/>
      <c r="JE65" s="129"/>
      <c r="JF65" s="129"/>
      <c r="JG65" s="129"/>
      <c r="JH65" s="129"/>
      <c r="JI65" s="129"/>
      <c r="JJ65" s="129"/>
      <c r="JL65" s="148" t="s">
        <v>468</v>
      </c>
      <c r="JM65" s="129"/>
      <c r="JN65" s="129"/>
      <c r="JO65" s="129"/>
      <c r="JP65" s="129"/>
      <c r="JQ65" s="129"/>
      <c r="JR65" s="129"/>
      <c r="JS65" s="129"/>
      <c r="JT65" s="129"/>
      <c r="JU65" s="129"/>
      <c r="JV65" s="129"/>
      <c r="JW65" s="129"/>
      <c r="JX65" s="129"/>
      <c r="JY65" s="129"/>
      <c r="JZ65" s="129"/>
      <c r="KA65" s="129"/>
      <c r="KB65" s="129"/>
      <c r="KC65" s="129"/>
      <c r="KD65" s="129"/>
      <c r="KE65" s="129"/>
      <c r="KF65" s="129"/>
      <c r="KG65" s="129"/>
      <c r="KH65" s="129"/>
      <c r="KI65" s="129"/>
      <c r="KJ65" s="129"/>
      <c r="KK65" s="129"/>
      <c r="KL65" s="129"/>
      <c r="KM65" s="129"/>
      <c r="KN65" s="129"/>
    </row>
    <row r="66" spans="2:300" ht="30" customHeight="1" x14ac:dyDescent="0.25">
      <c r="B66" s="148" t="s">
        <v>469</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F66" s="148" t="s">
        <v>469</v>
      </c>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J66" s="148" t="s">
        <v>469</v>
      </c>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N66" s="148" t="s">
        <v>469</v>
      </c>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R66" s="148" t="s">
        <v>469</v>
      </c>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V66" s="148" t="s">
        <v>469</v>
      </c>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Z66" s="148" t="s">
        <v>469</v>
      </c>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D66" s="148" t="s">
        <v>469</v>
      </c>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H66" s="148" t="s">
        <v>469</v>
      </c>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J66" s="129"/>
      <c r="JL66" s="148" t="s">
        <v>469</v>
      </c>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row>
    <row r="67" spans="2:300" ht="30" customHeight="1" x14ac:dyDescent="0.25">
      <c r="B67" s="148" t="s">
        <v>470</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F67" s="148" t="s">
        <v>470</v>
      </c>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J67" s="148" t="s">
        <v>470</v>
      </c>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N67" s="148" t="s">
        <v>470</v>
      </c>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R67" s="148" t="s">
        <v>470</v>
      </c>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V67" s="148" t="s">
        <v>470</v>
      </c>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Z67" s="148" t="s">
        <v>470</v>
      </c>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D67" s="148" t="s">
        <v>470</v>
      </c>
      <c r="HE67" s="129"/>
      <c r="HF67" s="129"/>
      <c r="HG67" s="129"/>
      <c r="HH67" s="129"/>
      <c r="HI67" s="129"/>
      <c r="HJ67" s="129"/>
      <c r="HK67" s="129"/>
      <c r="HL67" s="129"/>
      <c r="HM67" s="129"/>
      <c r="HN67" s="129"/>
      <c r="HO67" s="129"/>
      <c r="HP67" s="129"/>
      <c r="HQ67" s="129"/>
      <c r="HR67" s="129"/>
      <c r="HS67" s="129"/>
      <c r="HT67" s="129"/>
      <c r="HU67" s="129"/>
      <c r="HV67" s="129"/>
      <c r="HW67" s="129"/>
      <c r="HX67" s="129"/>
      <c r="HY67" s="129"/>
      <c r="HZ67" s="129"/>
      <c r="IA67" s="129"/>
      <c r="IB67" s="129"/>
      <c r="IC67" s="129"/>
      <c r="ID67" s="129"/>
      <c r="IE67" s="129"/>
      <c r="IF67" s="129"/>
      <c r="IH67" s="148" t="s">
        <v>470</v>
      </c>
      <c r="II67" s="129"/>
      <c r="IJ67" s="129"/>
      <c r="IK67" s="129"/>
      <c r="IL67" s="129"/>
      <c r="IM67" s="129"/>
      <c r="IN67" s="129"/>
      <c r="IO67" s="129"/>
      <c r="IP67" s="129"/>
      <c r="IQ67" s="129"/>
      <c r="IR67" s="129"/>
      <c r="IS67" s="129"/>
      <c r="IT67" s="129"/>
      <c r="IU67" s="129"/>
      <c r="IV67" s="129"/>
      <c r="IW67" s="129"/>
      <c r="IX67" s="129"/>
      <c r="IY67" s="129"/>
      <c r="IZ67" s="129"/>
      <c r="JA67" s="129"/>
      <c r="JB67" s="129"/>
      <c r="JC67" s="129"/>
      <c r="JD67" s="129"/>
      <c r="JE67" s="129"/>
      <c r="JF67" s="129"/>
      <c r="JG67" s="129"/>
      <c r="JH67" s="129"/>
      <c r="JI67" s="129"/>
      <c r="JJ67" s="129"/>
      <c r="JL67" s="148" t="s">
        <v>470</v>
      </c>
      <c r="JM67" s="129"/>
      <c r="JN67" s="129"/>
      <c r="JO67" s="129"/>
      <c r="JP67" s="129"/>
      <c r="JQ67" s="129"/>
      <c r="JR67" s="129"/>
      <c r="JS67" s="129"/>
      <c r="JT67" s="129"/>
      <c r="JU67" s="129"/>
      <c r="JV67" s="129"/>
      <c r="JW67" s="129"/>
      <c r="JX67" s="129"/>
      <c r="JY67" s="129"/>
      <c r="JZ67" s="129"/>
      <c r="KA67" s="129"/>
      <c r="KB67" s="129"/>
      <c r="KC67" s="129"/>
      <c r="KD67" s="129"/>
      <c r="KE67" s="129"/>
      <c r="KF67" s="129"/>
      <c r="KG67" s="129"/>
      <c r="KH67" s="129"/>
      <c r="KI67" s="129"/>
      <c r="KJ67" s="129"/>
      <c r="KK67" s="129"/>
      <c r="KL67" s="129"/>
      <c r="KM67" s="129"/>
      <c r="KN67" s="129"/>
    </row>
    <row r="68" spans="2:300" ht="30" customHeight="1" x14ac:dyDescent="0.25">
      <c r="B68" s="148" t="s">
        <v>473</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F68" s="148" t="s">
        <v>473</v>
      </c>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J68" s="148" t="s">
        <v>473</v>
      </c>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N68" s="148" t="s">
        <v>473</v>
      </c>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R68" s="148" t="s">
        <v>473</v>
      </c>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V68" s="148" t="s">
        <v>473</v>
      </c>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Z68" s="148" t="s">
        <v>473</v>
      </c>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D68" s="148" t="s">
        <v>473</v>
      </c>
      <c r="HE68" s="129"/>
      <c r="HF68" s="129"/>
      <c r="HG68" s="129"/>
      <c r="HH68" s="129"/>
      <c r="HI68" s="129"/>
      <c r="HJ68" s="129"/>
      <c r="HK68" s="129"/>
      <c r="HL68" s="129"/>
      <c r="HM68" s="129"/>
      <c r="HN68" s="129"/>
      <c r="HO68" s="129"/>
      <c r="HP68" s="129"/>
      <c r="HQ68" s="129"/>
      <c r="HR68" s="129"/>
      <c r="HS68" s="129"/>
      <c r="HT68" s="129"/>
      <c r="HU68" s="129"/>
      <c r="HV68" s="129"/>
      <c r="HW68" s="129"/>
      <c r="HX68" s="129"/>
      <c r="HY68" s="129"/>
      <c r="HZ68" s="129"/>
      <c r="IA68" s="129"/>
      <c r="IB68" s="129"/>
      <c r="IC68" s="129"/>
      <c r="ID68" s="129"/>
      <c r="IE68" s="129"/>
      <c r="IF68" s="129"/>
      <c r="IH68" s="148" t="s">
        <v>473</v>
      </c>
      <c r="II68" s="129"/>
      <c r="IJ68" s="129"/>
      <c r="IK68" s="129"/>
      <c r="IL68" s="129"/>
      <c r="IM68" s="129"/>
      <c r="IN68" s="129"/>
      <c r="IO68" s="129"/>
      <c r="IP68" s="129"/>
      <c r="IQ68" s="129"/>
      <c r="IR68" s="129"/>
      <c r="IS68" s="129"/>
      <c r="IT68" s="129"/>
      <c r="IU68" s="129"/>
      <c r="IV68" s="129"/>
      <c r="IW68" s="129"/>
      <c r="IX68" s="129"/>
      <c r="IY68" s="129"/>
      <c r="IZ68" s="129"/>
      <c r="JA68" s="129"/>
      <c r="JB68" s="129"/>
      <c r="JC68" s="129"/>
      <c r="JD68" s="129"/>
      <c r="JE68" s="129"/>
      <c r="JF68" s="129"/>
      <c r="JG68" s="129"/>
      <c r="JH68" s="129"/>
      <c r="JI68" s="129"/>
      <c r="JJ68" s="129"/>
      <c r="JL68" s="148" t="s">
        <v>473</v>
      </c>
      <c r="JM68" s="129"/>
      <c r="JN68" s="129"/>
      <c r="JO68" s="129"/>
      <c r="JP68" s="129"/>
      <c r="JQ68" s="129"/>
      <c r="JR68" s="129"/>
      <c r="JS68" s="129"/>
      <c r="JT68" s="129"/>
      <c r="JU68" s="129"/>
      <c r="JV68" s="129"/>
      <c r="JW68" s="129"/>
      <c r="JX68" s="129"/>
      <c r="JY68" s="129"/>
      <c r="JZ68" s="129"/>
      <c r="KA68" s="129"/>
      <c r="KB68" s="129"/>
      <c r="KC68" s="129"/>
      <c r="KD68" s="129"/>
      <c r="KE68" s="129"/>
      <c r="KF68" s="129"/>
      <c r="KG68" s="129"/>
      <c r="KH68" s="129"/>
      <c r="KI68" s="129"/>
      <c r="KJ68" s="129"/>
      <c r="KK68" s="129"/>
      <c r="KL68" s="129"/>
      <c r="KM68" s="129"/>
      <c r="KN68" s="129"/>
    </row>
    <row r="69" spans="2:300" ht="30" customHeight="1" x14ac:dyDescent="0.25">
      <c r="B69" s="148" t="s">
        <v>474</v>
      </c>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F69" s="148" t="s">
        <v>474</v>
      </c>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J69" s="148" t="s">
        <v>474</v>
      </c>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N69" s="148" t="s">
        <v>474</v>
      </c>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R69" s="148" t="s">
        <v>474</v>
      </c>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V69" s="148" t="s">
        <v>474</v>
      </c>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Z69" s="148" t="s">
        <v>474</v>
      </c>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D69" s="148" t="s">
        <v>474</v>
      </c>
      <c r="HE69" s="129"/>
      <c r="HF69" s="129"/>
      <c r="HG69" s="129"/>
      <c r="HH69" s="129"/>
      <c r="HI69" s="129"/>
      <c r="HJ69" s="129"/>
      <c r="HK69" s="129"/>
      <c r="HL69" s="129"/>
      <c r="HM69" s="129"/>
      <c r="HN69" s="129"/>
      <c r="HO69" s="129"/>
      <c r="HP69" s="129"/>
      <c r="HQ69" s="129"/>
      <c r="HR69" s="129"/>
      <c r="HS69" s="129"/>
      <c r="HT69" s="129"/>
      <c r="HU69" s="129"/>
      <c r="HV69" s="129"/>
      <c r="HW69" s="129"/>
      <c r="HX69" s="129"/>
      <c r="HY69" s="129"/>
      <c r="HZ69" s="129"/>
      <c r="IA69" s="129"/>
      <c r="IB69" s="129"/>
      <c r="IC69" s="129"/>
      <c r="ID69" s="129"/>
      <c r="IE69" s="129"/>
      <c r="IF69" s="129"/>
      <c r="IH69" s="148" t="s">
        <v>474</v>
      </c>
      <c r="II69" s="129"/>
      <c r="IJ69" s="129"/>
      <c r="IK69" s="129"/>
      <c r="IL69" s="129"/>
      <c r="IM69" s="129"/>
      <c r="IN69" s="129"/>
      <c r="IO69" s="129"/>
      <c r="IP69" s="129"/>
      <c r="IQ69" s="129"/>
      <c r="IR69" s="129"/>
      <c r="IS69" s="129"/>
      <c r="IT69" s="129"/>
      <c r="IU69" s="129"/>
      <c r="IV69" s="129"/>
      <c r="IW69" s="129"/>
      <c r="IX69" s="129"/>
      <c r="IY69" s="129"/>
      <c r="IZ69" s="129"/>
      <c r="JA69" s="129"/>
      <c r="JB69" s="129"/>
      <c r="JC69" s="129"/>
      <c r="JD69" s="129"/>
      <c r="JE69" s="129"/>
      <c r="JF69" s="129"/>
      <c r="JG69" s="129"/>
      <c r="JH69" s="129"/>
      <c r="JI69" s="129"/>
      <c r="JJ69" s="129"/>
      <c r="JL69" s="148" t="s">
        <v>474</v>
      </c>
      <c r="JM69" s="129"/>
      <c r="JN69" s="129"/>
      <c r="JO69" s="129"/>
      <c r="JP69" s="129"/>
      <c r="JQ69" s="129"/>
      <c r="JR69" s="129"/>
      <c r="JS69" s="129"/>
      <c r="JT69" s="129"/>
      <c r="JU69" s="129"/>
      <c r="JV69" s="129"/>
      <c r="JW69" s="129"/>
      <c r="JX69" s="129"/>
      <c r="JY69" s="129"/>
      <c r="JZ69" s="129"/>
      <c r="KA69" s="129"/>
      <c r="KB69" s="129"/>
      <c r="KC69" s="129"/>
      <c r="KD69" s="129"/>
      <c r="KE69" s="129"/>
      <c r="KF69" s="129"/>
      <c r="KG69" s="129"/>
      <c r="KH69" s="129"/>
      <c r="KI69" s="129"/>
      <c r="KJ69" s="129"/>
      <c r="KK69" s="129"/>
      <c r="KL69" s="129"/>
      <c r="KM69" s="129"/>
      <c r="KN69" s="129"/>
    </row>
    <row r="70" spans="2:300" ht="30" customHeight="1" x14ac:dyDescent="0.25">
      <c r="B70" s="148" t="s">
        <v>475</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F70" s="148" t="s">
        <v>475</v>
      </c>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J70" s="148" t="s">
        <v>475</v>
      </c>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N70" s="148" t="s">
        <v>475</v>
      </c>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R70" s="148" t="s">
        <v>475</v>
      </c>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V70" s="148" t="s">
        <v>475</v>
      </c>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Z70" s="148" t="s">
        <v>475</v>
      </c>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D70" s="148" t="s">
        <v>475</v>
      </c>
      <c r="HE70" s="129"/>
      <c r="HF70" s="129"/>
      <c r="HG70" s="129"/>
      <c r="HH70" s="129"/>
      <c r="HI70" s="129"/>
      <c r="HJ70" s="129"/>
      <c r="HK70" s="129"/>
      <c r="HL70" s="129"/>
      <c r="HM70" s="129"/>
      <c r="HN70" s="129"/>
      <c r="HO70" s="129"/>
      <c r="HP70" s="129"/>
      <c r="HQ70" s="129"/>
      <c r="HR70" s="129"/>
      <c r="HS70" s="129"/>
      <c r="HT70" s="129"/>
      <c r="HU70" s="129"/>
      <c r="HV70" s="129"/>
      <c r="HW70" s="129"/>
      <c r="HX70" s="129"/>
      <c r="HY70" s="129"/>
      <c r="HZ70" s="129"/>
      <c r="IA70" s="129"/>
      <c r="IB70" s="129"/>
      <c r="IC70" s="129"/>
      <c r="ID70" s="129"/>
      <c r="IE70" s="129"/>
      <c r="IF70" s="129"/>
      <c r="IH70" s="148" t="s">
        <v>475</v>
      </c>
      <c r="II70" s="129"/>
      <c r="IJ70" s="129"/>
      <c r="IK70" s="129"/>
      <c r="IL70" s="129"/>
      <c r="IM70" s="129"/>
      <c r="IN70" s="129"/>
      <c r="IO70" s="129"/>
      <c r="IP70" s="129"/>
      <c r="IQ70" s="129"/>
      <c r="IR70" s="129"/>
      <c r="IS70" s="129"/>
      <c r="IT70" s="129"/>
      <c r="IU70" s="129"/>
      <c r="IV70" s="129"/>
      <c r="IW70" s="129"/>
      <c r="IX70" s="129"/>
      <c r="IY70" s="129"/>
      <c r="IZ70" s="129"/>
      <c r="JA70" s="129"/>
      <c r="JB70" s="129"/>
      <c r="JC70" s="129"/>
      <c r="JD70" s="129"/>
      <c r="JE70" s="129"/>
      <c r="JF70" s="129"/>
      <c r="JG70" s="129"/>
      <c r="JH70" s="129"/>
      <c r="JI70" s="129"/>
      <c r="JJ70" s="129"/>
      <c r="JL70" s="148" t="s">
        <v>475</v>
      </c>
      <c r="JM70" s="129"/>
      <c r="JN70" s="129"/>
      <c r="JO70" s="129"/>
      <c r="JP70" s="129"/>
      <c r="JQ70" s="129"/>
      <c r="JR70" s="129"/>
      <c r="JS70" s="129"/>
      <c r="JT70" s="129"/>
      <c r="JU70" s="129"/>
      <c r="JV70" s="129"/>
      <c r="JW70" s="129"/>
      <c r="JX70" s="129"/>
      <c r="JY70" s="129"/>
      <c r="JZ70" s="129"/>
      <c r="KA70" s="129"/>
      <c r="KB70" s="129"/>
      <c r="KC70" s="129"/>
      <c r="KD70" s="129"/>
      <c r="KE70" s="129"/>
      <c r="KF70" s="129"/>
      <c r="KG70" s="129"/>
      <c r="KH70" s="129"/>
      <c r="KI70" s="129"/>
      <c r="KJ70" s="129"/>
      <c r="KK70" s="129"/>
      <c r="KL70" s="129"/>
      <c r="KM70" s="129"/>
      <c r="KN70" s="129"/>
    </row>
    <row r="71" spans="2:300" ht="30" customHeight="1" x14ac:dyDescent="0.25">
      <c r="B71" s="148" t="s">
        <v>476</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F71" s="148" t="s">
        <v>476</v>
      </c>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J71" s="148" t="s">
        <v>476</v>
      </c>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N71" s="148" t="s">
        <v>476</v>
      </c>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R71" s="148" t="s">
        <v>476</v>
      </c>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V71" s="148" t="s">
        <v>476</v>
      </c>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Z71" s="148" t="s">
        <v>476</v>
      </c>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D71" s="148" t="s">
        <v>476</v>
      </c>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H71" s="148" t="s">
        <v>476</v>
      </c>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J71" s="129"/>
      <c r="JL71" s="148" t="s">
        <v>476</v>
      </c>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row>
    <row r="72" spans="2:300" ht="30" customHeight="1" x14ac:dyDescent="0.25">
      <c r="B72" s="148" t="s">
        <v>477</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F72" s="148" t="s">
        <v>477</v>
      </c>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J72" s="148" t="s">
        <v>477</v>
      </c>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N72" s="148" t="s">
        <v>477</v>
      </c>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R72" s="148" t="s">
        <v>477</v>
      </c>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V72" s="148" t="s">
        <v>477</v>
      </c>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Z72" s="148" t="s">
        <v>477</v>
      </c>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D72" s="148" t="s">
        <v>477</v>
      </c>
      <c r="HE72" s="129"/>
      <c r="HF72" s="129"/>
      <c r="HG72" s="129"/>
      <c r="HH72" s="129"/>
      <c r="HI72" s="129"/>
      <c r="HJ72" s="129"/>
      <c r="HK72" s="129"/>
      <c r="HL72" s="129"/>
      <c r="HM72" s="129"/>
      <c r="HN72" s="129"/>
      <c r="HO72" s="129"/>
      <c r="HP72" s="129"/>
      <c r="HQ72" s="129"/>
      <c r="HR72" s="129"/>
      <c r="HS72" s="129"/>
      <c r="HT72" s="129"/>
      <c r="HU72" s="129"/>
      <c r="HV72" s="129"/>
      <c r="HW72" s="129"/>
      <c r="HX72" s="129"/>
      <c r="HY72" s="129"/>
      <c r="HZ72" s="129"/>
      <c r="IA72" s="129"/>
      <c r="IB72" s="129"/>
      <c r="IC72" s="129"/>
      <c r="ID72" s="129"/>
      <c r="IE72" s="129"/>
      <c r="IF72" s="129"/>
      <c r="IH72" s="148" t="s">
        <v>477</v>
      </c>
      <c r="II72" s="129"/>
      <c r="IJ72" s="129"/>
      <c r="IK72" s="129"/>
      <c r="IL72" s="129"/>
      <c r="IM72" s="129"/>
      <c r="IN72" s="129"/>
      <c r="IO72" s="129"/>
      <c r="IP72" s="129"/>
      <c r="IQ72" s="129"/>
      <c r="IR72" s="129"/>
      <c r="IS72" s="129"/>
      <c r="IT72" s="129"/>
      <c r="IU72" s="129"/>
      <c r="IV72" s="129"/>
      <c r="IW72" s="129"/>
      <c r="IX72" s="129"/>
      <c r="IY72" s="129"/>
      <c r="IZ72" s="129"/>
      <c r="JA72" s="129"/>
      <c r="JB72" s="129"/>
      <c r="JC72" s="129"/>
      <c r="JD72" s="129"/>
      <c r="JE72" s="129"/>
      <c r="JF72" s="129"/>
      <c r="JG72" s="129"/>
      <c r="JH72" s="129"/>
      <c r="JI72" s="129"/>
      <c r="JJ72" s="129"/>
      <c r="JL72" s="148" t="s">
        <v>477</v>
      </c>
      <c r="JM72" s="129"/>
      <c r="JN72" s="129"/>
      <c r="JO72" s="129"/>
      <c r="JP72" s="129"/>
      <c r="JQ72" s="129"/>
      <c r="JR72" s="129"/>
      <c r="JS72" s="129"/>
      <c r="JT72" s="129"/>
      <c r="JU72" s="129"/>
      <c r="JV72" s="129"/>
      <c r="JW72" s="129"/>
      <c r="JX72" s="129"/>
      <c r="JY72" s="129"/>
      <c r="JZ72" s="129"/>
      <c r="KA72" s="129"/>
      <c r="KB72" s="129"/>
      <c r="KC72" s="129"/>
      <c r="KD72" s="129"/>
      <c r="KE72" s="129"/>
      <c r="KF72" s="129"/>
      <c r="KG72" s="129"/>
      <c r="KH72" s="129"/>
      <c r="KI72" s="129"/>
      <c r="KJ72" s="129"/>
      <c r="KK72" s="129"/>
      <c r="KL72" s="129"/>
      <c r="KM72" s="129"/>
      <c r="KN72" s="129"/>
    </row>
    <row r="73" spans="2:300" ht="30" customHeight="1" x14ac:dyDescent="0.25">
      <c r="B73" s="148" t="s">
        <v>478</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F73" s="148" t="s">
        <v>478</v>
      </c>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J73" s="148" t="s">
        <v>478</v>
      </c>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N73" s="148" t="s">
        <v>478</v>
      </c>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R73" s="148" t="s">
        <v>478</v>
      </c>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V73" s="148" t="s">
        <v>478</v>
      </c>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Z73" s="148" t="s">
        <v>478</v>
      </c>
      <c r="GA73" s="129"/>
      <c r="GB73" s="129"/>
      <c r="GC73" s="129"/>
      <c r="GD73" s="129"/>
      <c r="GE73" s="129"/>
      <c r="GF73" s="129"/>
      <c r="GG73" s="129"/>
      <c r="GH73" s="129"/>
      <c r="GI73" s="129"/>
      <c r="GJ73" s="129"/>
      <c r="GK73" s="129"/>
      <c r="GL73" s="129"/>
      <c r="GM73" s="129"/>
      <c r="GN73" s="129"/>
      <c r="GO73" s="129"/>
      <c r="GP73" s="129"/>
      <c r="GQ73" s="129"/>
      <c r="GR73" s="129"/>
      <c r="GS73" s="129"/>
      <c r="GT73" s="129"/>
      <c r="GU73" s="129"/>
      <c r="GV73" s="129"/>
      <c r="GW73" s="129"/>
      <c r="GX73" s="129"/>
      <c r="GY73" s="129"/>
      <c r="GZ73" s="129"/>
      <c r="HA73" s="129"/>
      <c r="HB73" s="129"/>
      <c r="HD73" s="148" t="s">
        <v>478</v>
      </c>
      <c r="HE73" s="129"/>
      <c r="HF73" s="129"/>
      <c r="HG73" s="129"/>
      <c r="HH73" s="129"/>
      <c r="HI73" s="129"/>
      <c r="HJ73" s="129"/>
      <c r="HK73" s="129"/>
      <c r="HL73" s="129"/>
      <c r="HM73" s="129"/>
      <c r="HN73" s="129"/>
      <c r="HO73" s="129"/>
      <c r="HP73" s="129"/>
      <c r="HQ73" s="129"/>
      <c r="HR73" s="129"/>
      <c r="HS73" s="129"/>
      <c r="HT73" s="129"/>
      <c r="HU73" s="129"/>
      <c r="HV73" s="129"/>
      <c r="HW73" s="129"/>
      <c r="HX73" s="129"/>
      <c r="HY73" s="129"/>
      <c r="HZ73" s="129"/>
      <c r="IA73" s="129"/>
      <c r="IB73" s="129"/>
      <c r="IC73" s="129"/>
      <c r="ID73" s="129"/>
      <c r="IE73" s="129"/>
      <c r="IF73" s="129"/>
      <c r="IH73" s="148" t="s">
        <v>478</v>
      </c>
      <c r="II73" s="129"/>
      <c r="IJ73" s="129"/>
      <c r="IK73" s="129"/>
      <c r="IL73" s="129"/>
      <c r="IM73" s="129"/>
      <c r="IN73" s="129"/>
      <c r="IO73" s="129"/>
      <c r="IP73" s="129"/>
      <c r="IQ73" s="129"/>
      <c r="IR73" s="129"/>
      <c r="IS73" s="129"/>
      <c r="IT73" s="129"/>
      <c r="IU73" s="129"/>
      <c r="IV73" s="129"/>
      <c r="IW73" s="129"/>
      <c r="IX73" s="129"/>
      <c r="IY73" s="129"/>
      <c r="IZ73" s="129"/>
      <c r="JA73" s="129"/>
      <c r="JB73" s="129"/>
      <c r="JC73" s="129"/>
      <c r="JD73" s="129"/>
      <c r="JE73" s="129"/>
      <c r="JF73" s="129"/>
      <c r="JG73" s="129"/>
      <c r="JH73" s="129"/>
      <c r="JI73" s="129"/>
      <c r="JJ73" s="129"/>
      <c r="JL73" s="148" t="s">
        <v>478</v>
      </c>
      <c r="JM73" s="129"/>
      <c r="JN73" s="129"/>
      <c r="JO73" s="129"/>
      <c r="JP73" s="129"/>
      <c r="JQ73" s="129"/>
      <c r="JR73" s="129"/>
      <c r="JS73" s="129"/>
      <c r="JT73" s="129"/>
      <c r="JU73" s="129"/>
      <c r="JV73" s="129"/>
      <c r="JW73" s="129"/>
      <c r="JX73" s="129"/>
      <c r="JY73" s="129"/>
      <c r="JZ73" s="129"/>
      <c r="KA73" s="129"/>
      <c r="KB73" s="129"/>
      <c r="KC73" s="129"/>
      <c r="KD73" s="129"/>
      <c r="KE73" s="129"/>
      <c r="KF73" s="129"/>
      <c r="KG73" s="129"/>
      <c r="KH73" s="129"/>
      <c r="KI73" s="129"/>
      <c r="KJ73" s="129"/>
      <c r="KK73" s="129"/>
      <c r="KL73" s="129"/>
      <c r="KM73" s="129"/>
      <c r="KN73" s="129"/>
    </row>
    <row r="74" spans="2:300" ht="30" customHeight="1" x14ac:dyDescent="0.25">
      <c r="B74" s="148" t="s">
        <v>479</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F74" s="148" t="s">
        <v>479</v>
      </c>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J74" s="148" t="s">
        <v>479</v>
      </c>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N74" s="148" t="s">
        <v>479</v>
      </c>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R74" s="148" t="s">
        <v>479</v>
      </c>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V74" s="148" t="s">
        <v>479</v>
      </c>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Z74" s="148" t="s">
        <v>479</v>
      </c>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D74" s="148" t="s">
        <v>479</v>
      </c>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H74" s="148" t="s">
        <v>479</v>
      </c>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J74" s="129"/>
      <c r="JL74" s="148" t="s">
        <v>479</v>
      </c>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row>
    <row r="75" spans="2:300" ht="30" customHeight="1" x14ac:dyDescent="0.25">
      <c r="B75" s="148" t="s">
        <v>480</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F75" s="148" t="s">
        <v>480</v>
      </c>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J75" s="148" t="s">
        <v>480</v>
      </c>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N75" s="148" t="s">
        <v>480</v>
      </c>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R75" s="148" t="s">
        <v>480</v>
      </c>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V75" s="148" t="s">
        <v>480</v>
      </c>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Z75" s="148" t="s">
        <v>480</v>
      </c>
      <c r="GA75" s="129"/>
      <c r="GB75" s="129"/>
      <c r="GC75" s="129"/>
      <c r="GD75" s="129"/>
      <c r="GE75" s="129"/>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D75" s="148" t="s">
        <v>480</v>
      </c>
      <c r="HE75" s="129"/>
      <c r="HF75" s="129"/>
      <c r="HG75" s="129"/>
      <c r="HH75" s="129"/>
      <c r="HI75" s="129"/>
      <c r="HJ75" s="129"/>
      <c r="HK75" s="129"/>
      <c r="HL75" s="129"/>
      <c r="HM75" s="129"/>
      <c r="HN75" s="129"/>
      <c r="HO75" s="129"/>
      <c r="HP75" s="129"/>
      <c r="HQ75" s="129"/>
      <c r="HR75" s="129"/>
      <c r="HS75" s="129"/>
      <c r="HT75" s="129"/>
      <c r="HU75" s="129"/>
      <c r="HV75" s="129"/>
      <c r="HW75" s="129"/>
      <c r="HX75" s="129"/>
      <c r="HY75" s="129"/>
      <c r="HZ75" s="129"/>
      <c r="IA75" s="129"/>
      <c r="IB75" s="129"/>
      <c r="IC75" s="129"/>
      <c r="ID75" s="129"/>
      <c r="IE75" s="129"/>
      <c r="IF75" s="129"/>
      <c r="IH75" s="148" t="s">
        <v>480</v>
      </c>
      <c r="II75" s="129"/>
      <c r="IJ75" s="129"/>
      <c r="IK75" s="129"/>
      <c r="IL75" s="129"/>
      <c r="IM75" s="129"/>
      <c r="IN75" s="129"/>
      <c r="IO75" s="129"/>
      <c r="IP75" s="129"/>
      <c r="IQ75" s="129"/>
      <c r="IR75" s="129"/>
      <c r="IS75" s="129"/>
      <c r="IT75" s="129"/>
      <c r="IU75" s="129"/>
      <c r="IV75" s="129"/>
      <c r="IW75" s="129"/>
      <c r="IX75" s="129"/>
      <c r="IY75" s="129"/>
      <c r="IZ75" s="129"/>
      <c r="JA75" s="129"/>
      <c r="JB75" s="129"/>
      <c r="JC75" s="129"/>
      <c r="JD75" s="129"/>
      <c r="JE75" s="129"/>
      <c r="JF75" s="129"/>
      <c r="JG75" s="129"/>
      <c r="JH75" s="129"/>
      <c r="JI75" s="129"/>
      <c r="JJ75" s="129"/>
      <c r="JL75" s="148" t="s">
        <v>480</v>
      </c>
      <c r="JM75" s="129"/>
      <c r="JN75" s="129"/>
      <c r="JO75" s="129"/>
      <c r="JP75" s="129"/>
      <c r="JQ75" s="129"/>
      <c r="JR75" s="129"/>
      <c r="JS75" s="129"/>
      <c r="JT75" s="129"/>
      <c r="JU75" s="129"/>
      <c r="JV75" s="129"/>
      <c r="JW75" s="129"/>
      <c r="JX75" s="129"/>
      <c r="JY75" s="129"/>
      <c r="JZ75" s="129"/>
      <c r="KA75" s="129"/>
      <c r="KB75" s="129"/>
      <c r="KC75" s="129"/>
      <c r="KD75" s="129"/>
      <c r="KE75" s="129"/>
      <c r="KF75" s="129"/>
      <c r="KG75" s="129"/>
      <c r="KH75" s="129"/>
      <c r="KI75" s="129"/>
      <c r="KJ75" s="129"/>
      <c r="KK75" s="129"/>
      <c r="KL75" s="129"/>
      <c r="KM75" s="129"/>
      <c r="KN75" s="129"/>
    </row>
    <row r="76" spans="2:300" ht="30" customHeight="1" x14ac:dyDescent="0.25">
      <c r="B76" s="148" t="s">
        <v>481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F76" s="148" t="s">
        <v>481</v>
      </c>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J76" s="148" t="s">
        <v>481</v>
      </c>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N76" s="148" t="s">
        <v>481</v>
      </c>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R76" s="148" t="s">
        <v>481</v>
      </c>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V76" s="148" t="s">
        <v>481</v>
      </c>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Z76" s="148" t="s">
        <v>481</v>
      </c>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D76" s="148" t="s">
        <v>481</v>
      </c>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H76" s="148" t="s">
        <v>481</v>
      </c>
      <c r="II76" s="129"/>
      <c r="IJ76" s="129"/>
      <c r="IK76" s="129"/>
      <c r="IL76" s="129"/>
      <c r="IM76" s="129"/>
      <c r="IN76" s="129"/>
      <c r="IO76" s="129"/>
      <c r="IP76" s="129"/>
      <c r="IQ76" s="129"/>
      <c r="IR76" s="129"/>
      <c r="IS76" s="129"/>
      <c r="IT76" s="129"/>
      <c r="IU76" s="129"/>
      <c r="IV76" s="129"/>
      <c r="IW76" s="129"/>
      <c r="IX76" s="129"/>
      <c r="IY76" s="129"/>
      <c r="IZ76" s="129"/>
      <c r="JA76" s="129"/>
      <c r="JB76" s="129"/>
      <c r="JC76" s="129"/>
      <c r="JD76" s="129"/>
      <c r="JE76" s="129"/>
      <c r="JF76" s="129"/>
      <c r="JG76" s="129"/>
      <c r="JH76" s="129"/>
      <c r="JI76" s="129"/>
      <c r="JJ76" s="129"/>
      <c r="JL76" s="148" t="s">
        <v>481</v>
      </c>
      <c r="JM76" s="129"/>
      <c r="JN76" s="129"/>
      <c r="JO76" s="129"/>
      <c r="JP76" s="129"/>
      <c r="JQ76" s="129"/>
      <c r="JR76" s="129"/>
      <c r="JS76" s="129"/>
      <c r="JT76" s="129"/>
      <c r="JU76" s="129"/>
      <c r="JV76" s="129"/>
      <c r="JW76" s="129"/>
      <c r="JX76" s="129"/>
      <c r="JY76" s="129"/>
      <c r="JZ76" s="129"/>
      <c r="KA76" s="129"/>
      <c r="KB76" s="129"/>
      <c r="KC76" s="129"/>
      <c r="KD76" s="129"/>
      <c r="KE76" s="129"/>
      <c r="KF76" s="129"/>
      <c r="KG76" s="129"/>
      <c r="KH76" s="129"/>
      <c r="KI76" s="129"/>
      <c r="KJ76" s="129"/>
      <c r="KK76" s="129"/>
      <c r="KL76" s="129"/>
      <c r="KM76" s="129"/>
      <c r="KN76" s="129"/>
    </row>
    <row r="77" spans="2:300" ht="30" customHeight="1" x14ac:dyDescent="0.25">
      <c r="B77" s="148" t="s">
        <v>482</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F77" s="148" t="s">
        <v>482</v>
      </c>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J77" s="148" t="s">
        <v>482</v>
      </c>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N77" s="148" t="s">
        <v>482</v>
      </c>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R77" s="148" t="s">
        <v>482</v>
      </c>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V77" s="148" t="s">
        <v>482</v>
      </c>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Z77" s="148" t="s">
        <v>482</v>
      </c>
      <c r="GA77" s="129"/>
      <c r="GB77" s="129"/>
      <c r="GC77" s="129"/>
      <c r="GD77" s="129"/>
      <c r="GE77" s="129"/>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D77" s="148" t="s">
        <v>482</v>
      </c>
      <c r="HE77" s="129"/>
      <c r="HF77" s="129"/>
      <c r="HG77" s="129"/>
      <c r="HH77" s="129"/>
      <c r="HI77" s="129"/>
      <c r="HJ77" s="129"/>
      <c r="HK77" s="129"/>
      <c r="HL77" s="129"/>
      <c r="HM77" s="129"/>
      <c r="HN77" s="129"/>
      <c r="HO77" s="129"/>
      <c r="HP77" s="129"/>
      <c r="HQ77" s="129"/>
      <c r="HR77" s="129"/>
      <c r="HS77" s="129"/>
      <c r="HT77" s="129"/>
      <c r="HU77" s="129"/>
      <c r="HV77" s="129"/>
      <c r="HW77" s="129"/>
      <c r="HX77" s="129"/>
      <c r="HY77" s="129"/>
      <c r="HZ77" s="129"/>
      <c r="IA77" s="129"/>
      <c r="IB77" s="129"/>
      <c r="IC77" s="129"/>
      <c r="ID77" s="129"/>
      <c r="IE77" s="129"/>
      <c r="IF77" s="129"/>
      <c r="IH77" s="148" t="s">
        <v>482</v>
      </c>
      <c r="II77" s="129"/>
      <c r="IJ77" s="129"/>
      <c r="IK77" s="129"/>
      <c r="IL77" s="129"/>
      <c r="IM77" s="129"/>
      <c r="IN77" s="129"/>
      <c r="IO77" s="129"/>
      <c r="IP77" s="129"/>
      <c r="IQ77" s="129"/>
      <c r="IR77" s="129"/>
      <c r="IS77" s="129"/>
      <c r="IT77" s="129"/>
      <c r="IU77" s="129"/>
      <c r="IV77" s="129"/>
      <c r="IW77" s="129"/>
      <c r="IX77" s="129"/>
      <c r="IY77" s="129"/>
      <c r="IZ77" s="129"/>
      <c r="JA77" s="129"/>
      <c r="JB77" s="129"/>
      <c r="JC77" s="129"/>
      <c r="JD77" s="129"/>
      <c r="JE77" s="129"/>
      <c r="JF77" s="129"/>
      <c r="JG77" s="129"/>
      <c r="JH77" s="129"/>
      <c r="JI77" s="129"/>
      <c r="JJ77" s="129"/>
      <c r="JL77" s="148" t="s">
        <v>482</v>
      </c>
      <c r="JM77" s="129"/>
      <c r="JN77" s="129"/>
      <c r="JO77" s="129"/>
      <c r="JP77" s="129"/>
      <c r="JQ77" s="129"/>
      <c r="JR77" s="129"/>
      <c r="JS77" s="129"/>
      <c r="JT77" s="129"/>
      <c r="JU77" s="129"/>
      <c r="JV77" s="129"/>
      <c r="JW77" s="129"/>
      <c r="JX77" s="129"/>
      <c r="JY77" s="129"/>
      <c r="JZ77" s="129"/>
      <c r="KA77" s="129"/>
      <c r="KB77" s="129"/>
      <c r="KC77" s="129"/>
      <c r="KD77" s="129"/>
      <c r="KE77" s="129"/>
      <c r="KF77" s="129"/>
      <c r="KG77" s="129"/>
      <c r="KH77" s="129"/>
      <c r="KI77" s="129"/>
      <c r="KJ77" s="129"/>
      <c r="KK77" s="129"/>
      <c r="KL77" s="129"/>
      <c r="KM77" s="129"/>
      <c r="KN77" s="129"/>
    </row>
    <row r="78" spans="2:300" ht="21.75" customHeight="1" x14ac:dyDescent="0.25">
      <c r="B78" s="156" t="s">
        <v>833</v>
      </c>
      <c r="C78" s="129">
        <f t="shared" ref="C78:AD78" si="72">SUM(C54:C77)</f>
        <v>0</v>
      </c>
      <c r="D78" s="129">
        <f t="shared" si="72"/>
        <v>0</v>
      </c>
      <c r="E78" s="129">
        <f t="shared" si="72"/>
        <v>0</v>
      </c>
      <c r="F78" s="129">
        <f t="shared" si="72"/>
        <v>0</v>
      </c>
      <c r="G78" s="129">
        <f t="shared" si="72"/>
        <v>0</v>
      </c>
      <c r="H78" s="129">
        <f t="shared" si="72"/>
        <v>0</v>
      </c>
      <c r="I78" s="129">
        <f t="shared" si="72"/>
        <v>0</v>
      </c>
      <c r="J78" s="129">
        <f t="shared" si="72"/>
        <v>0</v>
      </c>
      <c r="K78" s="129">
        <f t="shared" ref="K78" si="73">SUM(K54:K77)</f>
        <v>0</v>
      </c>
      <c r="L78" s="129">
        <f t="shared" si="72"/>
        <v>0</v>
      </c>
      <c r="M78" s="129">
        <f t="shared" si="72"/>
        <v>0</v>
      </c>
      <c r="N78" s="129">
        <f t="shared" si="72"/>
        <v>0</v>
      </c>
      <c r="O78" s="129">
        <f t="shared" si="72"/>
        <v>0</v>
      </c>
      <c r="P78" s="129">
        <f t="shared" si="72"/>
        <v>0</v>
      </c>
      <c r="Q78" s="129">
        <f t="shared" ref="Q78" si="74">SUM(Q54:Q77)</f>
        <v>0</v>
      </c>
      <c r="R78" s="129">
        <f t="shared" si="72"/>
        <v>0</v>
      </c>
      <c r="S78" s="129">
        <f t="shared" si="72"/>
        <v>0</v>
      </c>
      <c r="T78" s="129">
        <f t="shared" si="72"/>
        <v>0</v>
      </c>
      <c r="U78" s="129">
        <f t="shared" ref="U78:V78" si="75">SUM(U54:U77)</f>
        <v>0</v>
      </c>
      <c r="V78" s="129">
        <f t="shared" si="75"/>
        <v>0</v>
      </c>
      <c r="W78" s="129">
        <f t="shared" si="72"/>
        <v>0</v>
      </c>
      <c r="X78" s="129">
        <f t="shared" si="72"/>
        <v>0</v>
      </c>
      <c r="Y78" s="129">
        <f t="shared" si="72"/>
        <v>0</v>
      </c>
      <c r="Z78" s="129">
        <f t="shared" si="72"/>
        <v>0</v>
      </c>
      <c r="AA78" s="129">
        <f t="shared" si="72"/>
        <v>0</v>
      </c>
      <c r="AB78" s="129">
        <f t="shared" si="72"/>
        <v>0</v>
      </c>
      <c r="AC78" s="129">
        <f t="shared" si="72"/>
        <v>0</v>
      </c>
      <c r="AD78" s="129">
        <f t="shared" si="72"/>
        <v>0</v>
      </c>
      <c r="AF78" s="156" t="s">
        <v>833</v>
      </c>
      <c r="AG78" s="129">
        <f t="shared" ref="AG78:BH78" si="76">SUM(AG54:AG77)</f>
        <v>0</v>
      </c>
      <c r="AH78" s="129">
        <f t="shared" si="76"/>
        <v>0</v>
      </c>
      <c r="AI78" s="129">
        <f t="shared" si="76"/>
        <v>0</v>
      </c>
      <c r="AJ78" s="129">
        <f t="shared" si="76"/>
        <v>0</v>
      </c>
      <c r="AK78" s="129">
        <f t="shared" si="76"/>
        <v>0</v>
      </c>
      <c r="AL78" s="129">
        <f t="shared" si="76"/>
        <v>0</v>
      </c>
      <c r="AM78" s="129">
        <f t="shared" si="76"/>
        <v>0</v>
      </c>
      <c r="AN78" s="129">
        <f t="shared" si="76"/>
        <v>0</v>
      </c>
      <c r="AO78" s="129">
        <f t="shared" ref="AO78" si="77">SUM(AO54:AO77)</f>
        <v>0</v>
      </c>
      <c r="AP78" s="129">
        <f t="shared" si="76"/>
        <v>0</v>
      </c>
      <c r="AQ78" s="129">
        <f t="shared" si="76"/>
        <v>0</v>
      </c>
      <c r="AR78" s="129">
        <f t="shared" si="76"/>
        <v>0</v>
      </c>
      <c r="AS78" s="129">
        <f t="shared" si="76"/>
        <v>0</v>
      </c>
      <c r="AT78" s="129">
        <f t="shared" si="76"/>
        <v>0</v>
      </c>
      <c r="AU78" s="129">
        <f t="shared" si="76"/>
        <v>0</v>
      </c>
      <c r="AV78" s="129">
        <f t="shared" si="76"/>
        <v>0</v>
      </c>
      <c r="AW78" s="129">
        <f t="shared" si="76"/>
        <v>0</v>
      </c>
      <c r="AX78" s="129">
        <f t="shared" si="76"/>
        <v>0</v>
      </c>
      <c r="AY78" s="129">
        <f t="shared" si="76"/>
        <v>0</v>
      </c>
      <c r="AZ78" s="129">
        <f t="shared" si="76"/>
        <v>0</v>
      </c>
      <c r="BA78" s="129">
        <f t="shared" si="76"/>
        <v>0</v>
      </c>
      <c r="BB78" s="129">
        <f t="shared" si="76"/>
        <v>0</v>
      </c>
      <c r="BC78" s="129">
        <f t="shared" si="76"/>
        <v>0</v>
      </c>
      <c r="BD78" s="129">
        <f t="shared" si="76"/>
        <v>0</v>
      </c>
      <c r="BE78" s="129">
        <f t="shared" si="76"/>
        <v>0</v>
      </c>
      <c r="BF78" s="129">
        <f t="shared" si="76"/>
        <v>0</v>
      </c>
      <c r="BG78" s="129">
        <f t="shared" si="76"/>
        <v>0</v>
      </c>
      <c r="BH78" s="129">
        <f t="shared" si="76"/>
        <v>0</v>
      </c>
      <c r="BJ78" s="156" t="s">
        <v>833</v>
      </c>
      <c r="BK78" s="129">
        <f t="shared" ref="BK78:CL78" si="78">SUM(BK54:BK77)</f>
        <v>0</v>
      </c>
      <c r="BL78" s="129">
        <f t="shared" si="78"/>
        <v>0</v>
      </c>
      <c r="BM78" s="129">
        <f t="shared" si="78"/>
        <v>0</v>
      </c>
      <c r="BN78" s="129">
        <f t="shared" si="78"/>
        <v>0</v>
      </c>
      <c r="BO78" s="129">
        <f t="shared" si="78"/>
        <v>0</v>
      </c>
      <c r="BP78" s="129">
        <f t="shared" si="78"/>
        <v>0</v>
      </c>
      <c r="BQ78" s="129">
        <f t="shared" si="78"/>
        <v>0</v>
      </c>
      <c r="BR78" s="129">
        <f t="shared" si="78"/>
        <v>0</v>
      </c>
      <c r="BS78" s="129">
        <f t="shared" ref="BS78" si="79">SUM(BS54:BS77)</f>
        <v>0</v>
      </c>
      <c r="BT78" s="129">
        <f t="shared" si="78"/>
        <v>0</v>
      </c>
      <c r="BU78" s="129">
        <f t="shared" si="78"/>
        <v>0</v>
      </c>
      <c r="BV78" s="129">
        <f t="shared" si="78"/>
        <v>0</v>
      </c>
      <c r="BW78" s="129">
        <f t="shared" si="78"/>
        <v>0</v>
      </c>
      <c r="BX78" s="129">
        <f t="shared" si="78"/>
        <v>0</v>
      </c>
      <c r="BY78" s="129">
        <f t="shared" si="78"/>
        <v>0</v>
      </c>
      <c r="BZ78" s="129">
        <f t="shared" si="78"/>
        <v>0</v>
      </c>
      <c r="CA78" s="129">
        <f t="shared" si="78"/>
        <v>0</v>
      </c>
      <c r="CB78" s="129">
        <f t="shared" si="78"/>
        <v>0</v>
      </c>
      <c r="CC78" s="129">
        <f t="shared" ref="CC78" si="80">SUM(CC54:CC77)</f>
        <v>0</v>
      </c>
      <c r="CD78" s="129">
        <f t="shared" si="78"/>
        <v>0</v>
      </c>
      <c r="CE78" s="129">
        <f t="shared" si="78"/>
        <v>0</v>
      </c>
      <c r="CF78" s="129">
        <f t="shared" si="78"/>
        <v>0</v>
      </c>
      <c r="CG78" s="129">
        <f t="shared" si="78"/>
        <v>0</v>
      </c>
      <c r="CH78" s="129">
        <f t="shared" si="78"/>
        <v>0</v>
      </c>
      <c r="CI78" s="129">
        <f t="shared" si="78"/>
        <v>0</v>
      </c>
      <c r="CJ78" s="129">
        <f t="shared" si="78"/>
        <v>0</v>
      </c>
      <c r="CK78" s="129">
        <f t="shared" si="78"/>
        <v>0</v>
      </c>
      <c r="CL78" s="129">
        <f t="shared" si="78"/>
        <v>0</v>
      </c>
      <c r="CN78" s="156" t="s">
        <v>833</v>
      </c>
      <c r="CO78" s="129">
        <f t="shared" ref="CO78:DP78" si="81">SUM(CO54:CO77)</f>
        <v>0</v>
      </c>
      <c r="CP78" s="129">
        <f t="shared" si="81"/>
        <v>0</v>
      </c>
      <c r="CQ78" s="129">
        <f t="shared" si="81"/>
        <v>0</v>
      </c>
      <c r="CR78" s="129">
        <f t="shared" si="81"/>
        <v>0</v>
      </c>
      <c r="CS78" s="129">
        <f t="shared" si="81"/>
        <v>0</v>
      </c>
      <c r="CT78" s="129">
        <f t="shared" si="81"/>
        <v>0</v>
      </c>
      <c r="CU78" s="129">
        <f t="shared" si="81"/>
        <v>0</v>
      </c>
      <c r="CV78" s="129">
        <f t="shared" ref="CV78" si="82">SUM(CV54:CV77)</f>
        <v>0</v>
      </c>
      <c r="CW78" s="129">
        <f t="shared" si="81"/>
        <v>0</v>
      </c>
      <c r="CX78" s="129">
        <f t="shared" si="81"/>
        <v>0</v>
      </c>
      <c r="CY78" s="129">
        <f t="shared" si="81"/>
        <v>0</v>
      </c>
      <c r="CZ78" s="129">
        <f t="shared" si="81"/>
        <v>0</v>
      </c>
      <c r="DA78" s="129">
        <f t="shared" si="81"/>
        <v>0</v>
      </c>
      <c r="DB78" s="129">
        <f t="shared" si="81"/>
        <v>0</v>
      </c>
      <c r="DC78" s="129">
        <f t="shared" si="81"/>
        <v>0</v>
      </c>
      <c r="DD78" s="129">
        <f t="shared" si="81"/>
        <v>0</v>
      </c>
      <c r="DE78" s="129">
        <f t="shared" si="81"/>
        <v>0</v>
      </c>
      <c r="DF78" s="129">
        <f t="shared" si="81"/>
        <v>0</v>
      </c>
      <c r="DG78" s="129">
        <f t="shared" si="81"/>
        <v>0</v>
      </c>
      <c r="DH78" s="129">
        <f t="shared" ref="DH78" si="83">SUM(DH54:DH77)</f>
        <v>0</v>
      </c>
      <c r="DI78" s="129">
        <f t="shared" si="81"/>
        <v>0</v>
      </c>
      <c r="DJ78" s="129">
        <f t="shared" si="81"/>
        <v>0</v>
      </c>
      <c r="DK78" s="129">
        <f t="shared" si="81"/>
        <v>0</v>
      </c>
      <c r="DL78" s="129">
        <f t="shared" si="81"/>
        <v>0</v>
      </c>
      <c r="DM78" s="129">
        <f t="shared" si="81"/>
        <v>0</v>
      </c>
      <c r="DN78" s="129">
        <f t="shared" si="81"/>
        <v>0</v>
      </c>
      <c r="DO78" s="129">
        <f t="shared" si="81"/>
        <v>0</v>
      </c>
      <c r="DP78" s="129">
        <f t="shared" si="81"/>
        <v>0</v>
      </c>
      <c r="DR78" s="156" t="s">
        <v>833</v>
      </c>
      <c r="DS78" s="129">
        <f t="shared" ref="DS78:ET78" si="84">SUM(DS54:DS77)</f>
        <v>0</v>
      </c>
      <c r="DT78" s="129">
        <f t="shared" si="84"/>
        <v>0</v>
      </c>
      <c r="DU78" s="129">
        <f t="shared" si="84"/>
        <v>0</v>
      </c>
      <c r="DV78" s="129">
        <f t="shared" si="84"/>
        <v>0</v>
      </c>
      <c r="DW78" s="129">
        <f t="shared" si="84"/>
        <v>0</v>
      </c>
      <c r="DX78" s="129">
        <f t="shared" si="84"/>
        <v>0</v>
      </c>
      <c r="DY78" s="129">
        <f t="shared" si="84"/>
        <v>0</v>
      </c>
      <c r="DZ78" s="129">
        <f t="shared" si="84"/>
        <v>0</v>
      </c>
      <c r="EA78" s="129">
        <f t="shared" ref="EA78" si="85">SUM(EA54:EA77)</f>
        <v>0</v>
      </c>
      <c r="EB78" s="129">
        <f t="shared" si="84"/>
        <v>0</v>
      </c>
      <c r="EC78" s="129">
        <f t="shared" si="84"/>
        <v>0</v>
      </c>
      <c r="ED78" s="129">
        <f t="shared" si="84"/>
        <v>0</v>
      </c>
      <c r="EE78" s="129">
        <f t="shared" si="84"/>
        <v>0</v>
      </c>
      <c r="EF78" s="129">
        <f t="shared" si="84"/>
        <v>0</v>
      </c>
      <c r="EG78" s="129">
        <f t="shared" si="84"/>
        <v>0</v>
      </c>
      <c r="EH78" s="129">
        <f t="shared" si="84"/>
        <v>0</v>
      </c>
      <c r="EI78" s="129">
        <f t="shared" si="84"/>
        <v>0</v>
      </c>
      <c r="EJ78" s="129">
        <f t="shared" si="84"/>
        <v>0</v>
      </c>
      <c r="EK78" s="129">
        <f t="shared" ref="EK78" si="86">SUM(EK54:EK77)</f>
        <v>0</v>
      </c>
      <c r="EL78" s="129">
        <f t="shared" si="84"/>
        <v>0</v>
      </c>
      <c r="EM78" s="129">
        <f t="shared" si="84"/>
        <v>0</v>
      </c>
      <c r="EN78" s="129">
        <f t="shared" si="84"/>
        <v>0</v>
      </c>
      <c r="EO78" s="129">
        <f t="shared" si="84"/>
        <v>0</v>
      </c>
      <c r="EP78" s="129">
        <f t="shared" si="84"/>
        <v>0</v>
      </c>
      <c r="EQ78" s="129">
        <f t="shared" si="84"/>
        <v>0</v>
      </c>
      <c r="ER78" s="129">
        <f t="shared" si="84"/>
        <v>0</v>
      </c>
      <c r="ES78" s="129">
        <f t="shared" si="84"/>
        <v>0</v>
      </c>
      <c r="ET78" s="129">
        <f t="shared" si="84"/>
        <v>0</v>
      </c>
      <c r="EV78" s="156" t="s">
        <v>833</v>
      </c>
      <c r="EW78" s="129">
        <f t="shared" ref="EW78:FX78" si="87">SUM(EW54:EW77)</f>
        <v>0</v>
      </c>
      <c r="EX78" s="129">
        <f t="shared" si="87"/>
        <v>0</v>
      </c>
      <c r="EY78" s="129">
        <f t="shared" si="87"/>
        <v>0</v>
      </c>
      <c r="EZ78" s="129">
        <f t="shared" si="87"/>
        <v>0</v>
      </c>
      <c r="FA78" s="129">
        <f t="shared" si="87"/>
        <v>0</v>
      </c>
      <c r="FB78" s="129">
        <f t="shared" si="87"/>
        <v>0</v>
      </c>
      <c r="FC78" s="129">
        <f t="shared" si="87"/>
        <v>0</v>
      </c>
      <c r="FD78" s="129">
        <f t="shared" ref="FD78" si="88">SUM(FD54:FD77)</f>
        <v>0</v>
      </c>
      <c r="FE78" s="129">
        <f t="shared" si="87"/>
        <v>0</v>
      </c>
      <c r="FF78" s="129">
        <f t="shared" si="87"/>
        <v>0</v>
      </c>
      <c r="FG78" s="129">
        <f t="shared" si="87"/>
        <v>0</v>
      </c>
      <c r="FH78" s="129">
        <f t="shared" si="87"/>
        <v>0</v>
      </c>
      <c r="FI78" s="129">
        <f t="shared" si="87"/>
        <v>0</v>
      </c>
      <c r="FJ78" s="129">
        <f t="shared" si="87"/>
        <v>0</v>
      </c>
      <c r="FK78" s="129">
        <f t="shared" si="87"/>
        <v>0</v>
      </c>
      <c r="FL78" s="129">
        <f t="shared" si="87"/>
        <v>0</v>
      </c>
      <c r="FM78" s="129">
        <f t="shared" si="87"/>
        <v>0</v>
      </c>
      <c r="FN78" s="129">
        <f t="shared" si="87"/>
        <v>0</v>
      </c>
      <c r="FO78" s="129">
        <f t="shared" ref="FO78" si="89">SUM(FO54:FO77)</f>
        <v>0</v>
      </c>
      <c r="FP78" s="129">
        <f t="shared" si="87"/>
        <v>0</v>
      </c>
      <c r="FQ78" s="129">
        <f t="shared" si="87"/>
        <v>0</v>
      </c>
      <c r="FR78" s="129">
        <f t="shared" si="87"/>
        <v>0</v>
      </c>
      <c r="FS78" s="129">
        <f t="shared" si="87"/>
        <v>0</v>
      </c>
      <c r="FT78" s="129">
        <f t="shared" si="87"/>
        <v>0</v>
      </c>
      <c r="FU78" s="129">
        <f t="shared" si="87"/>
        <v>0</v>
      </c>
      <c r="FV78" s="129">
        <f t="shared" si="87"/>
        <v>0</v>
      </c>
      <c r="FW78" s="129">
        <f t="shared" si="87"/>
        <v>0</v>
      </c>
      <c r="FX78" s="129">
        <f t="shared" si="87"/>
        <v>0</v>
      </c>
      <c r="FZ78" s="156" t="s">
        <v>833</v>
      </c>
      <c r="GA78" s="129">
        <f t="shared" ref="GA78:HB78" si="90">SUM(GA54:GA77)</f>
        <v>0</v>
      </c>
      <c r="GB78" s="129">
        <f t="shared" si="90"/>
        <v>0</v>
      </c>
      <c r="GC78" s="129">
        <f t="shared" si="90"/>
        <v>0</v>
      </c>
      <c r="GD78" s="129">
        <f t="shared" si="90"/>
        <v>0</v>
      </c>
      <c r="GE78" s="129">
        <f t="shared" si="90"/>
        <v>0</v>
      </c>
      <c r="GF78" s="129">
        <f t="shared" si="90"/>
        <v>0</v>
      </c>
      <c r="GG78" s="129">
        <f t="shared" si="90"/>
        <v>0</v>
      </c>
      <c r="GH78" s="129">
        <f t="shared" ref="GH78" si="91">SUM(GH54:GH77)</f>
        <v>0</v>
      </c>
      <c r="GI78" s="129">
        <f t="shared" si="90"/>
        <v>0</v>
      </c>
      <c r="GJ78" s="129">
        <f t="shared" si="90"/>
        <v>0</v>
      </c>
      <c r="GK78" s="129">
        <f t="shared" si="90"/>
        <v>0</v>
      </c>
      <c r="GL78" s="129">
        <f t="shared" si="90"/>
        <v>0</v>
      </c>
      <c r="GM78" s="129">
        <f t="shared" si="90"/>
        <v>0</v>
      </c>
      <c r="GN78" s="129">
        <f t="shared" si="90"/>
        <v>0</v>
      </c>
      <c r="GO78" s="129">
        <f t="shared" si="90"/>
        <v>0</v>
      </c>
      <c r="GP78" s="129">
        <f t="shared" si="90"/>
        <v>0</v>
      </c>
      <c r="GQ78" s="129">
        <f t="shared" si="90"/>
        <v>0</v>
      </c>
      <c r="GR78" s="129">
        <f t="shared" si="90"/>
        <v>0</v>
      </c>
      <c r="GS78" s="129">
        <f t="shared" ref="GS78" si="92">SUM(GS54:GS77)</f>
        <v>0</v>
      </c>
      <c r="GT78" s="129">
        <f t="shared" si="90"/>
        <v>0</v>
      </c>
      <c r="GU78" s="129">
        <f t="shared" si="90"/>
        <v>0</v>
      </c>
      <c r="GV78" s="129">
        <f t="shared" si="90"/>
        <v>0</v>
      </c>
      <c r="GW78" s="129">
        <f t="shared" si="90"/>
        <v>0</v>
      </c>
      <c r="GX78" s="129">
        <f t="shared" si="90"/>
        <v>0</v>
      </c>
      <c r="GY78" s="129">
        <f t="shared" si="90"/>
        <v>0</v>
      </c>
      <c r="GZ78" s="129">
        <f t="shared" si="90"/>
        <v>0</v>
      </c>
      <c r="HA78" s="129">
        <f t="shared" si="90"/>
        <v>0</v>
      </c>
      <c r="HB78" s="129">
        <f t="shared" si="90"/>
        <v>0</v>
      </c>
      <c r="HD78" s="156" t="s">
        <v>833</v>
      </c>
      <c r="HE78" s="129">
        <f t="shared" ref="HE78:IF78" si="93">SUM(HE54:HE77)</f>
        <v>0</v>
      </c>
      <c r="HF78" s="129">
        <f t="shared" si="93"/>
        <v>0</v>
      </c>
      <c r="HG78" s="129">
        <f t="shared" si="93"/>
        <v>0</v>
      </c>
      <c r="HH78" s="129">
        <f t="shared" si="93"/>
        <v>0</v>
      </c>
      <c r="HI78" s="129">
        <f t="shared" si="93"/>
        <v>0</v>
      </c>
      <c r="HJ78" s="129">
        <f t="shared" si="93"/>
        <v>0</v>
      </c>
      <c r="HK78" s="129">
        <f t="shared" si="93"/>
        <v>0</v>
      </c>
      <c r="HL78" s="129">
        <f t="shared" ref="HL78" si="94">SUM(HL54:HL77)</f>
        <v>0</v>
      </c>
      <c r="HM78" s="129">
        <f t="shared" si="93"/>
        <v>0</v>
      </c>
      <c r="HN78" s="129">
        <f t="shared" si="93"/>
        <v>0</v>
      </c>
      <c r="HO78" s="129">
        <f t="shared" si="93"/>
        <v>0</v>
      </c>
      <c r="HP78" s="129">
        <f t="shared" si="93"/>
        <v>0</v>
      </c>
      <c r="HQ78" s="129">
        <f t="shared" si="93"/>
        <v>0</v>
      </c>
      <c r="HR78" s="129">
        <f t="shared" si="93"/>
        <v>0</v>
      </c>
      <c r="HS78" s="129">
        <f t="shared" si="93"/>
        <v>0</v>
      </c>
      <c r="HT78" s="129">
        <f t="shared" si="93"/>
        <v>0</v>
      </c>
      <c r="HU78" s="129">
        <f t="shared" si="93"/>
        <v>0</v>
      </c>
      <c r="HV78" s="129">
        <f t="shared" si="93"/>
        <v>0</v>
      </c>
      <c r="HW78" s="129">
        <f t="shared" ref="HW78" si="95">SUM(HW54:HW77)</f>
        <v>0</v>
      </c>
      <c r="HX78" s="129">
        <f t="shared" si="93"/>
        <v>0</v>
      </c>
      <c r="HY78" s="129">
        <f t="shared" si="93"/>
        <v>0</v>
      </c>
      <c r="HZ78" s="129">
        <f t="shared" si="93"/>
        <v>0</v>
      </c>
      <c r="IA78" s="129">
        <f t="shared" si="93"/>
        <v>0</v>
      </c>
      <c r="IB78" s="129">
        <f t="shared" si="93"/>
        <v>0</v>
      </c>
      <c r="IC78" s="129">
        <f t="shared" si="93"/>
        <v>0</v>
      </c>
      <c r="ID78" s="129">
        <f t="shared" si="93"/>
        <v>0</v>
      </c>
      <c r="IE78" s="129">
        <f t="shared" si="93"/>
        <v>0</v>
      </c>
      <c r="IF78" s="129">
        <f t="shared" si="93"/>
        <v>0</v>
      </c>
      <c r="IH78" s="156" t="s">
        <v>833</v>
      </c>
      <c r="II78" s="129">
        <f t="shared" ref="II78:JJ78" si="96">SUM(II54:II77)</f>
        <v>0</v>
      </c>
      <c r="IJ78" s="129">
        <f t="shared" si="96"/>
        <v>0</v>
      </c>
      <c r="IK78" s="129">
        <f t="shared" si="96"/>
        <v>0</v>
      </c>
      <c r="IL78" s="129">
        <f t="shared" si="96"/>
        <v>0</v>
      </c>
      <c r="IM78" s="129">
        <f t="shared" si="96"/>
        <v>0</v>
      </c>
      <c r="IN78" s="129">
        <f t="shared" si="96"/>
        <v>0</v>
      </c>
      <c r="IO78" s="129">
        <f t="shared" si="96"/>
        <v>0</v>
      </c>
      <c r="IP78" s="129">
        <f t="shared" ref="IP78" si="97">SUM(IP54:IP77)</f>
        <v>0</v>
      </c>
      <c r="IQ78" s="129">
        <f t="shared" si="96"/>
        <v>0</v>
      </c>
      <c r="IR78" s="129">
        <f t="shared" si="96"/>
        <v>0</v>
      </c>
      <c r="IS78" s="129">
        <f t="shared" si="96"/>
        <v>0</v>
      </c>
      <c r="IT78" s="129">
        <f t="shared" si="96"/>
        <v>0</v>
      </c>
      <c r="IU78" s="129">
        <f t="shared" si="96"/>
        <v>0</v>
      </c>
      <c r="IV78" s="129">
        <f t="shared" si="96"/>
        <v>0</v>
      </c>
      <c r="IW78" s="129">
        <f t="shared" si="96"/>
        <v>0</v>
      </c>
      <c r="IX78" s="129">
        <f t="shared" si="96"/>
        <v>0</v>
      </c>
      <c r="IY78" s="129">
        <f t="shared" si="96"/>
        <v>0</v>
      </c>
      <c r="IZ78" s="129">
        <f t="shared" si="96"/>
        <v>0</v>
      </c>
      <c r="JA78" s="129">
        <f t="shared" ref="JA78" si="98">SUM(JA54:JA77)</f>
        <v>0</v>
      </c>
      <c r="JB78" s="129">
        <f t="shared" si="96"/>
        <v>0</v>
      </c>
      <c r="JC78" s="129">
        <f t="shared" si="96"/>
        <v>0</v>
      </c>
      <c r="JD78" s="129">
        <f t="shared" si="96"/>
        <v>0</v>
      </c>
      <c r="JE78" s="129">
        <f t="shared" si="96"/>
        <v>0</v>
      </c>
      <c r="JF78" s="129">
        <f t="shared" si="96"/>
        <v>0</v>
      </c>
      <c r="JG78" s="129">
        <f t="shared" si="96"/>
        <v>0</v>
      </c>
      <c r="JH78" s="129">
        <f t="shared" si="96"/>
        <v>0</v>
      </c>
      <c r="JI78" s="129">
        <f t="shared" si="96"/>
        <v>0</v>
      </c>
      <c r="JJ78" s="129">
        <f t="shared" si="96"/>
        <v>0</v>
      </c>
      <c r="JL78" s="156" t="s">
        <v>833</v>
      </c>
      <c r="JM78" s="129">
        <f t="shared" ref="JM78:KN78" si="99">SUM(JM54:JM77)</f>
        <v>0</v>
      </c>
      <c r="JN78" s="129">
        <f t="shared" si="99"/>
        <v>0</v>
      </c>
      <c r="JO78" s="129">
        <f t="shared" si="99"/>
        <v>0</v>
      </c>
      <c r="JP78" s="129">
        <f t="shared" si="99"/>
        <v>0</v>
      </c>
      <c r="JQ78" s="129">
        <f t="shared" si="99"/>
        <v>0</v>
      </c>
      <c r="JR78" s="129">
        <f t="shared" si="99"/>
        <v>0</v>
      </c>
      <c r="JS78" s="129">
        <f t="shared" si="99"/>
        <v>0</v>
      </c>
      <c r="JT78" s="129">
        <f t="shared" ref="JT78" si="100">SUM(JT54:JT77)</f>
        <v>0</v>
      </c>
      <c r="JU78" s="129">
        <f t="shared" si="99"/>
        <v>0</v>
      </c>
      <c r="JV78" s="129">
        <f t="shared" si="99"/>
        <v>0</v>
      </c>
      <c r="JW78" s="129">
        <f t="shared" si="99"/>
        <v>0</v>
      </c>
      <c r="JX78" s="129">
        <f t="shared" si="99"/>
        <v>0</v>
      </c>
      <c r="JY78" s="129">
        <f t="shared" si="99"/>
        <v>0</v>
      </c>
      <c r="JZ78" s="129">
        <f t="shared" si="99"/>
        <v>0</v>
      </c>
      <c r="KA78" s="129">
        <f t="shared" si="99"/>
        <v>0</v>
      </c>
      <c r="KB78" s="129">
        <f t="shared" si="99"/>
        <v>0</v>
      </c>
      <c r="KC78" s="129">
        <f t="shared" si="99"/>
        <v>0</v>
      </c>
      <c r="KD78" s="129">
        <f t="shared" si="99"/>
        <v>0</v>
      </c>
      <c r="KE78" s="129">
        <f t="shared" ref="KE78" si="101">SUM(KE54:KE77)</f>
        <v>0</v>
      </c>
      <c r="KF78" s="129">
        <f t="shared" si="99"/>
        <v>0</v>
      </c>
      <c r="KG78" s="129">
        <f t="shared" si="99"/>
        <v>0</v>
      </c>
      <c r="KH78" s="129">
        <f t="shared" si="99"/>
        <v>0</v>
      </c>
      <c r="KI78" s="129">
        <f t="shared" si="99"/>
        <v>0</v>
      </c>
      <c r="KJ78" s="129">
        <f t="shared" si="99"/>
        <v>0</v>
      </c>
      <c r="KK78" s="129">
        <f t="shared" si="99"/>
        <v>0</v>
      </c>
      <c r="KL78" s="129">
        <f t="shared" si="99"/>
        <v>0</v>
      </c>
      <c r="KM78" s="129">
        <f t="shared" si="99"/>
        <v>0</v>
      </c>
      <c r="KN78" s="129">
        <f t="shared" si="99"/>
        <v>0</v>
      </c>
    </row>
    <row r="79" spans="2:300" ht="21.75" customHeight="1" thickBot="1" x14ac:dyDescent="0.3"/>
    <row r="80" spans="2:300" ht="33" customHeight="1" thickTop="1" x14ac:dyDescent="0.4">
      <c r="B80" s="128" t="s">
        <v>267</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51" t="s">
        <v>1196</v>
      </c>
      <c r="AC80" s="127"/>
      <c r="AD80" s="127"/>
      <c r="AF80" s="128" t="s">
        <v>267</v>
      </c>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51" t="s">
        <v>1196</v>
      </c>
      <c r="BG80" s="127"/>
      <c r="BH80" s="127"/>
      <c r="BJ80" s="128" t="s">
        <v>267</v>
      </c>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51" t="s">
        <v>1196</v>
      </c>
      <c r="CK80" s="127"/>
      <c r="CL80" s="127"/>
      <c r="CN80" s="128" t="s">
        <v>267</v>
      </c>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51" t="s">
        <v>1196</v>
      </c>
      <c r="DO80" s="127"/>
      <c r="DP80" s="127"/>
      <c r="DR80" s="128" t="s">
        <v>267</v>
      </c>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O80" s="127"/>
      <c r="EP80" s="127"/>
      <c r="EQ80" s="127"/>
      <c r="ER80" s="151" t="s">
        <v>1196</v>
      </c>
      <c r="ES80" s="127"/>
      <c r="ET80" s="127"/>
      <c r="EV80" s="128" t="s">
        <v>267</v>
      </c>
      <c r="EW80" s="127"/>
      <c r="EX80" s="127"/>
      <c r="EY80" s="127"/>
      <c r="EZ80" s="127"/>
      <c r="FA80" s="127"/>
      <c r="FB80" s="127"/>
      <c r="FC80" s="127"/>
      <c r="FD80" s="127"/>
      <c r="FE80" s="127"/>
      <c r="FF80" s="127"/>
      <c r="FG80" s="127"/>
      <c r="FH80" s="127"/>
      <c r="FI80" s="127"/>
      <c r="FJ80" s="127"/>
      <c r="FK80" s="127"/>
      <c r="FL80" s="127"/>
      <c r="FM80" s="127"/>
      <c r="FN80" s="127"/>
      <c r="FO80" s="127"/>
      <c r="FP80" s="127"/>
      <c r="FQ80" s="127"/>
      <c r="FR80" s="127"/>
      <c r="FS80" s="127"/>
      <c r="FT80" s="127"/>
      <c r="FU80" s="127"/>
      <c r="FV80" s="151" t="s">
        <v>1196</v>
      </c>
      <c r="FW80" s="127"/>
      <c r="FX80" s="127"/>
      <c r="FZ80" s="128" t="s">
        <v>267</v>
      </c>
      <c r="GA80" s="127"/>
      <c r="GB80" s="127"/>
      <c r="GC80" s="127"/>
      <c r="GD80" s="127"/>
      <c r="GE80" s="127"/>
      <c r="GF80" s="127"/>
      <c r="GG80" s="127"/>
      <c r="GH80" s="127"/>
      <c r="GI80" s="127"/>
      <c r="GJ80" s="127"/>
      <c r="GK80" s="127"/>
      <c r="GL80" s="127"/>
      <c r="GM80" s="127"/>
      <c r="GN80" s="127"/>
      <c r="GO80" s="127"/>
      <c r="GP80" s="127"/>
      <c r="GQ80" s="127"/>
      <c r="GR80" s="127"/>
      <c r="GS80" s="127"/>
      <c r="GT80" s="127"/>
      <c r="GU80" s="127"/>
      <c r="GV80" s="127"/>
      <c r="GW80" s="127"/>
      <c r="GX80" s="127"/>
      <c r="GY80" s="127"/>
      <c r="GZ80" s="151" t="s">
        <v>1196</v>
      </c>
      <c r="HA80" s="127"/>
      <c r="HB80" s="127"/>
      <c r="HD80" s="128" t="s">
        <v>267</v>
      </c>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51" t="s">
        <v>1196</v>
      </c>
      <c r="IE80" s="127"/>
      <c r="IF80" s="127"/>
      <c r="IH80" s="128" t="s">
        <v>267</v>
      </c>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51" t="s">
        <v>1196</v>
      </c>
      <c r="JI80" s="127"/>
      <c r="JJ80" s="127"/>
      <c r="JL80" s="128" t="s">
        <v>267</v>
      </c>
      <c r="JM80" s="127"/>
      <c r="JN80" s="127"/>
      <c r="JO80" s="127"/>
      <c r="JP80" s="127"/>
      <c r="JQ80" s="127"/>
      <c r="JR80" s="127"/>
      <c r="JS80" s="127"/>
      <c r="JT80" s="127"/>
      <c r="JU80" s="127"/>
      <c r="JV80" s="127"/>
      <c r="JW80" s="127"/>
      <c r="JX80" s="127"/>
      <c r="JY80" s="127"/>
      <c r="JZ80" s="127"/>
      <c r="KA80" s="127"/>
      <c r="KB80" s="127"/>
      <c r="KC80" s="127"/>
      <c r="KD80" s="127"/>
      <c r="KE80" s="127"/>
      <c r="KF80" s="127"/>
      <c r="KG80" s="127"/>
      <c r="KH80" s="127"/>
      <c r="KI80" s="127"/>
      <c r="KJ80" s="127"/>
      <c r="KK80" s="127"/>
      <c r="KL80" s="151" t="s">
        <v>1196</v>
      </c>
      <c r="KM80" s="127"/>
      <c r="KN80" s="127"/>
    </row>
    <row r="81" spans="2:300" ht="33" customHeight="1" x14ac:dyDescent="0.25">
      <c r="B81" s="34" t="s">
        <v>260</v>
      </c>
      <c r="C81" s="855" t="s">
        <v>261</v>
      </c>
      <c r="D81" s="855"/>
      <c r="E81" s="855"/>
      <c r="F81" s="855"/>
      <c r="G81" s="855"/>
      <c r="H81" s="855"/>
      <c r="I81" s="855"/>
      <c r="J81" s="855"/>
      <c r="K81" s="855"/>
      <c r="L81" s="855"/>
      <c r="M81" s="132"/>
      <c r="N81" s="132"/>
      <c r="O81" s="132"/>
      <c r="P81" s="132"/>
      <c r="Q81" s="132"/>
      <c r="R81" s="132"/>
      <c r="S81" s="132"/>
      <c r="T81" s="132"/>
      <c r="U81" s="135"/>
      <c r="V81" s="135"/>
      <c r="W81" s="135"/>
      <c r="X81" s="135"/>
      <c r="Y81" s="135"/>
      <c r="Z81" s="135"/>
      <c r="AA81" s="135"/>
      <c r="AB81" s="135"/>
      <c r="AC81" s="135"/>
      <c r="AD81" s="135"/>
      <c r="AF81" s="34" t="s">
        <v>260</v>
      </c>
      <c r="AG81" s="855" t="s">
        <v>261</v>
      </c>
      <c r="AH81" s="855"/>
      <c r="AI81" s="855"/>
      <c r="AJ81" s="855"/>
      <c r="AK81" s="855"/>
      <c r="AL81" s="855"/>
      <c r="AM81" s="855"/>
      <c r="AN81" s="855"/>
      <c r="AO81" s="855"/>
      <c r="AP81" s="855"/>
      <c r="AQ81" s="132"/>
      <c r="AR81" s="132"/>
      <c r="AS81" s="132"/>
      <c r="AT81" s="132"/>
      <c r="AU81" s="132"/>
      <c r="AV81" s="132"/>
      <c r="AW81" s="132"/>
      <c r="AX81" s="132"/>
      <c r="AY81" s="135"/>
      <c r="AZ81" s="135"/>
      <c r="BA81" s="135"/>
      <c r="BB81" s="135"/>
      <c r="BC81" s="135"/>
      <c r="BD81" s="135"/>
      <c r="BE81" s="135"/>
      <c r="BF81" s="135"/>
      <c r="BG81" s="135"/>
      <c r="BH81" s="135"/>
      <c r="BJ81" s="34" t="s">
        <v>260</v>
      </c>
      <c r="BK81" s="855" t="s">
        <v>261</v>
      </c>
      <c r="BL81" s="855"/>
      <c r="BM81" s="855"/>
      <c r="BN81" s="855"/>
      <c r="BO81" s="855"/>
      <c r="BP81" s="855"/>
      <c r="BQ81" s="855"/>
      <c r="BR81" s="855"/>
      <c r="BS81" s="855"/>
      <c r="BT81" s="855"/>
      <c r="BU81" s="132"/>
      <c r="BV81" s="132"/>
      <c r="BW81" s="132"/>
      <c r="BX81" s="132"/>
      <c r="BY81" s="132"/>
      <c r="BZ81" s="132"/>
      <c r="CA81" s="132"/>
      <c r="CB81" s="132"/>
      <c r="CC81" s="135"/>
      <c r="CD81" s="135"/>
      <c r="CE81" s="135"/>
      <c r="CF81" s="135"/>
      <c r="CG81" s="135"/>
      <c r="CH81" s="135"/>
      <c r="CI81" s="135"/>
      <c r="CJ81" s="135"/>
      <c r="CK81" s="135"/>
      <c r="CL81" s="135"/>
      <c r="CN81" s="34" t="s">
        <v>260</v>
      </c>
      <c r="CO81" s="855" t="s">
        <v>261</v>
      </c>
      <c r="CP81" s="855"/>
      <c r="CQ81" s="855"/>
      <c r="CR81" s="855"/>
      <c r="CS81" s="855"/>
      <c r="CT81" s="855"/>
      <c r="CU81" s="855"/>
      <c r="CV81" s="855"/>
      <c r="CW81" s="855"/>
      <c r="CX81" s="855"/>
      <c r="CY81" s="132"/>
      <c r="CZ81" s="132"/>
      <c r="DA81" s="132"/>
      <c r="DB81" s="132"/>
      <c r="DC81" s="132"/>
      <c r="DD81" s="132"/>
      <c r="DE81" s="132"/>
      <c r="DF81" s="132"/>
      <c r="DG81" s="135"/>
      <c r="DH81" s="135"/>
      <c r="DI81" s="135"/>
      <c r="DJ81" s="135"/>
      <c r="DK81" s="135"/>
      <c r="DL81" s="135"/>
      <c r="DM81" s="135"/>
      <c r="DN81" s="135"/>
      <c r="DO81" s="135"/>
      <c r="DP81" s="135"/>
      <c r="DR81" s="34" t="s">
        <v>260</v>
      </c>
      <c r="DS81" s="855" t="s">
        <v>261</v>
      </c>
      <c r="DT81" s="855"/>
      <c r="DU81" s="855"/>
      <c r="DV81" s="855"/>
      <c r="DW81" s="855"/>
      <c r="DX81" s="855"/>
      <c r="DY81" s="855"/>
      <c r="DZ81" s="855"/>
      <c r="EA81" s="855"/>
      <c r="EB81" s="855"/>
      <c r="EC81" s="132"/>
      <c r="ED81" s="132"/>
      <c r="EE81" s="132"/>
      <c r="EF81" s="132"/>
      <c r="EG81" s="132"/>
      <c r="EH81" s="132"/>
      <c r="EI81" s="132"/>
      <c r="EJ81" s="132"/>
      <c r="EK81" s="135"/>
      <c r="EL81" s="135"/>
      <c r="EM81" s="135"/>
      <c r="EN81" s="135"/>
      <c r="EO81" s="135"/>
      <c r="EP81" s="135"/>
      <c r="EQ81" s="135"/>
      <c r="ER81" s="135"/>
      <c r="ES81" s="135"/>
      <c r="ET81" s="135"/>
      <c r="EV81" s="34" t="s">
        <v>260</v>
      </c>
      <c r="EW81" s="855" t="s">
        <v>261</v>
      </c>
      <c r="EX81" s="855"/>
      <c r="EY81" s="855"/>
      <c r="EZ81" s="855"/>
      <c r="FA81" s="855"/>
      <c r="FB81" s="855"/>
      <c r="FC81" s="855"/>
      <c r="FD81" s="855"/>
      <c r="FE81" s="855"/>
      <c r="FF81" s="855"/>
      <c r="FG81" s="132"/>
      <c r="FH81" s="132"/>
      <c r="FI81" s="132"/>
      <c r="FJ81" s="132"/>
      <c r="FK81" s="132"/>
      <c r="FL81" s="132"/>
      <c r="FM81" s="132"/>
      <c r="FN81" s="132"/>
      <c r="FO81" s="135"/>
      <c r="FP81" s="135"/>
      <c r="FQ81" s="135"/>
      <c r="FR81" s="135"/>
      <c r="FS81" s="135"/>
      <c r="FT81" s="135"/>
      <c r="FU81" s="135"/>
      <c r="FV81" s="135"/>
      <c r="FW81" s="135"/>
      <c r="FX81" s="135"/>
      <c r="FZ81" s="34" t="s">
        <v>260</v>
      </c>
      <c r="GA81" s="855" t="s">
        <v>261</v>
      </c>
      <c r="GB81" s="855"/>
      <c r="GC81" s="855"/>
      <c r="GD81" s="855"/>
      <c r="GE81" s="855"/>
      <c r="GF81" s="855"/>
      <c r="GG81" s="855"/>
      <c r="GH81" s="855"/>
      <c r="GI81" s="855"/>
      <c r="GJ81" s="855"/>
      <c r="GK81" s="855"/>
      <c r="GL81" s="855"/>
      <c r="GM81" s="132"/>
      <c r="GN81" s="132"/>
      <c r="GO81" s="132"/>
      <c r="GP81" s="132"/>
      <c r="GQ81" s="132"/>
      <c r="GR81" s="132"/>
      <c r="GS81" s="135"/>
      <c r="GT81" s="135"/>
      <c r="GU81" s="135"/>
      <c r="GV81" s="135"/>
      <c r="GW81" s="135"/>
      <c r="GX81" s="135"/>
      <c r="GY81" s="135"/>
      <c r="GZ81" s="135"/>
      <c r="HA81" s="135"/>
      <c r="HB81" s="135"/>
      <c r="HD81" s="34" t="s">
        <v>260</v>
      </c>
      <c r="HE81" s="855" t="s">
        <v>261</v>
      </c>
      <c r="HF81" s="855"/>
      <c r="HG81" s="855"/>
      <c r="HH81" s="855"/>
      <c r="HI81" s="855"/>
      <c r="HJ81" s="855"/>
      <c r="HK81" s="855"/>
      <c r="HL81" s="855"/>
      <c r="HM81" s="855"/>
      <c r="HN81" s="855"/>
      <c r="HO81" s="132"/>
      <c r="HP81" s="132"/>
      <c r="HQ81" s="132"/>
      <c r="HR81" s="132"/>
      <c r="HS81" s="132"/>
      <c r="HT81" s="132"/>
      <c r="HU81" s="132"/>
      <c r="HV81" s="132"/>
      <c r="HW81" s="135"/>
      <c r="HX81" s="135"/>
      <c r="HY81" s="135"/>
      <c r="HZ81" s="135"/>
      <c r="IA81" s="135"/>
      <c r="IB81" s="135"/>
      <c r="IC81" s="135"/>
      <c r="ID81" s="135"/>
      <c r="IE81" s="135"/>
      <c r="IF81" s="135"/>
      <c r="IH81" s="34" t="s">
        <v>260</v>
      </c>
      <c r="II81" s="855" t="s">
        <v>261</v>
      </c>
      <c r="IJ81" s="855"/>
      <c r="IK81" s="855"/>
      <c r="IL81" s="855"/>
      <c r="IM81" s="855"/>
      <c r="IN81" s="855"/>
      <c r="IO81" s="855"/>
      <c r="IP81" s="855"/>
      <c r="IQ81" s="855"/>
      <c r="IR81" s="855"/>
      <c r="IS81" s="132"/>
      <c r="IT81" s="132"/>
      <c r="IU81" s="132"/>
      <c r="IV81" s="132"/>
      <c r="IW81" s="132"/>
      <c r="IX81" s="132"/>
      <c r="IY81" s="132"/>
      <c r="IZ81" s="132"/>
      <c r="JA81" s="135"/>
      <c r="JB81" s="135"/>
      <c r="JC81" s="135"/>
      <c r="JD81" s="135"/>
      <c r="JE81" s="135"/>
      <c r="JF81" s="135"/>
      <c r="JG81" s="135"/>
      <c r="JH81" s="135"/>
      <c r="JI81" s="135"/>
      <c r="JJ81" s="135"/>
      <c r="JL81" s="34" t="s">
        <v>260</v>
      </c>
      <c r="JM81" s="855" t="s">
        <v>261</v>
      </c>
      <c r="JN81" s="855"/>
      <c r="JO81" s="855"/>
      <c r="JP81" s="855"/>
      <c r="JQ81" s="855"/>
      <c r="JR81" s="855"/>
      <c r="JS81" s="855"/>
      <c r="JT81" s="855"/>
      <c r="JU81" s="855"/>
      <c r="JV81" s="855"/>
      <c r="JW81" s="132"/>
      <c r="JX81" s="132"/>
      <c r="JY81" s="132"/>
      <c r="JZ81" s="132"/>
      <c r="KA81" s="132"/>
      <c r="KB81" s="132"/>
      <c r="KC81" s="132"/>
      <c r="KD81" s="132"/>
      <c r="KE81" s="135"/>
      <c r="KF81" s="135"/>
      <c r="KG81" s="135"/>
      <c r="KH81" s="135"/>
      <c r="KI81" s="135"/>
      <c r="KJ81" s="135"/>
      <c r="KK81" s="135"/>
      <c r="KL81" s="135"/>
      <c r="KM81" s="135"/>
      <c r="KN81" s="135"/>
    </row>
    <row r="82" spans="2:300" ht="40.5" customHeight="1" x14ac:dyDescent="0.25">
      <c r="B82" s="67" t="s">
        <v>265</v>
      </c>
      <c r="C82" s="856" t="s">
        <v>262</v>
      </c>
      <c r="D82" s="856"/>
      <c r="E82" s="856"/>
      <c r="F82" s="856"/>
      <c r="G82" s="856"/>
      <c r="H82" s="856"/>
      <c r="I82" s="856"/>
      <c r="J82" s="856"/>
      <c r="K82" s="856"/>
      <c r="L82" s="856"/>
      <c r="M82" s="131"/>
      <c r="N82" s="131"/>
      <c r="O82" s="131"/>
      <c r="P82" s="131"/>
      <c r="Q82" s="131"/>
      <c r="R82" s="131"/>
      <c r="S82" s="131"/>
      <c r="T82" s="131"/>
      <c r="U82" s="137"/>
      <c r="V82" s="137"/>
      <c r="W82" s="137"/>
      <c r="X82" s="137"/>
      <c r="Y82" s="137"/>
      <c r="Z82" s="137"/>
      <c r="AA82" s="137"/>
      <c r="AB82" s="137"/>
      <c r="AC82" s="137"/>
      <c r="AD82" s="137"/>
      <c r="AF82" s="67" t="s">
        <v>265</v>
      </c>
      <c r="AG82" s="854" t="s">
        <v>262</v>
      </c>
      <c r="AH82" s="854"/>
      <c r="AI82" s="854"/>
      <c r="AJ82" s="854"/>
      <c r="AK82" s="854"/>
      <c r="AL82" s="854"/>
      <c r="AM82" s="854"/>
      <c r="AN82" s="854"/>
      <c r="AO82" s="854"/>
      <c r="AP82" s="854"/>
      <c r="AQ82" s="131"/>
      <c r="AR82" s="131"/>
      <c r="AS82" s="131"/>
      <c r="AT82" s="131"/>
      <c r="AU82" s="131"/>
      <c r="AV82" s="131"/>
      <c r="AW82" s="131"/>
      <c r="AX82" s="131"/>
      <c r="AY82" s="137"/>
      <c r="AZ82" s="137"/>
      <c r="BA82" s="137"/>
      <c r="BB82" s="137"/>
      <c r="BC82" s="137"/>
      <c r="BD82" s="137"/>
      <c r="BE82" s="137"/>
      <c r="BF82" s="137"/>
      <c r="BG82" s="137"/>
      <c r="BH82" s="137"/>
      <c r="BJ82" s="67" t="s">
        <v>265</v>
      </c>
      <c r="BK82" s="854" t="s">
        <v>262</v>
      </c>
      <c r="BL82" s="854"/>
      <c r="BM82" s="854"/>
      <c r="BN82" s="854"/>
      <c r="BO82" s="854"/>
      <c r="BP82" s="854"/>
      <c r="BQ82" s="854"/>
      <c r="BR82" s="854"/>
      <c r="BS82" s="854"/>
      <c r="BT82" s="854"/>
      <c r="BU82" s="131"/>
      <c r="BV82" s="131"/>
      <c r="BW82" s="131"/>
      <c r="BX82" s="131"/>
      <c r="BY82" s="131"/>
      <c r="BZ82" s="131"/>
      <c r="CA82" s="131"/>
      <c r="CB82" s="131"/>
      <c r="CC82" s="137"/>
      <c r="CD82" s="137"/>
      <c r="CE82" s="137"/>
      <c r="CF82" s="137"/>
      <c r="CG82" s="137"/>
      <c r="CH82" s="137"/>
      <c r="CI82" s="137"/>
      <c r="CJ82" s="137"/>
      <c r="CK82" s="137"/>
      <c r="CL82" s="137"/>
      <c r="CN82" s="67" t="s">
        <v>265</v>
      </c>
      <c r="CO82" s="854" t="s">
        <v>262</v>
      </c>
      <c r="CP82" s="854"/>
      <c r="CQ82" s="854"/>
      <c r="CR82" s="854"/>
      <c r="CS82" s="854"/>
      <c r="CT82" s="854"/>
      <c r="CU82" s="854"/>
      <c r="CV82" s="854"/>
      <c r="CW82" s="854"/>
      <c r="CX82" s="854"/>
      <c r="CY82" s="131"/>
      <c r="CZ82" s="131"/>
      <c r="DA82" s="131"/>
      <c r="DB82" s="131"/>
      <c r="DC82" s="131"/>
      <c r="DD82" s="131"/>
      <c r="DE82" s="131"/>
      <c r="DF82" s="131"/>
      <c r="DG82" s="137"/>
      <c r="DH82" s="137"/>
      <c r="DI82" s="137"/>
      <c r="DJ82" s="137"/>
      <c r="DK82" s="137"/>
      <c r="DL82" s="137"/>
      <c r="DM82" s="137"/>
      <c r="DN82" s="137"/>
      <c r="DO82" s="137"/>
      <c r="DP82" s="137"/>
      <c r="DR82" s="67" t="s">
        <v>265</v>
      </c>
      <c r="DS82" s="854" t="s">
        <v>262</v>
      </c>
      <c r="DT82" s="854"/>
      <c r="DU82" s="854"/>
      <c r="DV82" s="854"/>
      <c r="DW82" s="854"/>
      <c r="DX82" s="854"/>
      <c r="DY82" s="854"/>
      <c r="DZ82" s="854"/>
      <c r="EA82" s="854"/>
      <c r="EB82" s="854"/>
      <c r="EC82" s="131"/>
      <c r="ED82" s="131"/>
      <c r="EE82" s="131"/>
      <c r="EF82" s="131"/>
      <c r="EG82" s="131"/>
      <c r="EH82" s="131"/>
      <c r="EI82" s="131"/>
      <c r="EJ82" s="131"/>
      <c r="EK82" s="137"/>
      <c r="EL82" s="137"/>
      <c r="EM82" s="137"/>
      <c r="EN82" s="137"/>
      <c r="EO82" s="137"/>
      <c r="EP82" s="137"/>
      <c r="EQ82" s="137"/>
      <c r="ER82" s="137"/>
      <c r="ES82" s="137"/>
      <c r="ET82" s="137"/>
      <c r="EV82" s="67" t="s">
        <v>265</v>
      </c>
      <c r="EW82" s="854" t="s">
        <v>262</v>
      </c>
      <c r="EX82" s="854"/>
      <c r="EY82" s="854"/>
      <c r="EZ82" s="854"/>
      <c r="FA82" s="854"/>
      <c r="FB82" s="854"/>
      <c r="FC82" s="854"/>
      <c r="FD82" s="854"/>
      <c r="FE82" s="854"/>
      <c r="FF82" s="854"/>
      <c r="FG82" s="131"/>
      <c r="FH82" s="131"/>
      <c r="FI82" s="131"/>
      <c r="FJ82" s="131"/>
      <c r="FK82" s="131"/>
      <c r="FL82" s="131"/>
      <c r="FM82" s="131"/>
      <c r="FN82" s="131"/>
      <c r="FO82" s="137"/>
      <c r="FP82" s="137"/>
      <c r="FQ82" s="137"/>
      <c r="FR82" s="137"/>
      <c r="FS82" s="137"/>
      <c r="FT82" s="137"/>
      <c r="FU82" s="137"/>
      <c r="FV82" s="137"/>
      <c r="FW82" s="137"/>
      <c r="FX82" s="137"/>
      <c r="FZ82" s="67" t="s">
        <v>265</v>
      </c>
      <c r="GA82" s="854" t="s">
        <v>262</v>
      </c>
      <c r="GB82" s="854"/>
      <c r="GC82" s="854"/>
      <c r="GD82" s="854"/>
      <c r="GE82" s="854"/>
      <c r="GF82" s="854"/>
      <c r="GG82" s="854"/>
      <c r="GH82" s="854"/>
      <c r="GI82" s="854"/>
      <c r="GJ82" s="854"/>
      <c r="GK82" s="854"/>
      <c r="GL82" s="854"/>
      <c r="GM82" s="131"/>
      <c r="GN82" s="131"/>
      <c r="GO82" s="131"/>
      <c r="GP82" s="131"/>
      <c r="GQ82" s="131"/>
      <c r="GR82" s="131"/>
      <c r="GS82" s="137"/>
      <c r="GT82" s="137"/>
      <c r="GU82" s="137"/>
      <c r="GV82" s="137"/>
      <c r="GW82" s="137"/>
      <c r="GX82" s="137"/>
      <c r="GY82" s="137"/>
      <c r="GZ82" s="137"/>
      <c r="HA82" s="137"/>
      <c r="HB82" s="137"/>
      <c r="HD82" s="67" t="s">
        <v>265</v>
      </c>
      <c r="HE82" s="854" t="s">
        <v>262</v>
      </c>
      <c r="HF82" s="854"/>
      <c r="HG82" s="854"/>
      <c r="HH82" s="854"/>
      <c r="HI82" s="854"/>
      <c r="HJ82" s="854"/>
      <c r="HK82" s="854"/>
      <c r="HL82" s="854"/>
      <c r="HM82" s="854"/>
      <c r="HN82" s="854"/>
      <c r="HO82" s="131"/>
      <c r="HP82" s="131"/>
      <c r="HQ82" s="131"/>
      <c r="HR82" s="131"/>
      <c r="HS82" s="131"/>
      <c r="HT82" s="131"/>
      <c r="HU82" s="131"/>
      <c r="HV82" s="131"/>
      <c r="HW82" s="137"/>
      <c r="HX82" s="137"/>
      <c r="HY82" s="137"/>
      <c r="HZ82" s="137"/>
      <c r="IA82" s="137"/>
      <c r="IB82" s="137"/>
      <c r="IC82" s="137"/>
      <c r="ID82" s="137"/>
      <c r="IE82" s="137"/>
      <c r="IF82" s="137"/>
      <c r="IH82" s="67" t="s">
        <v>265</v>
      </c>
      <c r="II82" s="854" t="s">
        <v>262</v>
      </c>
      <c r="IJ82" s="854"/>
      <c r="IK82" s="854"/>
      <c r="IL82" s="854"/>
      <c r="IM82" s="854"/>
      <c r="IN82" s="854"/>
      <c r="IO82" s="854"/>
      <c r="IP82" s="854"/>
      <c r="IQ82" s="854"/>
      <c r="IR82" s="854"/>
      <c r="IS82" s="131"/>
      <c r="IT82" s="131"/>
      <c r="IU82" s="131"/>
      <c r="IV82" s="131"/>
      <c r="IW82" s="131"/>
      <c r="IX82" s="131"/>
      <c r="IY82" s="131"/>
      <c r="IZ82" s="131"/>
      <c r="JA82" s="137"/>
      <c r="JB82" s="137"/>
      <c r="JC82" s="137"/>
      <c r="JD82" s="137"/>
      <c r="JE82" s="137"/>
      <c r="JF82" s="137"/>
      <c r="JG82" s="137"/>
      <c r="JH82" s="137"/>
      <c r="JI82" s="137"/>
      <c r="JJ82" s="137"/>
      <c r="JL82" s="67" t="s">
        <v>265</v>
      </c>
      <c r="JM82" s="854" t="s">
        <v>262</v>
      </c>
      <c r="JN82" s="854"/>
      <c r="JO82" s="854"/>
      <c r="JP82" s="854"/>
      <c r="JQ82" s="854"/>
      <c r="JR82" s="854"/>
      <c r="JS82" s="854"/>
      <c r="JT82" s="854"/>
      <c r="JU82" s="854"/>
      <c r="JV82" s="854"/>
      <c r="JW82" s="131"/>
      <c r="JX82" s="131"/>
      <c r="JY82" s="131"/>
      <c r="JZ82" s="131"/>
      <c r="KA82" s="131"/>
      <c r="KB82" s="131"/>
      <c r="KC82" s="131"/>
      <c r="KD82" s="131"/>
      <c r="KE82" s="137"/>
      <c r="KF82" s="137"/>
      <c r="KG82" s="137"/>
      <c r="KH82" s="137"/>
      <c r="KI82" s="137"/>
      <c r="KJ82" s="137"/>
      <c r="KK82" s="137"/>
      <c r="KL82" s="137"/>
      <c r="KM82" s="137"/>
      <c r="KN82" s="137"/>
    </row>
    <row r="83" spans="2:300" x14ac:dyDescent="0.25">
      <c r="B83" s="3" t="s">
        <v>2683</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F83" s="3" t="s">
        <v>2683</v>
      </c>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J83" s="3" t="s">
        <v>2683</v>
      </c>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N83" s="3" t="s">
        <v>2683</v>
      </c>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R83" s="3" t="s">
        <v>2683</v>
      </c>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V83" s="3" t="s">
        <v>2683</v>
      </c>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c r="FZ83" s="3" t="s">
        <v>2683</v>
      </c>
      <c r="GA83" s="130"/>
      <c r="GB83" s="130"/>
      <c r="GC83" s="130"/>
      <c r="GD83" s="130"/>
      <c r="GE83" s="130"/>
      <c r="GF83" s="130"/>
      <c r="GG83" s="130"/>
      <c r="GH83" s="130"/>
      <c r="GI83" s="130"/>
      <c r="GJ83" s="130"/>
      <c r="GK83" s="130"/>
      <c r="GL83" s="130"/>
      <c r="GM83" s="130"/>
      <c r="GN83" s="130"/>
      <c r="GO83" s="130"/>
      <c r="GP83" s="130"/>
      <c r="GQ83" s="130"/>
      <c r="GR83" s="130"/>
      <c r="GS83" s="130"/>
      <c r="GT83" s="130"/>
      <c r="GU83" s="130"/>
      <c r="GV83" s="130"/>
      <c r="GW83" s="130"/>
      <c r="GX83" s="130"/>
      <c r="GY83" s="130"/>
      <c r="GZ83" s="130"/>
      <c r="HA83" s="130"/>
      <c r="HB83" s="130"/>
      <c r="HD83" s="3" t="s">
        <v>2683</v>
      </c>
      <c r="HE83" s="130"/>
      <c r="HF83" s="130"/>
      <c r="HG83" s="130"/>
      <c r="HH83" s="130"/>
      <c r="HI83" s="130"/>
      <c r="HJ83" s="130"/>
      <c r="HK83" s="130"/>
      <c r="HL83" s="130"/>
      <c r="HM83" s="130"/>
      <c r="HN83" s="130"/>
      <c r="HO83" s="130"/>
      <c r="HP83" s="130"/>
      <c r="HQ83" s="130"/>
      <c r="HR83" s="130"/>
      <c r="HS83" s="130"/>
      <c r="HT83" s="130"/>
      <c r="HU83" s="130"/>
      <c r="HV83" s="130"/>
      <c r="HW83" s="130"/>
      <c r="HX83" s="130"/>
      <c r="HY83" s="130"/>
      <c r="HZ83" s="130"/>
      <c r="IA83" s="130"/>
      <c r="IB83" s="130"/>
      <c r="IC83" s="130"/>
      <c r="ID83" s="130"/>
      <c r="IE83" s="130"/>
      <c r="IF83" s="130"/>
      <c r="IH83" s="3" t="s">
        <v>2683</v>
      </c>
      <c r="II83" s="130"/>
      <c r="IJ83" s="130"/>
      <c r="IK83" s="130"/>
      <c r="IL83" s="130"/>
      <c r="IM83" s="130"/>
      <c r="IN83" s="130"/>
      <c r="IO83" s="130"/>
      <c r="IP83" s="130"/>
      <c r="IQ83" s="130"/>
      <c r="IR83" s="130"/>
      <c r="IS83" s="130"/>
      <c r="IT83" s="130"/>
      <c r="IU83" s="130"/>
      <c r="IV83" s="130"/>
      <c r="IW83" s="130"/>
      <c r="IX83" s="130"/>
      <c r="IY83" s="130"/>
      <c r="IZ83" s="130"/>
      <c r="JA83" s="130"/>
      <c r="JB83" s="130"/>
      <c r="JC83" s="130"/>
      <c r="JD83" s="130"/>
      <c r="JE83" s="130"/>
      <c r="JF83" s="130"/>
      <c r="JG83" s="130"/>
      <c r="JH83" s="130"/>
      <c r="JI83" s="130"/>
      <c r="JJ83" s="130"/>
      <c r="JL83" s="3" t="s">
        <v>2683</v>
      </c>
      <c r="JM83" s="130"/>
      <c r="JN83" s="130"/>
      <c r="JO83" s="130"/>
      <c r="JP83" s="130"/>
      <c r="JQ83" s="130"/>
      <c r="JR83" s="130"/>
      <c r="JS83" s="130"/>
      <c r="JT83" s="130"/>
      <c r="JU83" s="130"/>
      <c r="JV83" s="130"/>
      <c r="JW83" s="130"/>
      <c r="JX83" s="130"/>
      <c r="JY83" s="130"/>
      <c r="JZ83" s="130"/>
      <c r="KA83" s="130"/>
      <c r="KB83" s="130"/>
      <c r="KC83" s="130"/>
      <c r="KD83" s="130"/>
      <c r="KE83" s="130"/>
      <c r="KF83" s="130"/>
      <c r="KG83" s="130"/>
      <c r="KH83" s="130"/>
      <c r="KI83" s="130"/>
      <c r="KJ83" s="130"/>
      <c r="KK83" s="130"/>
      <c r="KL83" s="130"/>
      <c r="KM83" s="130"/>
      <c r="KN83" s="130"/>
    </row>
    <row r="84" spans="2:300" s="138" customFormat="1" ht="15.75" x14ac:dyDescent="0.25">
      <c r="C84" s="853" t="s">
        <v>1174</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G84" s="853" t="s">
        <v>1174</v>
      </c>
      <c r="AH84" s="853"/>
      <c r="AI84" s="853"/>
      <c r="AJ84" s="853"/>
      <c r="AK84" s="853"/>
      <c r="AL84" s="853"/>
      <c r="AM84" s="853"/>
      <c r="AN84" s="853"/>
      <c r="AO84" s="853"/>
      <c r="AP84" s="853"/>
      <c r="AQ84" s="853"/>
      <c r="AR84" s="853"/>
      <c r="AS84" s="853"/>
      <c r="AT84" s="853"/>
      <c r="AU84" s="853"/>
      <c r="AV84" s="853"/>
      <c r="AW84" s="853"/>
      <c r="AX84" s="853"/>
      <c r="AY84" s="853"/>
      <c r="AZ84" s="853"/>
      <c r="BA84" s="853"/>
      <c r="BB84" s="853"/>
      <c r="BC84" s="853"/>
      <c r="BD84" s="853"/>
      <c r="BE84" s="853"/>
      <c r="BF84" s="853"/>
      <c r="BG84" s="853"/>
      <c r="BK84" s="853" t="s">
        <v>1174</v>
      </c>
      <c r="BL84" s="853"/>
      <c r="BM84" s="853"/>
      <c r="BN84" s="853"/>
      <c r="BO84" s="853"/>
      <c r="BP84" s="853"/>
      <c r="BQ84" s="853"/>
      <c r="BR84" s="853"/>
      <c r="BS84" s="853"/>
      <c r="BT84" s="853"/>
      <c r="BU84" s="853"/>
      <c r="BV84" s="853"/>
      <c r="BW84" s="853"/>
      <c r="BX84" s="853"/>
      <c r="BY84" s="853"/>
      <c r="BZ84" s="853"/>
      <c r="CA84" s="853"/>
      <c r="CB84" s="853"/>
      <c r="CC84" s="853"/>
      <c r="CD84" s="853"/>
      <c r="CE84" s="853"/>
      <c r="CF84" s="853"/>
      <c r="CG84" s="853"/>
      <c r="CH84" s="853"/>
      <c r="CI84" s="853"/>
      <c r="CJ84" s="853"/>
      <c r="CK84" s="853"/>
      <c r="CO84" s="853" t="s">
        <v>1174</v>
      </c>
      <c r="CP84" s="853"/>
      <c r="CQ84" s="853"/>
      <c r="CR84" s="853"/>
      <c r="CS84" s="853"/>
      <c r="CT84" s="853"/>
      <c r="CU84" s="853"/>
      <c r="CV84" s="853"/>
      <c r="CW84" s="853"/>
      <c r="CX84" s="853"/>
      <c r="CY84" s="853"/>
      <c r="CZ84" s="853"/>
      <c r="DA84" s="853"/>
      <c r="DB84" s="853"/>
      <c r="DC84" s="853"/>
      <c r="DD84" s="853"/>
      <c r="DE84" s="853"/>
      <c r="DF84" s="853"/>
      <c r="DG84" s="853"/>
      <c r="DH84" s="853"/>
      <c r="DI84" s="853"/>
      <c r="DJ84" s="853"/>
      <c r="DK84" s="853"/>
      <c r="DL84" s="853"/>
      <c r="DM84" s="853"/>
      <c r="DN84" s="853"/>
      <c r="DO84" s="853"/>
      <c r="DS84" s="853" t="s">
        <v>1174</v>
      </c>
      <c r="DT84" s="853"/>
      <c r="DU84" s="853"/>
      <c r="DV84" s="853"/>
      <c r="DW84" s="853"/>
      <c r="DX84" s="853"/>
      <c r="DY84" s="853"/>
      <c r="DZ84" s="853"/>
      <c r="EA84" s="853"/>
      <c r="EB84" s="853"/>
      <c r="EC84" s="853"/>
      <c r="ED84" s="853"/>
      <c r="EE84" s="853"/>
      <c r="EF84" s="853"/>
      <c r="EG84" s="853"/>
      <c r="EH84" s="853"/>
      <c r="EI84" s="853"/>
      <c r="EJ84" s="853"/>
      <c r="EK84" s="853"/>
      <c r="EL84" s="853"/>
      <c r="EM84" s="853"/>
      <c r="EN84" s="853"/>
      <c r="EO84" s="853"/>
      <c r="EP84" s="853"/>
      <c r="EQ84" s="853"/>
      <c r="ER84" s="853"/>
      <c r="ES84" s="853"/>
      <c r="EW84" s="853" t="s">
        <v>1174</v>
      </c>
      <c r="EX84" s="853"/>
      <c r="EY84" s="853"/>
      <c r="EZ84" s="853"/>
      <c r="FA84" s="853"/>
      <c r="FB84" s="853"/>
      <c r="FC84" s="853"/>
      <c r="FD84" s="853"/>
      <c r="FE84" s="853"/>
      <c r="FF84" s="853"/>
      <c r="FG84" s="853"/>
      <c r="FH84" s="853"/>
      <c r="FI84" s="853"/>
      <c r="FJ84" s="853"/>
      <c r="FK84" s="853"/>
      <c r="FL84" s="853"/>
      <c r="FM84" s="853"/>
      <c r="FN84" s="853"/>
      <c r="FO84" s="853"/>
      <c r="FP84" s="853"/>
      <c r="FQ84" s="853"/>
      <c r="FR84" s="853"/>
      <c r="FS84" s="853"/>
      <c r="FT84" s="853"/>
      <c r="FU84" s="853"/>
      <c r="FV84" s="853"/>
      <c r="FW84" s="853"/>
      <c r="GA84" s="853" t="s">
        <v>1174</v>
      </c>
      <c r="GB84" s="853"/>
      <c r="GC84" s="853"/>
      <c r="GD84" s="853"/>
      <c r="GE84" s="853"/>
      <c r="GF84" s="853"/>
      <c r="GG84" s="853"/>
      <c r="GH84" s="853"/>
      <c r="GI84" s="853"/>
      <c r="GJ84" s="853"/>
      <c r="GK84" s="853"/>
      <c r="GL84" s="853"/>
      <c r="GM84" s="853"/>
      <c r="GN84" s="853"/>
      <c r="GO84" s="853"/>
      <c r="GP84" s="853"/>
      <c r="GQ84" s="853"/>
      <c r="GR84" s="853"/>
      <c r="GS84" s="853"/>
      <c r="GT84" s="853"/>
      <c r="GU84" s="853"/>
      <c r="GV84" s="853"/>
      <c r="GW84" s="853"/>
      <c r="GX84" s="853"/>
      <c r="GY84" s="853"/>
      <c r="GZ84" s="853"/>
      <c r="HA84" s="853"/>
      <c r="HE84" s="853" t="s">
        <v>1174</v>
      </c>
      <c r="HF84" s="853"/>
      <c r="HG84" s="853"/>
      <c r="HH84" s="853"/>
      <c r="HI84" s="853"/>
      <c r="HJ84" s="853"/>
      <c r="HK84" s="853"/>
      <c r="HL84" s="853"/>
      <c r="HM84" s="853"/>
      <c r="HN84" s="853"/>
      <c r="HO84" s="853"/>
      <c r="HP84" s="853"/>
      <c r="HQ84" s="853"/>
      <c r="HR84" s="853"/>
      <c r="HS84" s="853"/>
      <c r="HT84" s="853"/>
      <c r="HU84" s="853"/>
      <c r="HV84" s="853"/>
      <c r="HW84" s="853"/>
      <c r="HX84" s="853"/>
      <c r="HY84" s="853"/>
      <c r="HZ84" s="853"/>
      <c r="IA84" s="853"/>
      <c r="IB84" s="853"/>
      <c r="IC84" s="853"/>
      <c r="ID84" s="853"/>
      <c r="IE84" s="853"/>
      <c r="II84" s="853" t="s">
        <v>1174</v>
      </c>
      <c r="IJ84" s="853"/>
      <c r="IK84" s="853"/>
      <c r="IL84" s="853"/>
      <c r="IM84" s="853"/>
      <c r="IN84" s="853"/>
      <c r="IO84" s="853"/>
      <c r="IP84" s="853"/>
      <c r="IQ84" s="853"/>
      <c r="IR84" s="853"/>
      <c r="IS84" s="853"/>
      <c r="IT84" s="853"/>
      <c r="IU84" s="853"/>
      <c r="IV84" s="853"/>
      <c r="IW84" s="853"/>
      <c r="IX84" s="853"/>
      <c r="IY84" s="853"/>
      <c r="IZ84" s="853"/>
      <c r="JA84" s="853"/>
      <c r="JB84" s="853"/>
      <c r="JC84" s="853"/>
      <c r="JD84" s="853"/>
      <c r="JE84" s="853"/>
      <c r="JF84" s="853"/>
      <c r="JG84" s="853"/>
      <c r="JH84" s="853"/>
      <c r="JI84" s="853"/>
      <c r="JM84" s="853" t="s">
        <v>1174</v>
      </c>
      <c r="JN84" s="853"/>
      <c r="JO84" s="853"/>
      <c r="JP84" s="853"/>
      <c r="JQ84" s="853"/>
      <c r="JR84" s="853"/>
      <c r="JS84" s="853"/>
      <c r="JT84" s="853"/>
      <c r="JU84" s="853"/>
      <c r="JV84" s="853"/>
      <c r="JW84" s="853"/>
      <c r="JX84" s="853"/>
      <c r="JY84" s="853"/>
      <c r="JZ84" s="853"/>
      <c r="KA84" s="853"/>
      <c r="KB84" s="853"/>
      <c r="KC84" s="853"/>
      <c r="KD84" s="853"/>
      <c r="KE84" s="853"/>
      <c r="KF84" s="853"/>
      <c r="KG84" s="853"/>
      <c r="KH84" s="853"/>
      <c r="KI84" s="853"/>
      <c r="KJ84" s="853"/>
      <c r="KK84" s="853"/>
      <c r="KL84" s="853"/>
      <c r="KM84" s="853"/>
    </row>
    <row r="85" spans="2:300" s="61" customFormat="1" ht="142.5" customHeight="1" thickBot="1" x14ac:dyDescent="0.3">
      <c r="B85" s="139" t="s">
        <v>263</v>
      </c>
      <c r="C85" s="140" t="str">
        <f>C19</f>
        <v>Outpatient vaccinations</v>
      </c>
      <c r="D85" s="140" t="str">
        <f t="shared" ref="D85:AD85" si="102">D19</f>
        <v>Outpatient cough triage</v>
      </c>
      <c r="E85" s="140" t="str">
        <f t="shared" si="102"/>
        <v>Outpatient screening visit</v>
      </c>
      <c r="F85" s="140" t="str">
        <f t="shared" si="102"/>
        <v>Outpatient diagnostic visit</v>
      </c>
      <c r="G85" s="140" t="str">
        <f t="shared" si="102"/>
        <v>Outpatient visit type 1</v>
      </c>
      <c r="H85" s="140" t="str">
        <f t="shared" si="102"/>
        <v>Outpatient visit type 2</v>
      </c>
      <c r="I85" s="140" t="str">
        <f t="shared" si="102"/>
        <v>Outpatient visit type 3</v>
      </c>
      <c r="J85" s="140" t="str">
        <f t="shared" si="102"/>
        <v>Inpatient bed-day type 1</v>
      </c>
      <c r="K85" s="140" t="str">
        <f t="shared" si="102"/>
        <v>Inpatient bed-day type 2</v>
      </c>
      <c r="L85" s="140" t="str">
        <f t="shared" si="102"/>
        <v>Community vaccinations</v>
      </c>
      <c r="M85" s="140" t="str">
        <f t="shared" si="102"/>
        <v>Community screening visit</v>
      </c>
      <c r="N85" s="140" t="str">
        <f t="shared" si="102"/>
        <v>Community diagnostic visit</v>
      </c>
      <c r="O85" s="140" t="str">
        <f t="shared" si="102"/>
        <v>Community treatment visit</v>
      </c>
      <c r="P85" s="140" t="str">
        <f t="shared" si="102"/>
        <v>Community other visit</v>
      </c>
      <c r="Q85" s="140" t="str">
        <f t="shared" si="102"/>
        <v>Community event</v>
      </c>
      <c r="R85" s="140" t="str">
        <f t="shared" si="102"/>
        <v>Lost to follow-up tracing per person on contact list (phone)</v>
      </c>
      <c r="S85" s="140" t="str">
        <f t="shared" si="102"/>
        <v>Patient support during diagnosis (voucher, cash, other)</v>
      </c>
      <c r="T85" s="140" t="str">
        <f t="shared" si="102"/>
        <v>Patient support during treatment (voucher, cash, other)</v>
      </c>
      <c r="U85" s="140" t="str">
        <f t="shared" ref="U85:V85" si="103">U19</f>
        <v>Other service type 1</v>
      </c>
      <c r="V85" s="140" t="str">
        <f t="shared" si="103"/>
        <v>Other service type 2</v>
      </c>
      <c r="W85" s="140" t="str">
        <f t="shared" si="102"/>
        <v>Laboratory tests</v>
      </c>
      <c r="X85" s="140" t="str">
        <f t="shared" si="102"/>
        <v>Radiology tests</v>
      </c>
      <c r="Y85" s="140" t="str">
        <f t="shared" si="102"/>
        <v>Pharmacy</v>
      </c>
      <c r="Z85" s="140" t="str">
        <f t="shared" si="102"/>
        <v>Admin &amp; management</v>
      </c>
      <c r="AA85" s="140" t="str">
        <f t="shared" si="102"/>
        <v>Other overhead services</v>
      </c>
      <c r="AB85" s="140" t="str">
        <f t="shared" si="102"/>
        <v>Non-TB services</v>
      </c>
      <c r="AC85" s="140" t="str">
        <f t="shared" si="102"/>
        <v>Break/lunch</v>
      </c>
      <c r="AD85" s="140" t="str">
        <f t="shared" si="102"/>
        <v>Not at work</v>
      </c>
      <c r="AF85" s="139" t="s">
        <v>263</v>
      </c>
      <c r="AG85" s="140" t="str">
        <f t="shared" ref="AG85:BH85" si="104">AG19</f>
        <v>Outpatient vaccinations</v>
      </c>
      <c r="AH85" s="140" t="str">
        <f t="shared" si="104"/>
        <v>Outpatient cough triage</v>
      </c>
      <c r="AI85" s="140" t="str">
        <f t="shared" si="104"/>
        <v>Outpatient screening visit</v>
      </c>
      <c r="AJ85" s="140" t="str">
        <f t="shared" si="104"/>
        <v>Outpatient diagnostic visit</v>
      </c>
      <c r="AK85" s="140" t="str">
        <f t="shared" si="104"/>
        <v>Outpatient visit type 1</v>
      </c>
      <c r="AL85" s="140" t="str">
        <f t="shared" si="104"/>
        <v>Outpatient visit type 2</v>
      </c>
      <c r="AM85" s="140" t="str">
        <f t="shared" si="104"/>
        <v>Outpatient visit type 3</v>
      </c>
      <c r="AN85" s="140" t="str">
        <f t="shared" si="104"/>
        <v>Inpatient bed-day type 1</v>
      </c>
      <c r="AO85" s="140" t="str">
        <f t="shared" si="104"/>
        <v>Inpatient bed-day type 2</v>
      </c>
      <c r="AP85" s="140" t="str">
        <f t="shared" si="104"/>
        <v>Community vaccinations</v>
      </c>
      <c r="AQ85" s="140" t="str">
        <f t="shared" si="104"/>
        <v>Community screening visit</v>
      </c>
      <c r="AR85" s="140" t="str">
        <f t="shared" si="104"/>
        <v>Community diagnostic visit</v>
      </c>
      <c r="AS85" s="140" t="str">
        <f t="shared" si="104"/>
        <v>Community treatment visit</v>
      </c>
      <c r="AT85" s="140" t="str">
        <f t="shared" si="104"/>
        <v>Community other visit</v>
      </c>
      <c r="AU85" s="140" t="str">
        <f t="shared" si="104"/>
        <v>Community event</v>
      </c>
      <c r="AV85" s="140" t="str">
        <f t="shared" si="104"/>
        <v>Lost to follow-up tracing per person on contact list (phone)</v>
      </c>
      <c r="AW85" s="140" t="str">
        <f t="shared" si="104"/>
        <v>Patient support during diagnosis (voucher, cash, other)</v>
      </c>
      <c r="AX85" s="140" t="str">
        <f t="shared" si="104"/>
        <v>Patient support during treatment (voucher, cash, other)</v>
      </c>
      <c r="AY85" s="140" t="str">
        <f t="shared" si="104"/>
        <v>Other service type 1</v>
      </c>
      <c r="AZ85" s="140" t="str">
        <f t="shared" si="104"/>
        <v>Other service type 2</v>
      </c>
      <c r="BA85" s="140" t="str">
        <f t="shared" si="104"/>
        <v>Laboratory tests</v>
      </c>
      <c r="BB85" s="140" t="str">
        <f t="shared" si="104"/>
        <v>Radiology tests</v>
      </c>
      <c r="BC85" s="140" t="str">
        <f t="shared" si="104"/>
        <v>Pharmacy</v>
      </c>
      <c r="BD85" s="140" t="str">
        <f t="shared" si="104"/>
        <v>Admin &amp; management</v>
      </c>
      <c r="BE85" s="140" t="str">
        <f t="shared" si="104"/>
        <v>Other overhead services</v>
      </c>
      <c r="BF85" s="140" t="str">
        <f t="shared" si="104"/>
        <v>Non-TB services</v>
      </c>
      <c r="BG85" s="140" t="str">
        <f t="shared" si="104"/>
        <v>Break/lunch</v>
      </c>
      <c r="BH85" s="140" t="str">
        <f t="shared" si="104"/>
        <v>Not at work</v>
      </c>
      <c r="BJ85" s="139" t="s">
        <v>263</v>
      </c>
      <c r="BK85" s="140" t="str">
        <f t="shared" ref="BK85:CL85" si="105">BK19</f>
        <v>Outpatient vaccinations</v>
      </c>
      <c r="BL85" s="140" t="str">
        <f t="shared" si="105"/>
        <v>Outpatient cough triage</v>
      </c>
      <c r="BM85" s="140" t="str">
        <f t="shared" si="105"/>
        <v>Outpatient screening visit</v>
      </c>
      <c r="BN85" s="140" t="str">
        <f t="shared" si="105"/>
        <v>Outpatient diagnostic visit</v>
      </c>
      <c r="BO85" s="140" t="str">
        <f t="shared" si="105"/>
        <v>Outpatient visit type 1</v>
      </c>
      <c r="BP85" s="140" t="str">
        <f t="shared" si="105"/>
        <v>Outpatient visit type 2</v>
      </c>
      <c r="BQ85" s="140" t="str">
        <f t="shared" si="105"/>
        <v>Outpatient visit type 3</v>
      </c>
      <c r="BR85" s="140" t="str">
        <f t="shared" si="105"/>
        <v>Inpatient bed-day type 1</v>
      </c>
      <c r="BS85" s="140" t="str">
        <f t="shared" si="105"/>
        <v>Inpatient bed-day type 2</v>
      </c>
      <c r="BT85" s="140" t="str">
        <f t="shared" si="105"/>
        <v>Community vaccinations</v>
      </c>
      <c r="BU85" s="140" t="str">
        <f t="shared" si="105"/>
        <v>Community screening visit</v>
      </c>
      <c r="BV85" s="140" t="str">
        <f t="shared" si="105"/>
        <v>Community diagnostic visit</v>
      </c>
      <c r="BW85" s="140" t="str">
        <f t="shared" si="105"/>
        <v>Community treatment visit</v>
      </c>
      <c r="BX85" s="140" t="str">
        <f t="shared" si="105"/>
        <v>Community other visit</v>
      </c>
      <c r="BY85" s="140" t="str">
        <f t="shared" si="105"/>
        <v>Community event</v>
      </c>
      <c r="BZ85" s="140" t="str">
        <f t="shared" si="105"/>
        <v>Lost to follow-up tracing per person on contact list (phone)</v>
      </c>
      <c r="CA85" s="140" t="str">
        <f t="shared" si="105"/>
        <v>Patient support during diagnosis (voucher, cash, other)</v>
      </c>
      <c r="CB85" s="140" t="str">
        <f t="shared" si="105"/>
        <v>Patient support during treatment (voucher, cash, other)</v>
      </c>
      <c r="CC85" s="140" t="str">
        <f t="shared" ref="CC85" si="106">CC19</f>
        <v>Other service type 1</v>
      </c>
      <c r="CD85" s="140" t="str">
        <f t="shared" si="105"/>
        <v>Other service type 2</v>
      </c>
      <c r="CE85" s="140" t="str">
        <f t="shared" si="105"/>
        <v>Laboratory tests</v>
      </c>
      <c r="CF85" s="140" t="str">
        <f t="shared" si="105"/>
        <v>Radiology tests</v>
      </c>
      <c r="CG85" s="140" t="str">
        <f t="shared" si="105"/>
        <v>Pharmacy</v>
      </c>
      <c r="CH85" s="140" t="str">
        <f t="shared" si="105"/>
        <v>Admin &amp; management</v>
      </c>
      <c r="CI85" s="140" t="str">
        <f t="shared" si="105"/>
        <v>Other overhead services</v>
      </c>
      <c r="CJ85" s="140" t="str">
        <f t="shared" si="105"/>
        <v>Non-TB services</v>
      </c>
      <c r="CK85" s="140" t="str">
        <f t="shared" si="105"/>
        <v>Break/lunch</v>
      </c>
      <c r="CL85" s="140" t="str">
        <f t="shared" si="105"/>
        <v>Not at work</v>
      </c>
      <c r="CN85" s="139" t="s">
        <v>263</v>
      </c>
      <c r="CO85" s="140" t="str">
        <f t="shared" ref="CO85:DP85" si="107">CO19</f>
        <v>Outpatient vaccinations</v>
      </c>
      <c r="CP85" s="140" t="str">
        <f t="shared" si="107"/>
        <v>Outpatient cough triage</v>
      </c>
      <c r="CQ85" s="140" t="str">
        <f t="shared" si="107"/>
        <v>Outpatient screening visit</v>
      </c>
      <c r="CR85" s="140" t="str">
        <f t="shared" si="107"/>
        <v>Outpatient diagnostic visit</v>
      </c>
      <c r="CS85" s="140" t="str">
        <f t="shared" si="107"/>
        <v>Outpatient visit type 1</v>
      </c>
      <c r="CT85" s="140" t="str">
        <f t="shared" si="107"/>
        <v>Outpatient visit type 2</v>
      </c>
      <c r="CU85" s="140" t="str">
        <f t="shared" si="107"/>
        <v>Outpatient visit type 3</v>
      </c>
      <c r="CV85" s="140" t="str">
        <f t="shared" ref="CV85" si="108">CV19</f>
        <v>Inpatient bed-day type 1</v>
      </c>
      <c r="CW85" s="140" t="str">
        <f t="shared" si="107"/>
        <v>Inpatient bed-day type 2</v>
      </c>
      <c r="CX85" s="140" t="str">
        <f t="shared" si="107"/>
        <v>Community vaccinations</v>
      </c>
      <c r="CY85" s="140" t="str">
        <f t="shared" si="107"/>
        <v>Community screening visit</v>
      </c>
      <c r="CZ85" s="140" t="str">
        <f t="shared" si="107"/>
        <v>Community diagnostic visit</v>
      </c>
      <c r="DA85" s="140" t="str">
        <f t="shared" si="107"/>
        <v>Community treatment visit</v>
      </c>
      <c r="DB85" s="140" t="str">
        <f t="shared" si="107"/>
        <v>Community other visit</v>
      </c>
      <c r="DC85" s="140" t="str">
        <f t="shared" si="107"/>
        <v>Community event</v>
      </c>
      <c r="DD85" s="140" t="str">
        <f t="shared" si="107"/>
        <v>Lost to follow-up tracing per person on contact list (phone)</v>
      </c>
      <c r="DE85" s="140" t="str">
        <f t="shared" si="107"/>
        <v>Patient support during diagnosis (voucher, cash, other)</v>
      </c>
      <c r="DF85" s="140" t="str">
        <f t="shared" si="107"/>
        <v>Patient support during treatment (voucher, cash, other)</v>
      </c>
      <c r="DG85" s="140" t="str">
        <f t="shared" si="107"/>
        <v>Other service type 1</v>
      </c>
      <c r="DH85" s="140" t="str">
        <f t="shared" ref="DH85" si="109">DH19</f>
        <v>Other service type 2</v>
      </c>
      <c r="DI85" s="140" t="str">
        <f t="shared" si="107"/>
        <v>Laboratory tests</v>
      </c>
      <c r="DJ85" s="140" t="str">
        <f t="shared" si="107"/>
        <v>Radiology tests</v>
      </c>
      <c r="DK85" s="140" t="str">
        <f t="shared" si="107"/>
        <v>Pharmacy</v>
      </c>
      <c r="DL85" s="140" t="str">
        <f t="shared" si="107"/>
        <v>Admin &amp; management</v>
      </c>
      <c r="DM85" s="140" t="str">
        <f t="shared" si="107"/>
        <v>Other overhead services</v>
      </c>
      <c r="DN85" s="140" t="str">
        <f t="shared" si="107"/>
        <v>Non-TB services</v>
      </c>
      <c r="DO85" s="140" t="str">
        <f t="shared" si="107"/>
        <v>Break/lunch</v>
      </c>
      <c r="DP85" s="140" t="str">
        <f t="shared" si="107"/>
        <v>Not at work</v>
      </c>
      <c r="DR85" s="139" t="s">
        <v>263</v>
      </c>
      <c r="DS85" s="140" t="str">
        <f t="shared" ref="DS85:ET85" si="110">DS19</f>
        <v>Outpatient vaccinations</v>
      </c>
      <c r="DT85" s="140" t="str">
        <f t="shared" si="110"/>
        <v>Outpatient cough triage</v>
      </c>
      <c r="DU85" s="140" t="str">
        <f t="shared" si="110"/>
        <v>Outpatient screening visit</v>
      </c>
      <c r="DV85" s="140" t="str">
        <f t="shared" si="110"/>
        <v>Outpatient diagnostic visit</v>
      </c>
      <c r="DW85" s="140" t="str">
        <f t="shared" si="110"/>
        <v>Outpatient visit type 1</v>
      </c>
      <c r="DX85" s="140" t="str">
        <f t="shared" si="110"/>
        <v>Outpatient visit type 2</v>
      </c>
      <c r="DY85" s="140" t="str">
        <f t="shared" si="110"/>
        <v>Outpatient visit type 3</v>
      </c>
      <c r="DZ85" s="140" t="str">
        <f t="shared" si="110"/>
        <v>Inpatient bed-day type 1</v>
      </c>
      <c r="EA85" s="140" t="str">
        <f t="shared" ref="EA85" si="111">EA19</f>
        <v>Inpatient bed-day type 2</v>
      </c>
      <c r="EB85" s="140" t="str">
        <f t="shared" si="110"/>
        <v>Community vaccinations</v>
      </c>
      <c r="EC85" s="140" t="str">
        <f t="shared" si="110"/>
        <v>Community screening visit</v>
      </c>
      <c r="ED85" s="140" t="str">
        <f t="shared" si="110"/>
        <v>Community diagnostic visit</v>
      </c>
      <c r="EE85" s="140" t="str">
        <f t="shared" si="110"/>
        <v>Community treatment visit</v>
      </c>
      <c r="EF85" s="140" t="str">
        <f t="shared" si="110"/>
        <v>Community other visit</v>
      </c>
      <c r="EG85" s="140" t="str">
        <f t="shared" si="110"/>
        <v>Community event</v>
      </c>
      <c r="EH85" s="140" t="str">
        <f t="shared" si="110"/>
        <v>Lost to follow-up tracing per person on contact list (phone)</v>
      </c>
      <c r="EI85" s="140" t="str">
        <f t="shared" si="110"/>
        <v>Patient support during diagnosis (voucher, cash, other)</v>
      </c>
      <c r="EJ85" s="140" t="str">
        <f t="shared" si="110"/>
        <v>Patient support during treatment (voucher, cash, other)</v>
      </c>
      <c r="EK85" s="140" t="str">
        <f t="shared" ref="EK85" si="112">EK19</f>
        <v>Other service type 1</v>
      </c>
      <c r="EL85" s="140" t="str">
        <f t="shared" si="110"/>
        <v>Other service type 2</v>
      </c>
      <c r="EM85" s="140" t="str">
        <f t="shared" si="110"/>
        <v>Laboratory tests</v>
      </c>
      <c r="EN85" s="140" t="str">
        <f t="shared" si="110"/>
        <v>Radiology tests</v>
      </c>
      <c r="EO85" s="140" t="str">
        <f t="shared" si="110"/>
        <v>Pharmacy</v>
      </c>
      <c r="EP85" s="140" t="str">
        <f t="shared" si="110"/>
        <v>Admin &amp; management</v>
      </c>
      <c r="EQ85" s="140" t="str">
        <f t="shared" si="110"/>
        <v>Other overhead services</v>
      </c>
      <c r="ER85" s="140" t="str">
        <f t="shared" si="110"/>
        <v>Non-TB services</v>
      </c>
      <c r="ES85" s="140" t="str">
        <f t="shared" si="110"/>
        <v>Break/lunch</v>
      </c>
      <c r="ET85" s="140" t="str">
        <f t="shared" si="110"/>
        <v>Not at work</v>
      </c>
      <c r="EV85" s="139" t="s">
        <v>263</v>
      </c>
      <c r="EW85" s="140" t="str">
        <f t="shared" ref="EW85:FX85" si="113">EW19</f>
        <v>Outpatient vaccinations</v>
      </c>
      <c r="EX85" s="140" t="str">
        <f t="shared" si="113"/>
        <v>Outpatient cough triage</v>
      </c>
      <c r="EY85" s="140" t="str">
        <f t="shared" si="113"/>
        <v>Outpatient screening visit</v>
      </c>
      <c r="EZ85" s="140" t="str">
        <f t="shared" si="113"/>
        <v>Outpatient diagnostic visit</v>
      </c>
      <c r="FA85" s="140" t="str">
        <f t="shared" si="113"/>
        <v>Outpatient visit type 1</v>
      </c>
      <c r="FB85" s="140" t="str">
        <f t="shared" si="113"/>
        <v>Outpatient visit type 2</v>
      </c>
      <c r="FC85" s="140" t="str">
        <f t="shared" si="113"/>
        <v>Outpatient visit type 3</v>
      </c>
      <c r="FD85" s="140" t="str">
        <f t="shared" ref="FD85" si="114">FD19</f>
        <v>Inpatient bed-day type 1</v>
      </c>
      <c r="FE85" s="140" t="str">
        <f t="shared" si="113"/>
        <v>Inpatient bed-day type 2</v>
      </c>
      <c r="FF85" s="140" t="str">
        <f t="shared" si="113"/>
        <v>Community vaccinations</v>
      </c>
      <c r="FG85" s="140" t="str">
        <f t="shared" si="113"/>
        <v>Community screening visit</v>
      </c>
      <c r="FH85" s="140" t="str">
        <f t="shared" si="113"/>
        <v>Community diagnostic visit</v>
      </c>
      <c r="FI85" s="140" t="str">
        <f t="shared" si="113"/>
        <v>Community treatment visit</v>
      </c>
      <c r="FJ85" s="140" t="str">
        <f t="shared" si="113"/>
        <v>Community other visit</v>
      </c>
      <c r="FK85" s="140" t="str">
        <f t="shared" si="113"/>
        <v>Community event</v>
      </c>
      <c r="FL85" s="140" t="str">
        <f t="shared" si="113"/>
        <v>Lost to follow-up tracing per person on contact list (phone)</v>
      </c>
      <c r="FM85" s="140" t="str">
        <f t="shared" si="113"/>
        <v>Patient support during diagnosis (voucher, cash, other)</v>
      </c>
      <c r="FN85" s="140" t="str">
        <f t="shared" si="113"/>
        <v>Patient support during treatment (voucher, cash, other)</v>
      </c>
      <c r="FO85" s="140" t="str">
        <f t="shared" ref="FO85" si="115">FO19</f>
        <v>Other service type 1</v>
      </c>
      <c r="FP85" s="140" t="str">
        <f t="shared" si="113"/>
        <v>Other service type 2</v>
      </c>
      <c r="FQ85" s="140" t="str">
        <f t="shared" si="113"/>
        <v>Laboratory tests</v>
      </c>
      <c r="FR85" s="140" t="str">
        <f t="shared" si="113"/>
        <v>Radiology tests</v>
      </c>
      <c r="FS85" s="140" t="str">
        <f t="shared" si="113"/>
        <v>Pharmacy</v>
      </c>
      <c r="FT85" s="140" t="str">
        <f t="shared" si="113"/>
        <v>Admin &amp; management</v>
      </c>
      <c r="FU85" s="140" t="str">
        <f t="shared" si="113"/>
        <v>Other overhead services</v>
      </c>
      <c r="FV85" s="140" t="str">
        <f t="shared" si="113"/>
        <v>Non-TB services</v>
      </c>
      <c r="FW85" s="140" t="str">
        <f t="shared" si="113"/>
        <v>Break/lunch</v>
      </c>
      <c r="FX85" s="140" t="str">
        <f t="shared" si="113"/>
        <v>Not at work</v>
      </c>
      <c r="FZ85" s="139" t="s">
        <v>263</v>
      </c>
      <c r="GA85" s="140" t="str">
        <f t="shared" ref="GA85:HB85" si="116">GA19</f>
        <v>Outpatient vaccinations</v>
      </c>
      <c r="GB85" s="140" t="str">
        <f t="shared" si="116"/>
        <v>Outpatient cough triage</v>
      </c>
      <c r="GC85" s="140" t="str">
        <f t="shared" si="116"/>
        <v>Outpatient screening visit</v>
      </c>
      <c r="GD85" s="140" t="str">
        <f t="shared" si="116"/>
        <v>Outpatient diagnostic visit</v>
      </c>
      <c r="GE85" s="140" t="str">
        <f t="shared" si="116"/>
        <v>Outpatient visit type 1</v>
      </c>
      <c r="GF85" s="140" t="str">
        <f t="shared" si="116"/>
        <v>Outpatient visit type 2</v>
      </c>
      <c r="GG85" s="140" t="str">
        <f t="shared" si="116"/>
        <v>Outpatient visit type 3</v>
      </c>
      <c r="GH85" s="140" t="str">
        <f t="shared" ref="GH85" si="117">GH19</f>
        <v>Inpatient bed-day type 1</v>
      </c>
      <c r="GI85" s="140" t="str">
        <f t="shared" si="116"/>
        <v>Inpatient bed-day type 2</v>
      </c>
      <c r="GJ85" s="140" t="str">
        <f t="shared" si="116"/>
        <v>Community vaccinations</v>
      </c>
      <c r="GK85" s="140" t="str">
        <f t="shared" si="116"/>
        <v>Community screening visit</v>
      </c>
      <c r="GL85" s="140" t="str">
        <f t="shared" si="116"/>
        <v>Community diagnostic visit</v>
      </c>
      <c r="GM85" s="140" t="str">
        <f t="shared" si="116"/>
        <v>Community treatment visit</v>
      </c>
      <c r="GN85" s="140" t="str">
        <f t="shared" si="116"/>
        <v>Community other visit</v>
      </c>
      <c r="GO85" s="140" t="str">
        <f t="shared" si="116"/>
        <v>Community event</v>
      </c>
      <c r="GP85" s="140" t="str">
        <f t="shared" si="116"/>
        <v>Lost to follow-up tracing per person on contact list (phone)</v>
      </c>
      <c r="GQ85" s="140" t="str">
        <f t="shared" si="116"/>
        <v>Patient support during diagnosis (voucher, cash, other)</v>
      </c>
      <c r="GR85" s="140" t="str">
        <f t="shared" si="116"/>
        <v>Patient support during treatment (voucher, cash, other)</v>
      </c>
      <c r="GS85" s="140" t="str">
        <f t="shared" ref="GS85" si="118">GS19</f>
        <v>Other service type 1</v>
      </c>
      <c r="GT85" s="140" t="str">
        <f t="shared" si="116"/>
        <v>Other service type 2</v>
      </c>
      <c r="GU85" s="140" t="str">
        <f t="shared" si="116"/>
        <v>Laboratory tests</v>
      </c>
      <c r="GV85" s="140" t="str">
        <f t="shared" si="116"/>
        <v>Radiology tests</v>
      </c>
      <c r="GW85" s="140" t="str">
        <f t="shared" si="116"/>
        <v>Pharmacy</v>
      </c>
      <c r="GX85" s="140" t="str">
        <f t="shared" si="116"/>
        <v>Admin &amp; management</v>
      </c>
      <c r="GY85" s="140" t="str">
        <f t="shared" si="116"/>
        <v>Other overhead services</v>
      </c>
      <c r="GZ85" s="140" t="str">
        <f t="shared" si="116"/>
        <v>Non-TB services</v>
      </c>
      <c r="HA85" s="140" t="str">
        <f t="shared" si="116"/>
        <v>Break/lunch</v>
      </c>
      <c r="HB85" s="140" t="str">
        <f t="shared" si="116"/>
        <v>Not at work</v>
      </c>
      <c r="HD85" s="139" t="s">
        <v>263</v>
      </c>
      <c r="HE85" s="140" t="str">
        <f t="shared" ref="HE85:IF85" si="119">HE19</f>
        <v>Outpatient vaccinations</v>
      </c>
      <c r="HF85" s="140" t="str">
        <f t="shared" si="119"/>
        <v>Outpatient cough triage</v>
      </c>
      <c r="HG85" s="140" t="str">
        <f t="shared" si="119"/>
        <v>Outpatient screening visit</v>
      </c>
      <c r="HH85" s="140" t="str">
        <f t="shared" si="119"/>
        <v>Outpatient diagnostic visit</v>
      </c>
      <c r="HI85" s="140" t="str">
        <f t="shared" si="119"/>
        <v>Outpatient visit type 1</v>
      </c>
      <c r="HJ85" s="140" t="str">
        <f t="shared" si="119"/>
        <v>Outpatient visit type 2</v>
      </c>
      <c r="HK85" s="140" t="str">
        <f t="shared" si="119"/>
        <v>Outpatient visit type 3</v>
      </c>
      <c r="HL85" s="140" t="str">
        <f t="shared" ref="HL85" si="120">HL19</f>
        <v>Inpatient bed-day type 1</v>
      </c>
      <c r="HM85" s="140" t="str">
        <f t="shared" si="119"/>
        <v>Inpatient bed-day type 2</v>
      </c>
      <c r="HN85" s="140" t="str">
        <f t="shared" si="119"/>
        <v>Community vaccinations</v>
      </c>
      <c r="HO85" s="140" t="str">
        <f t="shared" si="119"/>
        <v>Community screening visit</v>
      </c>
      <c r="HP85" s="140" t="str">
        <f t="shared" si="119"/>
        <v>Community diagnostic visit</v>
      </c>
      <c r="HQ85" s="140" t="str">
        <f t="shared" si="119"/>
        <v>Community treatment visit</v>
      </c>
      <c r="HR85" s="140" t="str">
        <f t="shared" si="119"/>
        <v>Community other visit</v>
      </c>
      <c r="HS85" s="140" t="str">
        <f t="shared" si="119"/>
        <v>Community event</v>
      </c>
      <c r="HT85" s="140" t="str">
        <f t="shared" si="119"/>
        <v>Lost to follow-up tracing per person on contact list (phone)</v>
      </c>
      <c r="HU85" s="140" t="str">
        <f t="shared" si="119"/>
        <v>Patient support during diagnosis (voucher, cash, other)</v>
      </c>
      <c r="HV85" s="140" t="str">
        <f t="shared" si="119"/>
        <v>Patient support during treatment (voucher, cash, other)</v>
      </c>
      <c r="HW85" s="140" t="str">
        <f t="shared" ref="HW85" si="121">HW19</f>
        <v>Other service type 1</v>
      </c>
      <c r="HX85" s="140" t="str">
        <f t="shared" si="119"/>
        <v>Other service type 2</v>
      </c>
      <c r="HY85" s="140" t="str">
        <f t="shared" si="119"/>
        <v>Laboratory tests</v>
      </c>
      <c r="HZ85" s="140" t="str">
        <f t="shared" si="119"/>
        <v>Radiology tests</v>
      </c>
      <c r="IA85" s="140" t="str">
        <f t="shared" si="119"/>
        <v>Pharmacy</v>
      </c>
      <c r="IB85" s="140" t="str">
        <f t="shared" si="119"/>
        <v>Admin &amp; management</v>
      </c>
      <c r="IC85" s="140" t="str">
        <f t="shared" si="119"/>
        <v>Other overhead services</v>
      </c>
      <c r="ID85" s="140" t="str">
        <f t="shared" si="119"/>
        <v>Non-TB services</v>
      </c>
      <c r="IE85" s="140" t="str">
        <f t="shared" si="119"/>
        <v>Break/lunch</v>
      </c>
      <c r="IF85" s="140" t="str">
        <f t="shared" si="119"/>
        <v>Not at work</v>
      </c>
      <c r="IH85" s="139" t="s">
        <v>263</v>
      </c>
      <c r="II85" s="140" t="str">
        <f t="shared" ref="II85:JJ85" si="122">II19</f>
        <v>Outpatient vaccinations</v>
      </c>
      <c r="IJ85" s="140" t="str">
        <f t="shared" si="122"/>
        <v>Outpatient cough triage</v>
      </c>
      <c r="IK85" s="140" t="str">
        <f t="shared" si="122"/>
        <v>Outpatient screening visit</v>
      </c>
      <c r="IL85" s="140" t="str">
        <f t="shared" si="122"/>
        <v>Outpatient diagnostic visit</v>
      </c>
      <c r="IM85" s="140" t="str">
        <f t="shared" si="122"/>
        <v>Outpatient visit type 1</v>
      </c>
      <c r="IN85" s="140" t="str">
        <f t="shared" si="122"/>
        <v>Outpatient visit type 2</v>
      </c>
      <c r="IO85" s="140" t="str">
        <f t="shared" si="122"/>
        <v>Outpatient visit type 3</v>
      </c>
      <c r="IP85" s="140" t="str">
        <f t="shared" ref="IP85" si="123">IP19</f>
        <v>Inpatient bed-day type 1</v>
      </c>
      <c r="IQ85" s="140" t="str">
        <f t="shared" si="122"/>
        <v>Inpatient bed-day type 2</v>
      </c>
      <c r="IR85" s="140" t="str">
        <f t="shared" si="122"/>
        <v>Community vaccinations</v>
      </c>
      <c r="IS85" s="140" t="str">
        <f t="shared" si="122"/>
        <v>Community screening visit</v>
      </c>
      <c r="IT85" s="140" t="str">
        <f t="shared" si="122"/>
        <v>Community diagnostic visit</v>
      </c>
      <c r="IU85" s="140" t="str">
        <f t="shared" si="122"/>
        <v>Community treatment visit</v>
      </c>
      <c r="IV85" s="140" t="str">
        <f t="shared" si="122"/>
        <v>Community other visit</v>
      </c>
      <c r="IW85" s="140" t="str">
        <f t="shared" si="122"/>
        <v>Community event</v>
      </c>
      <c r="IX85" s="140" t="str">
        <f t="shared" si="122"/>
        <v>Lost to follow-up tracing per person on contact list (phone)</v>
      </c>
      <c r="IY85" s="140" t="str">
        <f t="shared" si="122"/>
        <v>Patient support during diagnosis (voucher, cash, other)</v>
      </c>
      <c r="IZ85" s="140" t="str">
        <f t="shared" si="122"/>
        <v>Patient support during treatment (voucher, cash, other)</v>
      </c>
      <c r="JA85" s="140" t="str">
        <f t="shared" ref="JA85" si="124">JA19</f>
        <v>Other service type 1</v>
      </c>
      <c r="JB85" s="140" t="str">
        <f t="shared" si="122"/>
        <v>Other service type 2</v>
      </c>
      <c r="JC85" s="140" t="str">
        <f t="shared" si="122"/>
        <v>Laboratory tests</v>
      </c>
      <c r="JD85" s="140" t="str">
        <f t="shared" si="122"/>
        <v>Radiology tests</v>
      </c>
      <c r="JE85" s="140" t="str">
        <f t="shared" si="122"/>
        <v>Pharmacy</v>
      </c>
      <c r="JF85" s="140" t="str">
        <f t="shared" si="122"/>
        <v>Admin &amp; management</v>
      </c>
      <c r="JG85" s="140" t="str">
        <f t="shared" si="122"/>
        <v>Other overhead services</v>
      </c>
      <c r="JH85" s="140" t="str">
        <f t="shared" si="122"/>
        <v>Non-TB services</v>
      </c>
      <c r="JI85" s="140" t="str">
        <f t="shared" si="122"/>
        <v>Break/lunch</v>
      </c>
      <c r="JJ85" s="140" t="str">
        <f t="shared" si="122"/>
        <v>Not at work</v>
      </c>
      <c r="JL85" s="139" t="s">
        <v>263</v>
      </c>
      <c r="JM85" s="140" t="str">
        <f t="shared" ref="JM85:KN85" si="125">JM19</f>
        <v>Outpatient vaccinations</v>
      </c>
      <c r="JN85" s="140" t="str">
        <f t="shared" si="125"/>
        <v>Outpatient cough triage</v>
      </c>
      <c r="JO85" s="140" t="str">
        <f t="shared" si="125"/>
        <v>Outpatient screening visit</v>
      </c>
      <c r="JP85" s="140" t="str">
        <f t="shared" si="125"/>
        <v>Outpatient diagnostic visit</v>
      </c>
      <c r="JQ85" s="140" t="str">
        <f t="shared" si="125"/>
        <v>Outpatient visit type 1</v>
      </c>
      <c r="JR85" s="140" t="str">
        <f t="shared" si="125"/>
        <v>Outpatient visit type 2</v>
      </c>
      <c r="JS85" s="140" t="str">
        <f t="shared" si="125"/>
        <v>Outpatient visit type 3</v>
      </c>
      <c r="JT85" s="140" t="str">
        <f t="shared" ref="JT85" si="126">JT19</f>
        <v>Inpatient bed-day type 1</v>
      </c>
      <c r="JU85" s="140" t="str">
        <f t="shared" si="125"/>
        <v>Inpatient bed-day type 2</v>
      </c>
      <c r="JV85" s="140" t="str">
        <f t="shared" si="125"/>
        <v>Community vaccinations</v>
      </c>
      <c r="JW85" s="140" t="str">
        <f t="shared" si="125"/>
        <v>Community screening visit</v>
      </c>
      <c r="JX85" s="140" t="str">
        <f t="shared" si="125"/>
        <v>Community diagnostic visit</v>
      </c>
      <c r="JY85" s="140" t="str">
        <f t="shared" si="125"/>
        <v>Community treatment visit</v>
      </c>
      <c r="JZ85" s="140" t="str">
        <f t="shared" si="125"/>
        <v>Community other visit</v>
      </c>
      <c r="KA85" s="140" t="str">
        <f t="shared" si="125"/>
        <v>Community event</v>
      </c>
      <c r="KB85" s="140" t="str">
        <f t="shared" si="125"/>
        <v>Lost to follow-up tracing per person on contact list (phone)</v>
      </c>
      <c r="KC85" s="140" t="str">
        <f t="shared" si="125"/>
        <v>Patient support during diagnosis (voucher, cash, other)</v>
      </c>
      <c r="KD85" s="140" t="str">
        <f t="shared" si="125"/>
        <v>Patient support during treatment (voucher, cash, other)</v>
      </c>
      <c r="KE85" s="140" t="str">
        <f t="shared" ref="KE85" si="127">KE19</f>
        <v>Other service type 1</v>
      </c>
      <c r="KF85" s="140" t="str">
        <f t="shared" si="125"/>
        <v>Other service type 2</v>
      </c>
      <c r="KG85" s="140" t="str">
        <f t="shared" si="125"/>
        <v>Laboratory tests</v>
      </c>
      <c r="KH85" s="140" t="str">
        <f t="shared" si="125"/>
        <v>Radiology tests</v>
      </c>
      <c r="KI85" s="140" t="str">
        <f t="shared" si="125"/>
        <v>Pharmacy</v>
      </c>
      <c r="KJ85" s="140" t="str">
        <f t="shared" si="125"/>
        <v>Admin &amp; management</v>
      </c>
      <c r="KK85" s="140" t="str">
        <f t="shared" si="125"/>
        <v>Other overhead services</v>
      </c>
      <c r="KL85" s="140" t="str">
        <f t="shared" si="125"/>
        <v>Non-TB services</v>
      </c>
      <c r="KM85" s="140" t="str">
        <f t="shared" si="125"/>
        <v>Break/lunch</v>
      </c>
      <c r="KN85" s="140" t="str">
        <f t="shared" si="125"/>
        <v>Not at work</v>
      </c>
    </row>
    <row r="86" spans="2:300" s="9" customFormat="1" ht="30" customHeight="1" thickBot="1" x14ac:dyDescent="0.3">
      <c r="B86" s="145" t="s">
        <v>1161</v>
      </c>
      <c r="C86" s="142"/>
      <c r="D86" s="143"/>
      <c r="E86" s="143"/>
      <c r="F86" s="143"/>
      <c r="G86" s="143"/>
      <c r="H86" s="143"/>
      <c r="I86" s="143"/>
      <c r="J86" s="143"/>
      <c r="K86" s="143"/>
      <c r="L86" s="143"/>
      <c r="M86" s="142"/>
      <c r="N86" s="142"/>
      <c r="O86" s="143"/>
      <c r="P86" s="143"/>
      <c r="Q86" s="143"/>
      <c r="R86" s="143"/>
      <c r="S86" s="143"/>
      <c r="T86" s="143"/>
      <c r="U86" s="143"/>
      <c r="V86" s="143"/>
      <c r="W86" s="143"/>
      <c r="X86" s="143"/>
      <c r="Y86" s="143"/>
      <c r="Z86" s="143"/>
      <c r="AA86" s="143"/>
      <c r="AB86" s="143"/>
      <c r="AC86" s="143"/>
      <c r="AD86" s="144"/>
      <c r="AF86" s="145" t="s">
        <v>1161</v>
      </c>
      <c r="AG86" s="142"/>
      <c r="AH86" s="143"/>
      <c r="AI86" s="143"/>
      <c r="AJ86" s="143"/>
      <c r="AK86" s="143"/>
      <c r="AL86" s="143"/>
      <c r="AM86" s="143"/>
      <c r="AN86" s="143"/>
      <c r="AO86" s="143"/>
      <c r="AP86" s="143"/>
      <c r="AQ86" s="142"/>
      <c r="AR86" s="143"/>
      <c r="AS86" s="143"/>
      <c r="AT86" s="143"/>
      <c r="AU86" s="143"/>
      <c r="AV86" s="143"/>
      <c r="AW86" s="143"/>
      <c r="AX86" s="143"/>
      <c r="AY86" s="143"/>
      <c r="AZ86" s="143"/>
      <c r="BA86" s="142"/>
      <c r="BB86" s="143"/>
      <c r="BC86" s="143"/>
      <c r="BD86" s="143"/>
      <c r="BE86" s="143"/>
      <c r="BF86" s="143"/>
      <c r="BG86" s="143"/>
      <c r="BH86" s="144"/>
      <c r="BJ86" s="145" t="s">
        <v>1161</v>
      </c>
      <c r="BK86" s="142"/>
      <c r="BL86" s="143"/>
      <c r="BM86" s="143"/>
      <c r="BN86" s="143"/>
      <c r="BO86" s="143"/>
      <c r="BP86" s="143"/>
      <c r="BQ86" s="143"/>
      <c r="BR86" s="143"/>
      <c r="BS86" s="143"/>
      <c r="BT86" s="143"/>
      <c r="BU86" s="142"/>
      <c r="BV86" s="143"/>
      <c r="BW86" s="143"/>
      <c r="BX86" s="143"/>
      <c r="BY86" s="143"/>
      <c r="BZ86" s="143"/>
      <c r="CA86" s="143"/>
      <c r="CB86" s="143"/>
      <c r="CC86" s="142"/>
      <c r="CD86" s="142"/>
      <c r="CE86" s="143"/>
      <c r="CF86" s="143"/>
      <c r="CG86" s="143"/>
      <c r="CH86" s="143"/>
      <c r="CI86" s="143"/>
      <c r="CJ86" s="143"/>
      <c r="CK86" s="143"/>
      <c r="CL86" s="144"/>
      <c r="CN86" s="145" t="s">
        <v>1161</v>
      </c>
      <c r="CO86" s="142"/>
      <c r="CP86" s="143"/>
      <c r="CQ86" s="143"/>
      <c r="CR86" s="143"/>
      <c r="CS86" s="143"/>
      <c r="CT86" s="143"/>
      <c r="CU86" s="143"/>
      <c r="CV86" s="143"/>
      <c r="CW86" s="143"/>
      <c r="CX86" s="143"/>
      <c r="CY86" s="142"/>
      <c r="CZ86" s="143"/>
      <c r="DA86" s="143"/>
      <c r="DB86" s="143"/>
      <c r="DC86" s="143"/>
      <c r="DD86" s="143"/>
      <c r="DE86" s="143"/>
      <c r="DF86" s="143"/>
      <c r="DG86" s="142"/>
      <c r="DH86" s="142"/>
      <c r="DI86" s="143"/>
      <c r="DJ86" s="143"/>
      <c r="DK86" s="143"/>
      <c r="DL86" s="143"/>
      <c r="DM86" s="143"/>
      <c r="DN86" s="143"/>
      <c r="DO86" s="143"/>
      <c r="DP86" s="144"/>
      <c r="DR86" s="145" t="s">
        <v>1161</v>
      </c>
      <c r="DS86" s="142"/>
      <c r="DT86" s="143"/>
      <c r="DU86" s="143"/>
      <c r="DV86" s="143"/>
      <c r="DW86" s="143"/>
      <c r="DX86" s="143"/>
      <c r="DY86" s="143"/>
      <c r="DZ86" s="143"/>
      <c r="EA86" s="143"/>
      <c r="EB86" s="143"/>
      <c r="EC86" s="142"/>
      <c r="ED86" s="143"/>
      <c r="EE86" s="143"/>
      <c r="EF86" s="143"/>
      <c r="EG86" s="143"/>
      <c r="EH86" s="143"/>
      <c r="EI86" s="143"/>
      <c r="EJ86" s="143"/>
      <c r="EK86" s="142"/>
      <c r="EL86" s="142"/>
      <c r="EM86" s="143"/>
      <c r="EN86" s="143"/>
      <c r="EO86" s="143"/>
      <c r="EP86" s="143"/>
      <c r="EQ86" s="143"/>
      <c r="ER86" s="143"/>
      <c r="ES86" s="143"/>
      <c r="ET86" s="144"/>
      <c r="EV86" s="145" t="s">
        <v>1161</v>
      </c>
      <c r="EW86" s="142"/>
      <c r="EX86" s="143"/>
      <c r="EY86" s="143"/>
      <c r="EZ86" s="143"/>
      <c r="FA86" s="143"/>
      <c r="FB86" s="143"/>
      <c r="FC86" s="143"/>
      <c r="FD86" s="143"/>
      <c r="FE86" s="143"/>
      <c r="FF86" s="143"/>
      <c r="FG86" s="142"/>
      <c r="FH86" s="143"/>
      <c r="FI86" s="143"/>
      <c r="FJ86" s="143"/>
      <c r="FK86" s="143"/>
      <c r="FL86" s="143"/>
      <c r="FM86" s="143"/>
      <c r="FN86" s="143"/>
      <c r="FO86" s="142"/>
      <c r="FP86" s="142"/>
      <c r="FQ86" s="143"/>
      <c r="FR86" s="143"/>
      <c r="FS86" s="143"/>
      <c r="FT86" s="143"/>
      <c r="FU86" s="143"/>
      <c r="FV86" s="143"/>
      <c r="FW86" s="143"/>
      <c r="FX86" s="144"/>
      <c r="FZ86" s="145" t="s">
        <v>1161</v>
      </c>
      <c r="GA86" s="142"/>
      <c r="GB86" s="143"/>
      <c r="GC86" s="143"/>
      <c r="GD86" s="143"/>
      <c r="GE86" s="143"/>
      <c r="GF86" s="143"/>
      <c r="GG86" s="143"/>
      <c r="GH86" s="143"/>
      <c r="GI86" s="143"/>
      <c r="GJ86" s="143"/>
      <c r="GK86" s="142"/>
      <c r="GL86" s="143"/>
      <c r="GM86" s="142"/>
      <c r="GN86" s="143"/>
      <c r="GO86" s="143"/>
      <c r="GP86" s="143"/>
      <c r="GQ86" s="143"/>
      <c r="GR86" s="143"/>
      <c r="GS86" s="142"/>
      <c r="GT86" s="142"/>
      <c r="GU86" s="143"/>
      <c r="GV86" s="143"/>
      <c r="GW86" s="143"/>
      <c r="GX86" s="143"/>
      <c r="GY86" s="143"/>
      <c r="GZ86" s="143"/>
      <c r="HA86" s="143"/>
      <c r="HB86" s="144"/>
      <c r="HD86" s="145" t="s">
        <v>1161</v>
      </c>
      <c r="HE86" s="142"/>
      <c r="HF86" s="143"/>
      <c r="HG86" s="143"/>
      <c r="HH86" s="143"/>
      <c r="HI86" s="143"/>
      <c r="HJ86" s="143"/>
      <c r="HK86" s="143"/>
      <c r="HL86" s="143"/>
      <c r="HM86" s="143"/>
      <c r="HN86" s="143"/>
      <c r="HO86" s="142"/>
      <c r="HP86" s="143"/>
      <c r="HQ86" s="143"/>
      <c r="HR86" s="143"/>
      <c r="HS86" s="143"/>
      <c r="HT86" s="143"/>
      <c r="HU86" s="143"/>
      <c r="HV86" s="143"/>
      <c r="HW86" s="142"/>
      <c r="HX86" s="142"/>
      <c r="HY86" s="143"/>
      <c r="HZ86" s="143"/>
      <c r="IA86" s="143"/>
      <c r="IB86" s="143"/>
      <c r="IC86" s="143"/>
      <c r="ID86" s="143"/>
      <c r="IE86" s="143"/>
      <c r="IF86" s="144"/>
      <c r="IH86" s="145" t="s">
        <v>1161</v>
      </c>
      <c r="II86" s="142"/>
      <c r="IJ86" s="143"/>
      <c r="IK86" s="143"/>
      <c r="IL86" s="143"/>
      <c r="IM86" s="143"/>
      <c r="IN86" s="143"/>
      <c r="IO86" s="143"/>
      <c r="IP86" s="143"/>
      <c r="IQ86" s="143"/>
      <c r="IR86" s="143"/>
      <c r="IS86" s="142"/>
      <c r="IT86" s="143"/>
      <c r="IU86" s="142"/>
      <c r="IV86" s="143"/>
      <c r="IW86" s="143"/>
      <c r="IX86" s="143"/>
      <c r="IY86" s="143"/>
      <c r="IZ86" s="143"/>
      <c r="JA86" s="142"/>
      <c r="JB86" s="142"/>
      <c r="JC86" s="143"/>
      <c r="JD86" s="143"/>
      <c r="JE86" s="143"/>
      <c r="JF86" s="143"/>
      <c r="JG86" s="143"/>
      <c r="JH86" s="143"/>
      <c r="JI86" s="143"/>
      <c r="JJ86" s="144"/>
      <c r="JL86" s="145" t="s">
        <v>1161</v>
      </c>
      <c r="JM86" s="142"/>
      <c r="JN86" s="143"/>
      <c r="JO86" s="143"/>
      <c r="JP86" s="143"/>
      <c r="JQ86" s="143"/>
      <c r="JR86" s="143"/>
      <c r="JS86" s="143"/>
      <c r="JT86" s="143"/>
      <c r="JU86" s="143"/>
      <c r="JV86" s="143"/>
      <c r="JW86" s="142"/>
      <c r="JX86" s="143"/>
      <c r="JY86" s="143"/>
      <c r="JZ86" s="143"/>
      <c r="KA86" s="143"/>
      <c r="KB86" s="143"/>
      <c r="KC86" s="143"/>
      <c r="KD86" s="143"/>
      <c r="KE86" s="142"/>
      <c r="KF86" s="142"/>
      <c r="KG86" s="143"/>
      <c r="KH86" s="143"/>
      <c r="KI86" s="143"/>
      <c r="KJ86" s="143"/>
      <c r="KK86" s="143"/>
      <c r="KL86" s="143"/>
      <c r="KM86" s="143"/>
      <c r="KN86" s="144"/>
    </row>
    <row r="87" spans="2:300" ht="30" customHeight="1" x14ac:dyDescent="0.25">
      <c r="B87" s="146" t="s">
        <v>471</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F87" s="146" t="s">
        <v>471</v>
      </c>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J87" s="146" t="s">
        <v>471</v>
      </c>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N87" s="146" t="s">
        <v>471</v>
      </c>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R87" s="146" t="s">
        <v>471</v>
      </c>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V87" s="146" t="s">
        <v>471</v>
      </c>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Z87" s="146" t="s">
        <v>471</v>
      </c>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D87" s="146" t="s">
        <v>471</v>
      </c>
      <c r="HE87" s="147"/>
      <c r="HF87" s="147"/>
      <c r="HG87" s="147"/>
      <c r="HH87" s="147"/>
      <c r="HI87" s="147"/>
      <c r="HJ87" s="147"/>
      <c r="HK87" s="147"/>
      <c r="HL87" s="147"/>
      <c r="HM87" s="147"/>
      <c r="HN87" s="147"/>
      <c r="HO87" s="147"/>
      <c r="HP87" s="147"/>
      <c r="HQ87" s="147"/>
      <c r="HR87" s="147"/>
      <c r="HS87" s="147"/>
      <c r="HT87" s="147"/>
      <c r="HU87" s="147"/>
      <c r="HV87" s="147"/>
      <c r="HW87" s="147"/>
      <c r="HX87" s="147"/>
      <c r="HY87" s="147"/>
      <c r="HZ87" s="147"/>
      <c r="IA87" s="147"/>
      <c r="IB87" s="147"/>
      <c r="IC87" s="147"/>
      <c r="ID87" s="147"/>
      <c r="IE87" s="147"/>
      <c r="IF87" s="147"/>
      <c r="IH87" s="146" t="s">
        <v>471</v>
      </c>
      <c r="II87" s="147"/>
      <c r="IJ87" s="147"/>
      <c r="IK87" s="147"/>
      <c r="IL87" s="147"/>
      <c r="IM87" s="147"/>
      <c r="IN87" s="147"/>
      <c r="IO87" s="147"/>
      <c r="IP87" s="147"/>
      <c r="IQ87" s="147"/>
      <c r="IR87" s="147"/>
      <c r="IS87" s="147"/>
      <c r="IT87" s="147"/>
      <c r="IU87" s="147"/>
      <c r="IV87" s="147"/>
      <c r="IW87" s="147"/>
      <c r="IX87" s="147"/>
      <c r="IY87" s="147"/>
      <c r="IZ87" s="147"/>
      <c r="JA87" s="147"/>
      <c r="JB87" s="147"/>
      <c r="JC87" s="147"/>
      <c r="JD87" s="147"/>
      <c r="JE87" s="147"/>
      <c r="JF87" s="147"/>
      <c r="JG87" s="147"/>
      <c r="JH87" s="147"/>
      <c r="JI87" s="147"/>
      <c r="JJ87" s="147"/>
      <c r="JL87" s="146" t="s">
        <v>471</v>
      </c>
      <c r="JM87" s="147"/>
      <c r="JN87" s="147"/>
      <c r="JO87" s="147"/>
      <c r="JP87" s="147"/>
      <c r="JQ87" s="147"/>
      <c r="JR87" s="147"/>
      <c r="JS87" s="147"/>
      <c r="JT87" s="147"/>
      <c r="JU87" s="147"/>
      <c r="JV87" s="147"/>
      <c r="JW87" s="147"/>
      <c r="JX87" s="147"/>
      <c r="JY87" s="147"/>
      <c r="JZ87" s="147"/>
      <c r="KA87" s="147"/>
      <c r="KB87" s="147"/>
      <c r="KC87" s="147"/>
      <c r="KD87" s="147"/>
      <c r="KE87" s="147"/>
      <c r="KF87" s="147"/>
      <c r="KG87" s="147"/>
      <c r="KH87" s="147"/>
      <c r="KI87" s="147"/>
      <c r="KJ87" s="147"/>
      <c r="KK87" s="147"/>
      <c r="KL87" s="147"/>
      <c r="KM87" s="147"/>
      <c r="KN87" s="147"/>
    </row>
    <row r="88" spans="2:300" ht="30" customHeight="1" x14ac:dyDescent="0.25">
      <c r="B88" s="148" t="s">
        <v>472</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F88" s="148" t="s">
        <v>472</v>
      </c>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J88" s="148" t="s">
        <v>472</v>
      </c>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N88" s="148" t="s">
        <v>472</v>
      </c>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R88" s="148" t="s">
        <v>472</v>
      </c>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V88" s="148" t="s">
        <v>472</v>
      </c>
      <c r="EW88" s="129"/>
      <c r="EX88" s="129"/>
      <c r="EY88" s="129"/>
      <c r="EZ88" s="129"/>
      <c r="FA88" s="129"/>
      <c r="FB88" s="129"/>
      <c r="FC88" s="129"/>
      <c r="FD88" s="129"/>
      <c r="FE88" s="129"/>
      <c r="FF88" s="129"/>
      <c r="FG88" s="129"/>
      <c r="FH88" s="129"/>
      <c r="FI88" s="129"/>
      <c r="FJ88" s="129"/>
      <c r="FK88" s="129"/>
      <c r="FL88" s="129"/>
      <c r="FM88" s="129"/>
      <c r="FN88" s="129"/>
      <c r="FO88" s="129"/>
      <c r="FP88" s="129"/>
      <c r="FQ88" s="129"/>
      <c r="FR88" s="129"/>
      <c r="FS88" s="129"/>
      <c r="FT88" s="129"/>
      <c r="FU88" s="129"/>
      <c r="FV88" s="129"/>
      <c r="FW88" s="129"/>
      <c r="FX88" s="129"/>
      <c r="FZ88" s="148" t="s">
        <v>472</v>
      </c>
      <c r="GA88" s="129"/>
      <c r="GB88" s="129"/>
      <c r="GC88" s="129"/>
      <c r="GD88" s="129"/>
      <c r="GE88" s="129"/>
      <c r="GF88" s="129"/>
      <c r="GG88" s="129"/>
      <c r="GH88" s="129"/>
      <c r="GI88" s="129"/>
      <c r="GJ88" s="129"/>
      <c r="GK88" s="129"/>
      <c r="GL88" s="129"/>
      <c r="GM88" s="129"/>
      <c r="GN88" s="129"/>
      <c r="GO88" s="129"/>
      <c r="GP88" s="129"/>
      <c r="GQ88" s="129"/>
      <c r="GR88" s="129"/>
      <c r="GS88" s="129"/>
      <c r="GT88" s="129"/>
      <c r="GU88" s="129"/>
      <c r="GV88" s="129"/>
      <c r="GW88" s="129"/>
      <c r="GX88" s="129"/>
      <c r="GY88" s="129"/>
      <c r="GZ88" s="129"/>
      <c r="HA88" s="129"/>
      <c r="HB88" s="129"/>
      <c r="HD88" s="148" t="s">
        <v>472</v>
      </c>
      <c r="HE88" s="129"/>
      <c r="HF88" s="129"/>
      <c r="HG88" s="129"/>
      <c r="HH88" s="129"/>
      <c r="HI88" s="129"/>
      <c r="HJ88" s="129"/>
      <c r="HK88" s="129"/>
      <c r="HL88" s="129"/>
      <c r="HM88" s="129"/>
      <c r="HN88" s="129"/>
      <c r="HO88" s="129"/>
      <c r="HP88" s="129"/>
      <c r="HQ88" s="129"/>
      <c r="HR88" s="129"/>
      <c r="HS88" s="129"/>
      <c r="HT88" s="129"/>
      <c r="HU88" s="129"/>
      <c r="HV88" s="129"/>
      <c r="HW88" s="129"/>
      <c r="HX88" s="129"/>
      <c r="HY88" s="129"/>
      <c r="HZ88" s="129"/>
      <c r="IA88" s="129"/>
      <c r="IB88" s="129"/>
      <c r="IC88" s="129"/>
      <c r="ID88" s="129"/>
      <c r="IE88" s="129"/>
      <c r="IF88" s="129"/>
      <c r="IH88" s="148" t="s">
        <v>472</v>
      </c>
      <c r="II88" s="129"/>
      <c r="IJ88" s="129"/>
      <c r="IK88" s="129"/>
      <c r="IL88" s="129"/>
      <c r="IM88" s="129"/>
      <c r="IN88" s="129"/>
      <c r="IO88" s="129"/>
      <c r="IP88" s="129"/>
      <c r="IQ88" s="129"/>
      <c r="IR88" s="129"/>
      <c r="IS88" s="129"/>
      <c r="IT88" s="129"/>
      <c r="IU88" s="129"/>
      <c r="IV88" s="129"/>
      <c r="IW88" s="129"/>
      <c r="IX88" s="129"/>
      <c r="IY88" s="129"/>
      <c r="IZ88" s="129"/>
      <c r="JA88" s="129"/>
      <c r="JB88" s="129"/>
      <c r="JC88" s="129"/>
      <c r="JD88" s="129"/>
      <c r="JE88" s="129"/>
      <c r="JF88" s="129"/>
      <c r="JG88" s="129"/>
      <c r="JH88" s="129"/>
      <c r="JI88" s="129"/>
      <c r="JJ88" s="129"/>
      <c r="JL88" s="148" t="s">
        <v>472</v>
      </c>
      <c r="JM88" s="129"/>
      <c r="JN88" s="129"/>
      <c r="JO88" s="129"/>
      <c r="JP88" s="129"/>
      <c r="JQ88" s="129"/>
      <c r="JR88" s="129"/>
      <c r="JS88" s="129"/>
      <c r="JT88" s="129"/>
      <c r="JU88" s="129"/>
      <c r="JV88" s="129"/>
      <c r="JW88" s="129"/>
      <c r="JX88" s="129"/>
      <c r="JY88" s="129"/>
      <c r="JZ88" s="129"/>
      <c r="KA88" s="129"/>
      <c r="KB88" s="129"/>
      <c r="KC88" s="129"/>
      <c r="KD88" s="129"/>
      <c r="KE88" s="129"/>
      <c r="KF88" s="129"/>
      <c r="KG88" s="129"/>
      <c r="KH88" s="129"/>
      <c r="KI88" s="129"/>
      <c r="KJ88" s="129"/>
      <c r="KK88" s="129"/>
      <c r="KL88" s="129"/>
      <c r="KM88" s="129"/>
      <c r="KN88" s="129"/>
    </row>
    <row r="89" spans="2:300" ht="30" customHeight="1" x14ac:dyDescent="0.25">
      <c r="B89" s="148" t="s">
        <v>460</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F89" s="148" t="s">
        <v>460</v>
      </c>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J89" s="148" t="s">
        <v>460</v>
      </c>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N89" s="148" t="s">
        <v>460</v>
      </c>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R89" s="148" t="s">
        <v>460</v>
      </c>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V89" s="148" t="s">
        <v>460</v>
      </c>
      <c r="EW89" s="129"/>
      <c r="EX89" s="129"/>
      <c r="EY89" s="129"/>
      <c r="EZ89" s="129"/>
      <c r="FA89" s="129"/>
      <c r="FB89" s="129"/>
      <c r="FC89" s="129"/>
      <c r="FD89" s="129"/>
      <c r="FE89" s="129"/>
      <c r="FF89" s="129"/>
      <c r="FG89" s="129"/>
      <c r="FH89" s="129"/>
      <c r="FI89" s="129"/>
      <c r="FJ89" s="129"/>
      <c r="FK89" s="129"/>
      <c r="FL89" s="129"/>
      <c r="FM89" s="129"/>
      <c r="FN89" s="129"/>
      <c r="FO89" s="129"/>
      <c r="FP89" s="129"/>
      <c r="FQ89" s="129"/>
      <c r="FR89" s="129"/>
      <c r="FS89" s="129"/>
      <c r="FT89" s="129"/>
      <c r="FU89" s="129"/>
      <c r="FV89" s="129"/>
      <c r="FW89" s="129"/>
      <c r="FX89" s="129"/>
      <c r="FZ89" s="148" t="s">
        <v>460</v>
      </c>
      <c r="GA89" s="129"/>
      <c r="GB89" s="129"/>
      <c r="GC89" s="129"/>
      <c r="GD89" s="129"/>
      <c r="GE89" s="129"/>
      <c r="GF89" s="129"/>
      <c r="GG89" s="129"/>
      <c r="GH89" s="129"/>
      <c r="GI89" s="129"/>
      <c r="GJ89" s="129"/>
      <c r="GK89" s="129"/>
      <c r="GL89" s="129"/>
      <c r="GM89" s="129"/>
      <c r="GN89" s="129"/>
      <c r="GO89" s="129"/>
      <c r="GP89" s="129"/>
      <c r="GQ89" s="129"/>
      <c r="GR89" s="129"/>
      <c r="GS89" s="129"/>
      <c r="GT89" s="129"/>
      <c r="GU89" s="129"/>
      <c r="GV89" s="129"/>
      <c r="GW89" s="129"/>
      <c r="GX89" s="129"/>
      <c r="GY89" s="129"/>
      <c r="GZ89" s="129"/>
      <c r="HA89" s="129"/>
      <c r="HB89" s="129"/>
      <c r="HD89" s="148" t="s">
        <v>460</v>
      </c>
      <c r="HE89" s="129"/>
      <c r="HF89" s="129"/>
      <c r="HG89" s="129"/>
      <c r="HH89" s="129"/>
      <c r="HI89" s="129"/>
      <c r="HJ89" s="129"/>
      <c r="HK89" s="129"/>
      <c r="HL89" s="129"/>
      <c r="HM89" s="129"/>
      <c r="HN89" s="129"/>
      <c r="HO89" s="129"/>
      <c r="HP89" s="129"/>
      <c r="HQ89" s="129"/>
      <c r="HR89" s="129"/>
      <c r="HS89" s="129"/>
      <c r="HT89" s="129"/>
      <c r="HU89" s="129"/>
      <c r="HV89" s="129"/>
      <c r="HW89" s="129"/>
      <c r="HX89" s="129"/>
      <c r="HY89" s="129"/>
      <c r="HZ89" s="129"/>
      <c r="IA89" s="129"/>
      <c r="IB89" s="129"/>
      <c r="IC89" s="129"/>
      <c r="ID89" s="129"/>
      <c r="IE89" s="129"/>
      <c r="IF89" s="129"/>
      <c r="IH89" s="148" t="s">
        <v>460</v>
      </c>
      <c r="II89" s="129"/>
      <c r="IJ89" s="129"/>
      <c r="IK89" s="129"/>
      <c r="IL89" s="129"/>
      <c r="IM89" s="129"/>
      <c r="IN89" s="129"/>
      <c r="IO89" s="129"/>
      <c r="IP89" s="129"/>
      <c r="IQ89" s="129"/>
      <c r="IR89" s="129"/>
      <c r="IS89" s="129"/>
      <c r="IT89" s="129"/>
      <c r="IU89" s="129"/>
      <c r="IV89" s="129"/>
      <c r="IW89" s="129"/>
      <c r="IX89" s="129"/>
      <c r="IY89" s="129"/>
      <c r="IZ89" s="129"/>
      <c r="JA89" s="129"/>
      <c r="JB89" s="129"/>
      <c r="JC89" s="129"/>
      <c r="JD89" s="129"/>
      <c r="JE89" s="129"/>
      <c r="JF89" s="129"/>
      <c r="JG89" s="129"/>
      <c r="JH89" s="129"/>
      <c r="JI89" s="129"/>
      <c r="JJ89" s="129"/>
      <c r="JL89" s="148" t="s">
        <v>460</v>
      </c>
      <c r="JM89" s="129"/>
      <c r="JN89" s="129"/>
      <c r="JO89" s="129"/>
      <c r="JP89" s="129"/>
      <c r="JQ89" s="129"/>
      <c r="JR89" s="129"/>
      <c r="JS89" s="129"/>
      <c r="JT89" s="129"/>
      <c r="JU89" s="129"/>
      <c r="JV89" s="129"/>
      <c r="JW89" s="129"/>
      <c r="JX89" s="129"/>
      <c r="JY89" s="129"/>
      <c r="JZ89" s="129"/>
      <c r="KA89" s="129"/>
      <c r="KB89" s="129"/>
      <c r="KC89" s="129"/>
      <c r="KD89" s="129"/>
      <c r="KE89" s="129"/>
      <c r="KF89" s="129"/>
      <c r="KG89" s="129"/>
      <c r="KH89" s="129"/>
      <c r="KI89" s="129"/>
      <c r="KJ89" s="129"/>
      <c r="KK89" s="129"/>
      <c r="KL89" s="129"/>
      <c r="KM89" s="129"/>
      <c r="KN89" s="129"/>
    </row>
    <row r="90" spans="2:300" ht="30" customHeight="1" x14ac:dyDescent="0.25">
      <c r="B90" s="148" t="s">
        <v>461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F90" s="148" t="s">
        <v>461</v>
      </c>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J90" s="148" t="s">
        <v>461</v>
      </c>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N90" s="148" t="s">
        <v>461</v>
      </c>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R90" s="148" t="s">
        <v>461</v>
      </c>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V90" s="148" t="s">
        <v>461</v>
      </c>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Z90" s="148" t="s">
        <v>461</v>
      </c>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D90" s="148" t="s">
        <v>461</v>
      </c>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H90" s="148" t="s">
        <v>461</v>
      </c>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L90" s="148" t="s">
        <v>461</v>
      </c>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row>
    <row r="91" spans="2:300" ht="30" customHeight="1" x14ac:dyDescent="0.25">
      <c r="B91" s="148" t="s">
        <v>462</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F91" s="148" t="s">
        <v>462</v>
      </c>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J91" s="148" t="s">
        <v>462</v>
      </c>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N91" s="148" t="s">
        <v>462</v>
      </c>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R91" s="148" t="s">
        <v>462</v>
      </c>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V91" s="148" t="s">
        <v>462</v>
      </c>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Z91" s="148" t="s">
        <v>462</v>
      </c>
      <c r="GA91" s="129"/>
      <c r="GB91" s="129"/>
      <c r="GC91" s="129"/>
      <c r="GD91" s="129"/>
      <c r="GE91" s="129"/>
      <c r="GF91" s="129"/>
      <c r="GG91" s="129"/>
      <c r="GH91" s="129"/>
      <c r="GI91" s="129"/>
      <c r="GJ91" s="129"/>
      <c r="GK91" s="129"/>
      <c r="GL91" s="129"/>
      <c r="GM91" s="129"/>
      <c r="GN91" s="129"/>
      <c r="GO91" s="129"/>
      <c r="GP91" s="129"/>
      <c r="GQ91" s="129"/>
      <c r="GR91" s="129"/>
      <c r="GS91" s="129"/>
      <c r="GT91" s="129"/>
      <c r="GU91" s="129"/>
      <c r="GV91" s="129"/>
      <c r="GW91" s="129"/>
      <c r="GX91" s="129"/>
      <c r="GY91" s="129"/>
      <c r="GZ91" s="129"/>
      <c r="HA91" s="129"/>
      <c r="HB91" s="129"/>
      <c r="HD91" s="148" t="s">
        <v>462</v>
      </c>
      <c r="HE91" s="129"/>
      <c r="HF91" s="129"/>
      <c r="HG91" s="129"/>
      <c r="HH91" s="129"/>
      <c r="HI91" s="129"/>
      <c r="HJ91" s="129"/>
      <c r="HK91" s="129"/>
      <c r="HL91" s="129"/>
      <c r="HM91" s="129"/>
      <c r="HN91" s="129"/>
      <c r="HO91" s="129"/>
      <c r="HP91" s="129"/>
      <c r="HQ91" s="129"/>
      <c r="HR91" s="129"/>
      <c r="HS91" s="129"/>
      <c r="HT91" s="129"/>
      <c r="HU91" s="129"/>
      <c r="HV91" s="129"/>
      <c r="HW91" s="129"/>
      <c r="HX91" s="129"/>
      <c r="HY91" s="129"/>
      <c r="HZ91" s="129"/>
      <c r="IA91" s="129"/>
      <c r="IB91" s="129"/>
      <c r="IC91" s="129"/>
      <c r="ID91" s="129"/>
      <c r="IE91" s="129"/>
      <c r="IF91" s="129"/>
      <c r="IH91" s="148" t="s">
        <v>462</v>
      </c>
      <c r="II91" s="129"/>
      <c r="IJ91" s="129"/>
      <c r="IK91" s="129"/>
      <c r="IL91" s="129"/>
      <c r="IM91" s="129"/>
      <c r="IN91" s="129"/>
      <c r="IO91" s="129"/>
      <c r="IP91" s="129"/>
      <c r="IQ91" s="129"/>
      <c r="IR91" s="129"/>
      <c r="IS91" s="129"/>
      <c r="IT91" s="129"/>
      <c r="IU91" s="129"/>
      <c r="IV91" s="129"/>
      <c r="IW91" s="129"/>
      <c r="IX91" s="129"/>
      <c r="IY91" s="129"/>
      <c r="IZ91" s="129"/>
      <c r="JA91" s="129"/>
      <c r="JB91" s="129"/>
      <c r="JC91" s="129"/>
      <c r="JD91" s="129"/>
      <c r="JE91" s="129"/>
      <c r="JF91" s="129"/>
      <c r="JG91" s="129"/>
      <c r="JH91" s="129"/>
      <c r="JI91" s="129"/>
      <c r="JJ91" s="129"/>
      <c r="JL91" s="148" t="s">
        <v>462</v>
      </c>
      <c r="JM91" s="129"/>
      <c r="JN91" s="129"/>
      <c r="JO91" s="129"/>
      <c r="JP91" s="129"/>
      <c r="JQ91" s="129"/>
      <c r="JR91" s="129"/>
      <c r="JS91" s="129"/>
      <c r="JT91" s="129"/>
      <c r="JU91" s="129"/>
      <c r="JV91" s="129"/>
      <c r="JW91" s="129"/>
      <c r="JX91" s="129"/>
      <c r="JY91" s="129"/>
      <c r="JZ91" s="129"/>
      <c r="KA91" s="129"/>
      <c r="KB91" s="129"/>
      <c r="KC91" s="129"/>
      <c r="KD91" s="129"/>
      <c r="KE91" s="129"/>
      <c r="KF91" s="129"/>
      <c r="KG91" s="129"/>
      <c r="KH91" s="129"/>
      <c r="KI91" s="129"/>
      <c r="KJ91" s="129"/>
      <c r="KK91" s="129"/>
      <c r="KL91" s="129"/>
      <c r="KM91" s="129"/>
      <c r="KN91" s="129"/>
    </row>
    <row r="92" spans="2:300" ht="30" customHeight="1" x14ac:dyDescent="0.25">
      <c r="B92" s="148" t="s">
        <v>463</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F92" s="148" t="s">
        <v>463</v>
      </c>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J92" s="148" t="s">
        <v>463</v>
      </c>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N92" s="148" t="s">
        <v>463</v>
      </c>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R92" s="148" t="s">
        <v>463</v>
      </c>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V92" s="148" t="s">
        <v>463</v>
      </c>
      <c r="EW92" s="129"/>
      <c r="EX92" s="129"/>
      <c r="EY92" s="129"/>
      <c r="EZ92" s="129"/>
      <c r="FA92" s="129"/>
      <c r="FB92" s="129"/>
      <c r="FC92" s="129"/>
      <c r="FD92" s="129"/>
      <c r="FE92" s="129"/>
      <c r="FF92" s="129"/>
      <c r="FG92" s="129"/>
      <c r="FH92" s="129"/>
      <c r="FI92" s="129"/>
      <c r="FJ92" s="129"/>
      <c r="FK92" s="129"/>
      <c r="FL92" s="129"/>
      <c r="FM92" s="129"/>
      <c r="FN92" s="129"/>
      <c r="FO92" s="129"/>
      <c r="FP92" s="129"/>
      <c r="FQ92" s="129"/>
      <c r="FR92" s="129"/>
      <c r="FS92" s="129"/>
      <c r="FT92" s="129"/>
      <c r="FU92" s="129"/>
      <c r="FV92" s="129"/>
      <c r="FW92" s="129"/>
      <c r="FX92" s="129"/>
      <c r="FZ92" s="148" t="s">
        <v>463</v>
      </c>
      <c r="GA92" s="129"/>
      <c r="GB92" s="129"/>
      <c r="GC92" s="129"/>
      <c r="GD92" s="129"/>
      <c r="GE92" s="129"/>
      <c r="GF92" s="129"/>
      <c r="GG92" s="129"/>
      <c r="GH92" s="129"/>
      <c r="GI92" s="129"/>
      <c r="GJ92" s="129"/>
      <c r="GK92" s="129"/>
      <c r="GL92" s="129"/>
      <c r="GM92" s="129"/>
      <c r="GN92" s="129"/>
      <c r="GO92" s="129"/>
      <c r="GP92" s="129"/>
      <c r="GQ92" s="129"/>
      <c r="GR92" s="129"/>
      <c r="GS92" s="129"/>
      <c r="GT92" s="129"/>
      <c r="GU92" s="129"/>
      <c r="GV92" s="129"/>
      <c r="GW92" s="129"/>
      <c r="GX92" s="129"/>
      <c r="GY92" s="129"/>
      <c r="GZ92" s="129"/>
      <c r="HA92" s="129"/>
      <c r="HB92" s="129"/>
      <c r="HD92" s="148" t="s">
        <v>463</v>
      </c>
      <c r="HE92" s="129"/>
      <c r="HF92" s="129"/>
      <c r="HG92" s="129"/>
      <c r="HH92" s="129"/>
      <c r="HI92" s="129"/>
      <c r="HJ92" s="129"/>
      <c r="HK92" s="129"/>
      <c r="HL92" s="129"/>
      <c r="HM92" s="129"/>
      <c r="HN92" s="129"/>
      <c r="HO92" s="129"/>
      <c r="HP92" s="129"/>
      <c r="HQ92" s="129"/>
      <c r="HR92" s="129"/>
      <c r="HS92" s="129"/>
      <c r="HT92" s="129"/>
      <c r="HU92" s="129"/>
      <c r="HV92" s="129"/>
      <c r="HW92" s="129"/>
      <c r="HX92" s="129"/>
      <c r="HY92" s="129"/>
      <c r="HZ92" s="129"/>
      <c r="IA92" s="129"/>
      <c r="IB92" s="129"/>
      <c r="IC92" s="129"/>
      <c r="ID92" s="129"/>
      <c r="IE92" s="129"/>
      <c r="IF92" s="129"/>
      <c r="IH92" s="148" t="s">
        <v>463</v>
      </c>
      <c r="II92" s="129"/>
      <c r="IJ92" s="129"/>
      <c r="IK92" s="129"/>
      <c r="IL92" s="129"/>
      <c r="IM92" s="129"/>
      <c r="IN92" s="129"/>
      <c r="IO92" s="129"/>
      <c r="IP92" s="129"/>
      <c r="IQ92" s="129"/>
      <c r="IR92" s="129"/>
      <c r="IS92" s="129"/>
      <c r="IT92" s="129"/>
      <c r="IU92" s="129"/>
      <c r="IV92" s="129"/>
      <c r="IW92" s="129"/>
      <c r="IX92" s="129"/>
      <c r="IY92" s="129"/>
      <c r="IZ92" s="129"/>
      <c r="JA92" s="129"/>
      <c r="JB92" s="129"/>
      <c r="JC92" s="129"/>
      <c r="JD92" s="129"/>
      <c r="JE92" s="129"/>
      <c r="JF92" s="129"/>
      <c r="JG92" s="129"/>
      <c r="JH92" s="129"/>
      <c r="JI92" s="129"/>
      <c r="JJ92" s="129"/>
      <c r="JL92" s="148" t="s">
        <v>463</v>
      </c>
      <c r="JM92" s="129"/>
      <c r="JN92" s="129"/>
      <c r="JO92" s="129"/>
      <c r="JP92" s="129"/>
      <c r="JQ92" s="129"/>
      <c r="JR92" s="129"/>
      <c r="JS92" s="129"/>
      <c r="JT92" s="129"/>
      <c r="JU92" s="129"/>
      <c r="JV92" s="129"/>
      <c r="JW92" s="129"/>
      <c r="JX92" s="129"/>
      <c r="JY92" s="129"/>
      <c r="JZ92" s="129"/>
      <c r="KA92" s="129"/>
      <c r="KB92" s="129"/>
      <c r="KC92" s="129"/>
      <c r="KD92" s="129"/>
      <c r="KE92" s="129"/>
      <c r="KF92" s="129"/>
      <c r="KG92" s="129"/>
      <c r="KH92" s="129"/>
      <c r="KI92" s="129"/>
      <c r="KJ92" s="129"/>
      <c r="KK92" s="129"/>
      <c r="KL92" s="129"/>
      <c r="KM92" s="129"/>
      <c r="KN92" s="129"/>
    </row>
    <row r="93" spans="2:300" ht="30" customHeight="1" x14ac:dyDescent="0.25">
      <c r="B93" s="148" t="s">
        <v>464</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F93" s="148" t="s">
        <v>464</v>
      </c>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J93" s="148" t="s">
        <v>464</v>
      </c>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N93" s="148" t="s">
        <v>464</v>
      </c>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R93" s="148" t="s">
        <v>464</v>
      </c>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V93" s="148" t="s">
        <v>464</v>
      </c>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Z93" s="148" t="s">
        <v>464</v>
      </c>
      <c r="GA93" s="129"/>
      <c r="GB93" s="129"/>
      <c r="GC93" s="129"/>
      <c r="GD93" s="129"/>
      <c r="GE93" s="129"/>
      <c r="GF93" s="129"/>
      <c r="GG93" s="129"/>
      <c r="GH93" s="129"/>
      <c r="GI93" s="129"/>
      <c r="GJ93" s="129"/>
      <c r="GK93" s="129"/>
      <c r="GL93" s="129"/>
      <c r="GM93" s="129"/>
      <c r="GN93" s="129"/>
      <c r="GO93" s="129"/>
      <c r="GP93" s="129"/>
      <c r="GQ93" s="129"/>
      <c r="GR93" s="129"/>
      <c r="GS93" s="129"/>
      <c r="GT93" s="129"/>
      <c r="GU93" s="129"/>
      <c r="GV93" s="129"/>
      <c r="GW93" s="129"/>
      <c r="GX93" s="129"/>
      <c r="GY93" s="129"/>
      <c r="GZ93" s="129"/>
      <c r="HA93" s="129"/>
      <c r="HB93" s="129"/>
      <c r="HD93" s="148" t="s">
        <v>464</v>
      </c>
      <c r="HE93" s="129"/>
      <c r="HF93" s="129"/>
      <c r="HG93" s="129"/>
      <c r="HH93" s="129"/>
      <c r="HI93" s="129"/>
      <c r="HJ93" s="129"/>
      <c r="HK93" s="129"/>
      <c r="HL93" s="129"/>
      <c r="HM93" s="129"/>
      <c r="HN93" s="129"/>
      <c r="HO93" s="129"/>
      <c r="HP93" s="129"/>
      <c r="HQ93" s="129"/>
      <c r="HR93" s="129"/>
      <c r="HS93" s="129"/>
      <c r="HT93" s="129"/>
      <c r="HU93" s="129"/>
      <c r="HV93" s="129"/>
      <c r="HW93" s="129"/>
      <c r="HX93" s="129"/>
      <c r="HY93" s="129"/>
      <c r="HZ93" s="129"/>
      <c r="IA93" s="129"/>
      <c r="IB93" s="129"/>
      <c r="IC93" s="129"/>
      <c r="ID93" s="129"/>
      <c r="IE93" s="129"/>
      <c r="IF93" s="129"/>
      <c r="IH93" s="148" t="s">
        <v>464</v>
      </c>
      <c r="II93" s="129"/>
      <c r="IJ93" s="129"/>
      <c r="IK93" s="129"/>
      <c r="IL93" s="129"/>
      <c r="IM93" s="129"/>
      <c r="IN93" s="129"/>
      <c r="IO93" s="129"/>
      <c r="IP93" s="129"/>
      <c r="IQ93" s="129"/>
      <c r="IR93" s="129"/>
      <c r="IS93" s="129"/>
      <c r="IT93" s="129"/>
      <c r="IU93" s="129"/>
      <c r="IV93" s="129"/>
      <c r="IW93" s="129"/>
      <c r="IX93" s="129"/>
      <c r="IY93" s="129"/>
      <c r="IZ93" s="129"/>
      <c r="JA93" s="129"/>
      <c r="JB93" s="129"/>
      <c r="JC93" s="129"/>
      <c r="JD93" s="129"/>
      <c r="JE93" s="129"/>
      <c r="JF93" s="129"/>
      <c r="JG93" s="129"/>
      <c r="JH93" s="129"/>
      <c r="JI93" s="129"/>
      <c r="JJ93" s="129"/>
      <c r="JL93" s="148" t="s">
        <v>464</v>
      </c>
      <c r="JM93" s="129"/>
      <c r="JN93" s="129"/>
      <c r="JO93" s="129"/>
      <c r="JP93" s="129"/>
      <c r="JQ93" s="129"/>
      <c r="JR93" s="129"/>
      <c r="JS93" s="129"/>
      <c r="JT93" s="129"/>
      <c r="JU93" s="129"/>
      <c r="JV93" s="129"/>
      <c r="JW93" s="129"/>
      <c r="JX93" s="129"/>
      <c r="JY93" s="129"/>
      <c r="JZ93" s="129"/>
      <c r="KA93" s="129"/>
      <c r="KB93" s="129"/>
      <c r="KC93" s="129"/>
      <c r="KD93" s="129"/>
      <c r="KE93" s="129"/>
      <c r="KF93" s="129"/>
      <c r="KG93" s="129"/>
      <c r="KH93" s="129"/>
      <c r="KI93" s="129"/>
      <c r="KJ93" s="129"/>
      <c r="KK93" s="129"/>
      <c r="KL93" s="129"/>
      <c r="KM93" s="129"/>
      <c r="KN93" s="129"/>
    </row>
    <row r="94" spans="2:300" ht="30" customHeight="1" x14ac:dyDescent="0.25">
      <c r="B94" s="148" t="s">
        <v>465</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F94" s="148" t="s">
        <v>465</v>
      </c>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J94" s="148" t="s">
        <v>465</v>
      </c>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N94" s="148" t="s">
        <v>465</v>
      </c>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R94" s="148" t="s">
        <v>465</v>
      </c>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V94" s="148" t="s">
        <v>465</v>
      </c>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Z94" s="148" t="s">
        <v>465</v>
      </c>
      <c r="GA94" s="129"/>
      <c r="GB94" s="129"/>
      <c r="GC94" s="129"/>
      <c r="GD94" s="129"/>
      <c r="GE94" s="129"/>
      <c r="GF94" s="129"/>
      <c r="GG94" s="129"/>
      <c r="GH94" s="129"/>
      <c r="GI94" s="129"/>
      <c r="GJ94" s="129"/>
      <c r="GK94" s="129"/>
      <c r="GL94" s="129"/>
      <c r="GM94" s="129"/>
      <c r="GN94" s="129"/>
      <c r="GO94" s="129"/>
      <c r="GP94" s="129"/>
      <c r="GQ94" s="129"/>
      <c r="GR94" s="129"/>
      <c r="GS94" s="129"/>
      <c r="GT94" s="129"/>
      <c r="GU94" s="129"/>
      <c r="GV94" s="129"/>
      <c r="GW94" s="129"/>
      <c r="GX94" s="129"/>
      <c r="GY94" s="129"/>
      <c r="GZ94" s="129"/>
      <c r="HA94" s="129"/>
      <c r="HB94" s="129"/>
      <c r="HD94" s="148" t="s">
        <v>465</v>
      </c>
      <c r="HE94" s="129"/>
      <c r="HF94" s="129"/>
      <c r="HG94" s="129"/>
      <c r="HH94" s="129"/>
      <c r="HI94" s="129"/>
      <c r="HJ94" s="129"/>
      <c r="HK94" s="129"/>
      <c r="HL94" s="129"/>
      <c r="HM94" s="129"/>
      <c r="HN94" s="129"/>
      <c r="HO94" s="129"/>
      <c r="HP94" s="129"/>
      <c r="HQ94" s="129"/>
      <c r="HR94" s="129"/>
      <c r="HS94" s="129"/>
      <c r="HT94" s="129"/>
      <c r="HU94" s="129"/>
      <c r="HV94" s="129"/>
      <c r="HW94" s="129"/>
      <c r="HX94" s="129"/>
      <c r="HY94" s="129"/>
      <c r="HZ94" s="129"/>
      <c r="IA94" s="129"/>
      <c r="IB94" s="129"/>
      <c r="IC94" s="129"/>
      <c r="ID94" s="129"/>
      <c r="IE94" s="129"/>
      <c r="IF94" s="129"/>
      <c r="IH94" s="148" t="s">
        <v>465</v>
      </c>
      <c r="II94" s="129"/>
      <c r="IJ94" s="129"/>
      <c r="IK94" s="129"/>
      <c r="IL94" s="129"/>
      <c r="IM94" s="129"/>
      <c r="IN94" s="129"/>
      <c r="IO94" s="129"/>
      <c r="IP94" s="129"/>
      <c r="IQ94" s="129"/>
      <c r="IR94" s="129"/>
      <c r="IS94" s="129"/>
      <c r="IT94" s="129"/>
      <c r="IU94" s="129"/>
      <c r="IV94" s="129"/>
      <c r="IW94" s="129"/>
      <c r="IX94" s="129"/>
      <c r="IY94" s="129"/>
      <c r="IZ94" s="129"/>
      <c r="JA94" s="129"/>
      <c r="JB94" s="129"/>
      <c r="JC94" s="129"/>
      <c r="JD94" s="129"/>
      <c r="JE94" s="129"/>
      <c r="JF94" s="129"/>
      <c r="JG94" s="129"/>
      <c r="JH94" s="129"/>
      <c r="JI94" s="129"/>
      <c r="JJ94" s="129"/>
      <c r="JL94" s="148" t="s">
        <v>465</v>
      </c>
      <c r="JM94" s="129"/>
      <c r="JN94" s="129"/>
      <c r="JO94" s="129"/>
      <c r="JP94" s="129"/>
      <c r="JQ94" s="129"/>
      <c r="JR94" s="129"/>
      <c r="JS94" s="129"/>
      <c r="JT94" s="129"/>
      <c r="JU94" s="129"/>
      <c r="JV94" s="129"/>
      <c r="JW94" s="129"/>
      <c r="JX94" s="129"/>
      <c r="JY94" s="129"/>
      <c r="JZ94" s="129"/>
      <c r="KA94" s="129"/>
      <c r="KB94" s="129"/>
      <c r="KC94" s="129"/>
      <c r="KD94" s="129"/>
      <c r="KE94" s="129"/>
      <c r="KF94" s="129"/>
      <c r="KG94" s="129"/>
      <c r="KH94" s="129"/>
      <c r="KI94" s="129"/>
      <c r="KJ94" s="129"/>
      <c r="KK94" s="129"/>
      <c r="KL94" s="129"/>
      <c r="KM94" s="129"/>
      <c r="KN94" s="129"/>
    </row>
    <row r="95" spans="2:300" ht="30" customHeight="1" x14ac:dyDescent="0.25">
      <c r="B95" s="148" t="s">
        <v>466</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F95" s="148" t="s">
        <v>466</v>
      </c>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J95" s="148" t="s">
        <v>466</v>
      </c>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N95" s="148" t="s">
        <v>466</v>
      </c>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R95" s="148" t="s">
        <v>466</v>
      </c>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V95" s="148" t="s">
        <v>466</v>
      </c>
      <c r="EW95" s="129"/>
      <c r="EX95" s="129"/>
      <c r="EY95" s="129"/>
      <c r="EZ95" s="129"/>
      <c r="FA95" s="129"/>
      <c r="FB95" s="129"/>
      <c r="FC95" s="129"/>
      <c r="FD95" s="129"/>
      <c r="FE95" s="129"/>
      <c r="FF95" s="129"/>
      <c r="FG95" s="129"/>
      <c r="FH95" s="129"/>
      <c r="FI95" s="129"/>
      <c r="FJ95" s="129"/>
      <c r="FK95" s="129"/>
      <c r="FL95" s="129"/>
      <c r="FM95" s="129"/>
      <c r="FN95" s="129"/>
      <c r="FO95" s="129"/>
      <c r="FP95" s="129"/>
      <c r="FQ95" s="129"/>
      <c r="FR95" s="129"/>
      <c r="FS95" s="129"/>
      <c r="FT95" s="129"/>
      <c r="FU95" s="129"/>
      <c r="FV95" s="129"/>
      <c r="FW95" s="129"/>
      <c r="FX95" s="129"/>
      <c r="FZ95" s="148" t="s">
        <v>466</v>
      </c>
      <c r="GA95" s="129"/>
      <c r="GB95" s="129"/>
      <c r="GC95" s="129"/>
      <c r="GD95" s="129"/>
      <c r="GE95" s="129"/>
      <c r="GF95" s="129"/>
      <c r="GG95" s="129"/>
      <c r="GH95" s="129"/>
      <c r="GI95" s="129"/>
      <c r="GJ95" s="129"/>
      <c r="GK95" s="129"/>
      <c r="GL95" s="129"/>
      <c r="GM95" s="129"/>
      <c r="GN95" s="129"/>
      <c r="GO95" s="129"/>
      <c r="GP95" s="129"/>
      <c r="GQ95" s="129"/>
      <c r="GR95" s="129"/>
      <c r="GS95" s="129"/>
      <c r="GT95" s="129"/>
      <c r="GU95" s="129"/>
      <c r="GV95" s="129"/>
      <c r="GW95" s="129"/>
      <c r="GX95" s="129"/>
      <c r="GY95" s="129"/>
      <c r="GZ95" s="129"/>
      <c r="HA95" s="129"/>
      <c r="HB95" s="129"/>
      <c r="HD95" s="148" t="s">
        <v>466</v>
      </c>
      <c r="HE95" s="129"/>
      <c r="HF95" s="129"/>
      <c r="HG95" s="129"/>
      <c r="HH95" s="129"/>
      <c r="HI95" s="129"/>
      <c r="HJ95" s="129"/>
      <c r="HK95" s="129"/>
      <c r="HL95" s="129"/>
      <c r="HM95" s="129"/>
      <c r="HN95" s="129"/>
      <c r="HO95" s="129"/>
      <c r="HP95" s="129"/>
      <c r="HQ95" s="129"/>
      <c r="HR95" s="129"/>
      <c r="HS95" s="129"/>
      <c r="HT95" s="129"/>
      <c r="HU95" s="129"/>
      <c r="HV95" s="129"/>
      <c r="HW95" s="129"/>
      <c r="HX95" s="129"/>
      <c r="HY95" s="129"/>
      <c r="HZ95" s="129"/>
      <c r="IA95" s="129"/>
      <c r="IB95" s="129"/>
      <c r="IC95" s="129"/>
      <c r="ID95" s="129"/>
      <c r="IE95" s="129"/>
      <c r="IF95" s="129"/>
      <c r="IH95" s="148" t="s">
        <v>466</v>
      </c>
      <c r="II95" s="129"/>
      <c r="IJ95" s="129"/>
      <c r="IK95" s="129"/>
      <c r="IL95" s="129"/>
      <c r="IM95" s="129"/>
      <c r="IN95" s="129"/>
      <c r="IO95" s="129"/>
      <c r="IP95" s="129"/>
      <c r="IQ95" s="129"/>
      <c r="IR95" s="129"/>
      <c r="IS95" s="129"/>
      <c r="IT95" s="129"/>
      <c r="IU95" s="129"/>
      <c r="IV95" s="129"/>
      <c r="IW95" s="129"/>
      <c r="IX95" s="129"/>
      <c r="IY95" s="129"/>
      <c r="IZ95" s="129"/>
      <c r="JA95" s="129"/>
      <c r="JB95" s="129"/>
      <c r="JC95" s="129"/>
      <c r="JD95" s="129"/>
      <c r="JE95" s="129"/>
      <c r="JF95" s="129"/>
      <c r="JG95" s="129"/>
      <c r="JH95" s="129"/>
      <c r="JI95" s="129"/>
      <c r="JJ95" s="129"/>
      <c r="JL95" s="148" t="s">
        <v>466</v>
      </c>
      <c r="JM95" s="129"/>
      <c r="JN95" s="129"/>
      <c r="JO95" s="129"/>
      <c r="JP95" s="129"/>
      <c r="JQ95" s="129"/>
      <c r="JR95" s="129"/>
      <c r="JS95" s="129"/>
      <c r="JT95" s="129"/>
      <c r="JU95" s="129"/>
      <c r="JV95" s="129"/>
      <c r="JW95" s="129"/>
      <c r="JX95" s="129"/>
      <c r="JY95" s="129"/>
      <c r="JZ95" s="129"/>
      <c r="KA95" s="129"/>
      <c r="KB95" s="129"/>
      <c r="KC95" s="129"/>
      <c r="KD95" s="129"/>
      <c r="KE95" s="129"/>
      <c r="KF95" s="129"/>
      <c r="KG95" s="129"/>
      <c r="KH95" s="129"/>
      <c r="KI95" s="129"/>
      <c r="KJ95" s="129"/>
      <c r="KK95" s="129"/>
      <c r="KL95" s="129"/>
      <c r="KM95" s="129"/>
      <c r="KN95" s="129"/>
    </row>
    <row r="96" spans="2:300" ht="30" customHeight="1" x14ac:dyDescent="0.25">
      <c r="B96" s="148" t="s">
        <v>1162</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F96" s="148" t="s">
        <v>1162</v>
      </c>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J96" s="148" t="s">
        <v>1162</v>
      </c>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N96" s="148" t="s">
        <v>1162</v>
      </c>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R96" s="148" t="s">
        <v>1162</v>
      </c>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V96" s="148" t="s">
        <v>1162</v>
      </c>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129"/>
      <c r="FT96" s="129"/>
      <c r="FU96" s="129"/>
      <c r="FV96" s="129"/>
      <c r="FW96" s="129"/>
      <c r="FX96" s="129"/>
      <c r="FZ96" s="148" t="s">
        <v>1162</v>
      </c>
      <c r="GA96" s="129"/>
      <c r="GB96" s="129"/>
      <c r="GC96" s="129"/>
      <c r="GD96" s="129"/>
      <c r="GE96" s="129"/>
      <c r="GF96" s="129"/>
      <c r="GG96" s="129"/>
      <c r="GH96" s="129"/>
      <c r="GI96" s="129"/>
      <c r="GJ96" s="129"/>
      <c r="GK96" s="129"/>
      <c r="GL96" s="129"/>
      <c r="GM96" s="129"/>
      <c r="GN96" s="129"/>
      <c r="GO96" s="129"/>
      <c r="GP96" s="129"/>
      <c r="GQ96" s="129"/>
      <c r="GR96" s="129"/>
      <c r="GS96" s="129"/>
      <c r="GT96" s="129"/>
      <c r="GU96" s="129"/>
      <c r="GV96" s="129"/>
      <c r="GW96" s="129"/>
      <c r="GX96" s="129"/>
      <c r="GY96" s="129"/>
      <c r="GZ96" s="129"/>
      <c r="HA96" s="129"/>
      <c r="HB96" s="129"/>
      <c r="HD96" s="148" t="s">
        <v>1162</v>
      </c>
      <c r="HE96" s="129"/>
      <c r="HF96" s="129"/>
      <c r="HG96" s="129"/>
      <c r="HH96" s="129"/>
      <c r="HI96" s="129"/>
      <c r="HJ96" s="129"/>
      <c r="HK96" s="129"/>
      <c r="HL96" s="129"/>
      <c r="HM96" s="129"/>
      <c r="HN96" s="129"/>
      <c r="HO96" s="129"/>
      <c r="HP96" s="129"/>
      <c r="HQ96" s="129"/>
      <c r="HR96" s="129"/>
      <c r="HS96" s="129"/>
      <c r="HT96" s="129"/>
      <c r="HU96" s="129"/>
      <c r="HV96" s="129"/>
      <c r="HW96" s="129"/>
      <c r="HX96" s="129"/>
      <c r="HY96" s="129"/>
      <c r="HZ96" s="129"/>
      <c r="IA96" s="129"/>
      <c r="IB96" s="129"/>
      <c r="IC96" s="129"/>
      <c r="ID96" s="129"/>
      <c r="IE96" s="129"/>
      <c r="IF96" s="129"/>
      <c r="IH96" s="148" t="s">
        <v>1162</v>
      </c>
      <c r="II96" s="129"/>
      <c r="IJ96" s="129"/>
      <c r="IK96" s="129"/>
      <c r="IL96" s="129"/>
      <c r="IM96" s="129"/>
      <c r="IN96" s="129"/>
      <c r="IO96" s="129"/>
      <c r="IP96" s="129"/>
      <c r="IQ96" s="129"/>
      <c r="IR96" s="129"/>
      <c r="IS96" s="129"/>
      <c r="IT96" s="129"/>
      <c r="IU96" s="129"/>
      <c r="IV96" s="129"/>
      <c r="IW96" s="129"/>
      <c r="IX96" s="129"/>
      <c r="IY96" s="129"/>
      <c r="IZ96" s="129"/>
      <c r="JA96" s="129"/>
      <c r="JB96" s="129"/>
      <c r="JC96" s="129"/>
      <c r="JD96" s="129"/>
      <c r="JE96" s="129"/>
      <c r="JF96" s="129"/>
      <c r="JG96" s="129"/>
      <c r="JH96" s="129"/>
      <c r="JI96" s="129"/>
      <c r="JJ96" s="129"/>
      <c r="JL96" s="148" t="s">
        <v>1162</v>
      </c>
      <c r="JM96" s="129"/>
      <c r="JN96" s="129"/>
      <c r="JO96" s="129"/>
      <c r="JP96" s="129"/>
      <c r="JQ96" s="129"/>
      <c r="JR96" s="129"/>
      <c r="JS96" s="129"/>
      <c r="JT96" s="129"/>
      <c r="JU96" s="129"/>
      <c r="JV96" s="129"/>
      <c r="JW96" s="129"/>
      <c r="JX96" s="129"/>
      <c r="JY96" s="129"/>
      <c r="JZ96" s="129"/>
      <c r="KA96" s="129"/>
      <c r="KB96" s="129"/>
      <c r="KC96" s="129"/>
      <c r="KD96" s="129"/>
      <c r="KE96" s="129"/>
      <c r="KF96" s="129"/>
      <c r="KG96" s="129"/>
      <c r="KH96" s="129"/>
      <c r="KI96" s="129"/>
      <c r="KJ96" s="129"/>
      <c r="KK96" s="129"/>
      <c r="KL96" s="129"/>
      <c r="KM96" s="129"/>
      <c r="KN96" s="129"/>
    </row>
    <row r="97" spans="2:300" ht="30" customHeight="1" x14ac:dyDescent="0.25">
      <c r="B97" s="148" t="s">
        <v>467</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F97" s="148" t="s">
        <v>467</v>
      </c>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J97" s="148" t="s">
        <v>467</v>
      </c>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N97" s="148" t="s">
        <v>467</v>
      </c>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R97" s="148" t="s">
        <v>467</v>
      </c>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V97" s="148" t="s">
        <v>467</v>
      </c>
      <c r="EW97" s="129"/>
      <c r="EX97" s="129"/>
      <c r="EY97" s="129"/>
      <c r="EZ97" s="129"/>
      <c r="FA97" s="129"/>
      <c r="FB97" s="129"/>
      <c r="FC97" s="129"/>
      <c r="FD97" s="129"/>
      <c r="FE97" s="129"/>
      <c r="FF97" s="129"/>
      <c r="FG97" s="129"/>
      <c r="FH97" s="129"/>
      <c r="FI97" s="129"/>
      <c r="FJ97" s="129"/>
      <c r="FK97" s="129"/>
      <c r="FL97" s="129"/>
      <c r="FM97" s="129"/>
      <c r="FN97" s="129"/>
      <c r="FO97" s="129"/>
      <c r="FP97" s="129"/>
      <c r="FQ97" s="129"/>
      <c r="FR97" s="129"/>
      <c r="FS97" s="129"/>
      <c r="FT97" s="129"/>
      <c r="FU97" s="129"/>
      <c r="FV97" s="129"/>
      <c r="FW97" s="129"/>
      <c r="FX97" s="129"/>
      <c r="FZ97" s="148" t="s">
        <v>467</v>
      </c>
      <c r="GA97" s="129"/>
      <c r="GB97" s="129"/>
      <c r="GC97" s="129"/>
      <c r="GD97" s="129"/>
      <c r="GE97" s="129"/>
      <c r="GF97" s="129"/>
      <c r="GG97" s="129"/>
      <c r="GH97" s="129"/>
      <c r="GI97" s="129"/>
      <c r="GJ97" s="129"/>
      <c r="GK97" s="129"/>
      <c r="GL97" s="129"/>
      <c r="GM97" s="129"/>
      <c r="GN97" s="129"/>
      <c r="GO97" s="129"/>
      <c r="GP97" s="129"/>
      <c r="GQ97" s="129"/>
      <c r="GR97" s="129"/>
      <c r="GS97" s="129"/>
      <c r="GT97" s="129"/>
      <c r="GU97" s="129"/>
      <c r="GV97" s="129"/>
      <c r="GW97" s="129"/>
      <c r="GX97" s="129"/>
      <c r="GY97" s="129"/>
      <c r="GZ97" s="129"/>
      <c r="HA97" s="129"/>
      <c r="HB97" s="129"/>
      <c r="HD97" s="148" t="s">
        <v>467</v>
      </c>
      <c r="HE97" s="129"/>
      <c r="HF97" s="129"/>
      <c r="HG97" s="129"/>
      <c r="HH97" s="129"/>
      <c r="HI97" s="129"/>
      <c r="HJ97" s="129"/>
      <c r="HK97" s="129"/>
      <c r="HL97" s="129"/>
      <c r="HM97" s="129"/>
      <c r="HN97" s="129"/>
      <c r="HO97" s="129"/>
      <c r="HP97" s="129"/>
      <c r="HQ97" s="129"/>
      <c r="HR97" s="129"/>
      <c r="HS97" s="129"/>
      <c r="HT97" s="129"/>
      <c r="HU97" s="129"/>
      <c r="HV97" s="129"/>
      <c r="HW97" s="129"/>
      <c r="HX97" s="129"/>
      <c r="HY97" s="129"/>
      <c r="HZ97" s="129"/>
      <c r="IA97" s="129"/>
      <c r="IB97" s="129"/>
      <c r="IC97" s="129"/>
      <c r="ID97" s="129"/>
      <c r="IE97" s="129"/>
      <c r="IF97" s="129"/>
      <c r="IH97" s="148" t="s">
        <v>467</v>
      </c>
      <c r="II97" s="129"/>
      <c r="IJ97" s="129"/>
      <c r="IK97" s="129"/>
      <c r="IL97" s="129"/>
      <c r="IM97" s="129"/>
      <c r="IN97" s="129"/>
      <c r="IO97" s="129"/>
      <c r="IP97" s="129"/>
      <c r="IQ97" s="129"/>
      <c r="IR97" s="129"/>
      <c r="IS97" s="129"/>
      <c r="IT97" s="129"/>
      <c r="IU97" s="129"/>
      <c r="IV97" s="129"/>
      <c r="IW97" s="129"/>
      <c r="IX97" s="129"/>
      <c r="IY97" s="129"/>
      <c r="IZ97" s="129"/>
      <c r="JA97" s="129"/>
      <c r="JB97" s="129"/>
      <c r="JC97" s="129"/>
      <c r="JD97" s="129"/>
      <c r="JE97" s="129"/>
      <c r="JF97" s="129"/>
      <c r="JG97" s="129"/>
      <c r="JH97" s="129"/>
      <c r="JI97" s="129"/>
      <c r="JJ97" s="129"/>
      <c r="JL97" s="148" t="s">
        <v>467</v>
      </c>
      <c r="JM97" s="129"/>
      <c r="JN97" s="129"/>
      <c r="JO97" s="129"/>
      <c r="JP97" s="129"/>
      <c r="JQ97" s="129"/>
      <c r="JR97" s="129"/>
      <c r="JS97" s="129"/>
      <c r="JT97" s="129"/>
      <c r="JU97" s="129"/>
      <c r="JV97" s="129"/>
      <c r="JW97" s="129"/>
      <c r="JX97" s="129"/>
      <c r="JY97" s="129"/>
      <c r="JZ97" s="129"/>
      <c r="KA97" s="129"/>
      <c r="KB97" s="129"/>
      <c r="KC97" s="129"/>
      <c r="KD97" s="129"/>
      <c r="KE97" s="129"/>
      <c r="KF97" s="129"/>
      <c r="KG97" s="129"/>
      <c r="KH97" s="129"/>
      <c r="KI97" s="129"/>
      <c r="KJ97" s="129"/>
      <c r="KK97" s="129"/>
      <c r="KL97" s="129"/>
      <c r="KM97" s="129"/>
      <c r="KN97" s="129"/>
    </row>
    <row r="98" spans="2:300" ht="30" customHeight="1" x14ac:dyDescent="0.25">
      <c r="B98" s="148" t="s">
        <v>468</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F98" s="148" t="s">
        <v>468</v>
      </c>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J98" s="148" t="s">
        <v>468</v>
      </c>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N98" s="148" t="s">
        <v>468</v>
      </c>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R98" s="148" t="s">
        <v>468</v>
      </c>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V98" s="148" t="s">
        <v>468</v>
      </c>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Z98" s="148" t="s">
        <v>468</v>
      </c>
      <c r="GA98" s="129"/>
      <c r="GB98" s="129"/>
      <c r="GC98" s="129"/>
      <c r="GD98" s="129"/>
      <c r="GE98" s="129"/>
      <c r="GF98" s="129"/>
      <c r="GG98" s="129"/>
      <c r="GH98" s="129"/>
      <c r="GI98" s="129"/>
      <c r="GJ98" s="129"/>
      <c r="GK98" s="129"/>
      <c r="GL98" s="129"/>
      <c r="GM98" s="129"/>
      <c r="GN98" s="129"/>
      <c r="GO98" s="129"/>
      <c r="GP98" s="129"/>
      <c r="GQ98" s="129"/>
      <c r="GR98" s="129"/>
      <c r="GS98" s="129"/>
      <c r="GT98" s="129"/>
      <c r="GU98" s="129"/>
      <c r="GV98" s="129"/>
      <c r="GW98" s="129"/>
      <c r="GX98" s="129"/>
      <c r="GY98" s="129"/>
      <c r="GZ98" s="129"/>
      <c r="HA98" s="129"/>
      <c r="HB98" s="129"/>
      <c r="HD98" s="148" t="s">
        <v>468</v>
      </c>
      <c r="HE98" s="129"/>
      <c r="HF98" s="129"/>
      <c r="HG98" s="129"/>
      <c r="HH98" s="129"/>
      <c r="HI98" s="129"/>
      <c r="HJ98" s="129"/>
      <c r="HK98" s="129"/>
      <c r="HL98" s="129"/>
      <c r="HM98" s="129"/>
      <c r="HN98" s="129"/>
      <c r="HO98" s="129"/>
      <c r="HP98" s="129"/>
      <c r="HQ98" s="129"/>
      <c r="HR98" s="129"/>
      <c r="HS98" s="129"/>
      <c r="HT98" s="129"/>
      <c r="HU98" s="129"/>
      <c r="HV98" s="129"/>
      <c r="HW98" s="129"/>
      <c r="HX98" s="129"/>
      <c r="HY98" s="129"/>
      <c r="HZ98" s="129"/>
      <c r="IA98" s="129"/>
      <c r="IB98" s="129"/>
      <c r="IC98" s="129"/>
      <c r="ID98" s="129"/>
      <c r="IE98" s="129"/>
      <c r="IF98" s="129"/>
      <c r="IH98" s="148" t="s">
        <v>468</v>
      </c>
      <c r="II98" s="129"/>
      <c r="IJ98" s="129"/>
      <c r="IK98" s="129"/>
      <c r="IL98" s="129"/>
      <c r="IM98" s="129"/>
      <c r="IN98" s="129"/>
      <c r="IO98" s="129"/>
      <c r="IP98" s="129"/>
      <c r="IQ98" s="129"/>
      <c r="IR98" s="129"/>
      <c r="IS98" s="129"/>
      <c r="IT98" s="129"/>
      <c r="IU98" s="129"/>
      <c r="IV98" s="129"/>
      <c r="IW98" s="129"/>
      <c r="IX98" s="129"/>
      <c r="IY98" s="129"/>
      <c r="IZ98" s="129"/>
      <c r="JA98" s="129"/>
      <c r="JB98" s="129"/>
      <c r="JC98" s="129"/>
      <c r="JD98" s="129"/>
      <c r="JE98" s="129"/>
      <c r="JF98" s="129"/>
      <c r="JG98" s="129"/>
      <c r="JH98" s="129"/>
      <c r="JI98" s="129"/>
      <c r="JJ98" s="129"/>
      <c r="JL98" s="148" t="s">
        <v>468</v>
      </c>
      <c r="JM98" s="129"/>
      <c r="JN98" s="129"/>
      <c r="JO98" s="129"/>
      <c r="JP98" s="129"/>
      <c r="JQ98" s="129"/>
      <c r="JR98" s="129"/>
      <c r="JS98" s="129"/>
      <c r="JT98" s="129"/>
      <c r="JU98" s="129"/>
      <c r="JV98" s="129"/>
      <c r="JW98" s="129"/>
      <c r="JX98" s="129"/>
      <c r="JY98" s="129"/>
      <c r="JZ98" s="129"/>
      <c r="KA98" s="129"/>
      <c r="KB98" s="129"/>
      <c r="KC98" s="129"/>
      <c r="KD98" s="129"/>
      <c r="KE98" s="129"/>
      <c r="KF98" s="129"/>
      <c r="KG98" s="129"/>
      <c r="KH98" s="129"/>
      <c r="KI98" s="129"/>
      <c r="KJ98" s="129"/>
      <c r="KK98" s="129"/>
      <c r="KL98" s="129"/>
      <c r="KM98" s="129"/>
      <c r="KN98" s="129"/>
    </row>
    <row r="99" spans="2:300" ht="30" customHeight="1" x14ac:dyDescent="0.25">
      <c r="B99" s="148" t="s">
        <v>469</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F99" s="148" t="s">
        <v>469</v>
      </c>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J99" s="148" t="s">
        <v>469</v>
      </c>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N99" s="148" t="s">
        <v>469</v>
      </c>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R99" s="148" t="s">
        <v>469</v>
      </c>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V99" s="148" t="s">
        <v>469</v>
      </c>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Z99" s="148" t="s">
        <v>469</v>
      </c>
      <c r="GA99" s="129"/>
      <c r="GB99" s="129"/>
      <c r="GC99" s="129"/>
      <c r="GD99" s="129"/>
      <c r="GE99" s="129"/>
      <c r="GF99" s="129"/>
      <c r="GG99" s="129"/>
      <c r="GH99" s="129"/>
      <c r="GI99" s="129"/>
      <c r="GJ99" s="129"/>
      <c r="GK99" s="129"/>
      <c r="GL99" s="129"/>
      <c r="GM99" s="129"/>
      <c r="GN99" s="129"/>
      <c r="GO99" s="129"/>
      <c r="GP99" s="129"/>
      <c r="GQ99" s="129"/>
      <c r="GR99" s="129"/>
      <c r="GS99" s="129"/>
      <c r="GT99" s="129"/>
      <c r="GU99" s="129"/>
      <c r="GV99" s="129"/>
      <c r="GW99" s="129"/>
      <c r="GX99" s="129"/>
      <c r="GY99" s="129"/>
      <c r="GZ99" s="129"/>
      <c r="HA99" s="129"/>
      <c r="HB99" s="129"/>
      <c r="HD99" s="148" t="s">
        <v>469</v>
      </c>
      <c r="HE99" s="129"/>
      <c r="HF99" s="129"/>
      <c r="HG99" s="129"/>
      <c r="HH99" s="129"/>
      <c r="HI99" s="129"/>
      <c r="HJ99" s="129"/>
      <c r="HK99" s="129"/>
      <c r="HL99" s="129"/>
      <c r="HM99" s="129"/>
      <c r="HN99" s="129"/>
      <c r="HO99" s="129"/>
      <c r="HP99" s="129"/>
      <c r="HQ99" s="129"/>
      <c r="HR99" s="129"/>
      <c r="HS99" s="129"/>
      <c r="HT99" s="129"/>
      <c r="HU99" s="129"/>
      <c r="HV99" s="129"/>
      <c r="HW99" s="129"/>
      <c r="HX99" s="129"/>
      <c r="HY99" s="129"/>
      <c r="HZ99" s="129"/>
      <c r="IA99" s="129"/>
      <c r="IB99" s="129"/>
      <c r="IC99" s="129"/>
      <c r="ID99" s="129"/>
      <c r="IE99" s="129"/>
      <c r="IF99" s="129"/>
      <c r="IH99" s="148" t="s">
        <v>469</v>
      </c>
      <c r="II99" s="129"/>
      <c r="IJ99" s="129"/>
      <c r="IK99" s="129"/>
      <c r="IL99" s="129"/>
      <c r="IM99" s="129"/>
      <c r="IN99" s="129"/>
      <c r="IO99" s="129"/>
      <c r="IP99" s="129"/>
      <c r="IQ99" s="129"/>
      <c r="IR99" s="129"/>
      <c r="IS99" s="129"/>
      <c r="IT99" s="129"/>
      <c r="IU99" s="129"/>
      <c r="IV99" s="129"/>
      <c r="IW99" s="129"/>
      <c r="IX99" s="129"/>
      <c r="IY99" s="129"/>
      <c r="IZ99" s="129"/>
      <c r="JA99" s="129"/>
      <c r="JB99" s="129"/>
      <c r="JC99" s="129"/>
      <c r="JD99" s="129"/>
      <c r="JE99" s="129"/>
      <c r="JF99" s="129"/>
      <c r="JG99" s="129"/>
      <c r="JH99" s="129"/>
      <c r="JI99" s="129"/>
      <c r="JJ99" s="129"/>
      <c r="JL99" s="148" t="s">
        <v>469</v>
      </c>
      <c r="JM99" s="129"/>
      <c r="JN99" s="129"/>
      <c r="JO99" s="129"/>
      <c r="JP99" s="129"/>
      <c r="JQ99" s="129"/>
      <c r="JR99" s="129"/>
      <c r="JS99" s="129"/>
      <c r="JT99" s="129"/>
      <c r="JU99" s="129"/>
      <c r="JV99" s="129"/>
      <c r="JW99" s="129"/>
      <c r="JX99" s="129"/>
      <c r="JY99" s="129"/>
      <c r="JZ99" s="129"/>
      <c r="KA99" s="129"/>
      <c r="KB99" s="129"/>
      <c r="KC99" s="129"/>
      <c r="KD99" s="129"/>
      <c r="KE99" s="129"/>
      <c r="KF99" s="129"/>
      <c r="KG99" s="129"/>
      <c r="KH99" s="129"/>
      <c r="KI99" s="129"/>
      <c r="KJ99" s="129"/>
      <c r="KK99" s="129"/>
      <c r="KL99" s="129"/>
      <c r="KM99" s="129"/>
      <c r="KN99" s="129"/>
    </row>
    <row r="100" spans="2:300" ht="30" customHeight="1" x14ac:dyDescent="0.25">
      <c r="B100" s="148" t="s">
        <v>470</v>
      </c>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F100" s="148" t="s">
        <v>470</v>
      </c>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J100" s="148" t="s">
        <v>470</v>
      </c>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N100" s="148" t="s">
        <v>470</v>
      </c>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R100" s="148" t="s">
        <v>470</v>
      </c>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V100" s="148" t="s">
        <v>470</v>
      </c>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Z100" s="148" t="s">
        <v>470</v>
      </c>
      <c r="GA100" s="129"/>
      <c r="GB100" s="129"/>
      <c r="GC100" s="129"/>
      <c r="GD100" s="129"/>
      <c r="GE100" s="129"/>
      <c r="GF100" s="129"/>
      <c r="GG100" s="129"/>
      <c r="GH100" s="129"/>
      <c r="GI100" s="129"/>
      <c r="GJ100" s="129"/>
      <c r="GK100" s="129"/>
      <c r="GL100" s="129"/>
      <c r="GM100" s="129"/>
      <c r="GN100" s="129"/>
      <c r="GO100" s="129"/>
      <c r="GP100" s="129"/>
      <c r="GQ100" s="129"/>
      <c r="GR100" s="129"/>
      <c r="GS100" s="129"/>
      <c r="GT100" s="129"/>
      <c r="GU100" s="129"/>
      <c r="GV100" s="129"/>
      <c r="GW100" s="129"/>
      <c r="GX100" s="129"/>
      <c r="GY100" s="129"/>
      <c r="GZ100" s="129"/>
      <c r="HA100" s="129"/>
      <c r="HB100" s="129"/>
      <c r="HD100" s="148" t="s">
        <v>470</v>
      </c>
      <c r="HE100" s="129"/>
      <c r="HF100" s="129"/>
      <c r="HG100" s="129"/>
      <c r="HH100" s="129"/>
      <c r="HI100" s="129"/>
      <c r="HJ100" s="129"/>
      <c r="HK100" s="129"/>
      <c r="HL100" s="129"/>
      <c r="HM100" s="129"/>
      <c r="HN100" s="129"/>
      <c r="HO100" s="129"/>
      <c r="HP100" s="129"/>
      <c r="HQ100" s="129"/>
      <c r="HR100" s="129"/>
      <c r="HS100" s="129"/>
      <c r="HT100" s="129"/>
      <c r="HU100" s="129"/>
      <c r="HV100" s="129"/>
      <c r="HW100" s="129"/>
      <c r="HX100" s="129"/>
      <c r="HY100" s="129"/>
      <c r="HZ100" s="129"/>
      <c r="IA100" s="129"/>
      <c r="IB100" s="129"/>
      <c r="IC100" s="129"/>
      <c r="ID100" s="129"/>
      <c r="IE100" s="129"/>
      <c r="IF100" s="129"/>
      <c r="IH100" s="148" t="s">
        <v>470</v>
      </c>
      <c r="II100" s="129"/>
      <c r="IJ100" s="129"/>
      <c r="IK100" s="129"/>
      <c r="IL100" s="129"/>
      <c r="IM100" s="129"/>
      <c r="IN100" s="129"/>
      <c r="IO100" s="129"/>
      <c r="IP100" s="129"/>
      <c r="IQ100" s="129"/>
      <c r="IR100" s="129"/>
      <c r="IS100" s="129"/>
      <c r="IT100" s="129"/>
      <c r="IU100" s="129"/>
      <c r="IV100" s="129"/>
      <c r="IW100" s="129"/>
      <c r="IX100" s="129"/>
      <c r="IY100" s="129"/>
      <c r="IZ100" s="129"/>
      <c r="JA100" s="129"/>
      <c r="JB100" s="129"/>
      <c r="JC100" s="129"/>
      <c r="JD100" s="129"/>
      <c r="JE100" s="129"/>
      <c r="JF100" s="129"/>
      <c r="JG100" s="129"/>
      <c r="JH100" s="129"/>
      <c r="JI100" s="129"/>
      <c r="JJ100" s="129"/>
      <c r="JL100" s="148" t="s">
        <v>470</v>
      </c>
      <c r="JM100" s="129"/>
      <c r="JN100" s="129"/>
      <c r="JO100" s="129"/>
      <c r="JP100" s="129"/>
      <c r="JQ100" s="129"/>
      <c r="JR100" s="129"/>
      <c r="JS100" s="129"/>
      <c r="JT100" s="129"/>
      <c r="JU100" s="129"/>
      <c r="JV100" s="129"/>
      <c r="JW100" s="129"/>
      <c r="JX100" s="129"/>
      <c r="JY100" s="129"/>
      <c r="JZ100" s="129"/>
      <c r="KA100" s="129"/>
      <c r="KB100" s="129"/>
      <c r="KC100" s="129"/>
      <c r="KD100" s="129"/>
      <c r="KE100" s="129"/>
      <c r="KF100" s="129"/>
      <c r="KG100" s="129"/>
      <c r="KH100" s="129"/>
      <c r="KI100" s="129"/>
      <c r="KJ100" s="129"/>
      <c r="KK100" s="129"/>
      <c r="KL100" s="129"/>
      <c r="KM100" s="129"/>
      <c r="KN100" s="129"/>
    </row>
    <row r="101" spans="2:300" ht="30" customHeight="1" x14ac:dyDescent="0.25">
      <c r="B101" s="148" t="s">
        <v>473</v>
      </c>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F101" s="148" t="s">
        <v>473</v>
      </c>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J101" s="148" t="s">
        <v>473</v>
      </c>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N101" s="148" t="s">
        <v>473</v>
      </c>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R101" s="148" t="s">
        <v>473</v>
      </c>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V101" s="148" t="s">
        <v>473</v>
      </c>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Z101" s="148" t="s">
        <v>473</v>
      </c>
      <c r="GA101" s="129"/>
      <c r="GB101" s="129"/>
      <c r="GC101" s="129"/>
      <c r="GD101" s="129"/>
      <c r="GE101" s="129"/>
      <c r="GF101" s="129"/>
      <c r="GG101" s="129"/>
      <c r="GH101" s="129"/>
      <c r="GI101" s="129"/>
      <c r="GJ101" s="129"/>
      <c r="GK101" s="129"/>
      <c r="GL101" s="129"/>
      <c r="GM101" s="129"/>
      <c r="GN101" s="129"/>
      <c r="GO101" s="129"/>
      <c r="GP101" s="129"/>
      <c r="GQ101" s="129"/>
      <c r="GR101" s="129"/>
      <c r="GS101" s="129"/>
      <c r="GT101" s="129"/>
      <c r="GU101" s="129"/>
      <c r="GV101" s="129"/>
      <c r="GW101" s="129"/>
      <c r="GX101" s="129"/>
      <c r="GY101" s="129"/>
      <c r="GZ101" s="129"/>
      <c r="HA101" s="129"/>
      <c r="HB101" s="129"/>
      <c r="HD101" s="148" t="s">
        <v>473</v>
      </c>
      <c r="HE101" s="129"/>
      <c r="HF101" s="129"/>
      <c r="HG101" s="129"/>
      <c r="HH101" s="129"/>
      <c r="HI101" s="129"/>
      <c r="HJ101" s="129"/>
      <c r="HK101" s="129"/>
      <c r="HL101" s="129"/>
      <c r="HM101" s="129"/>
      <c r="HN101" s="129"/>
      <c r="HO101" s="129"/>
      <c r="HP101" s="129"/>
      <c r="HQ101" s="129"/>
      <c r="HR101" s="129"/>
      <c r="HS101" s="129"/>
      <c r="HT101" s="129"/>
      <c r="HU101" s="129"/>
      <c r="HV101" s="129"/>
      <c r="HW101" s="129"/>
      <c r="HX101" s="129"/>
      <c r="HY101" s="129"/>
      <c r="HZ101" s="129"/>
      <c r="IA101" s="129"/>
      <c r="IB101" s="129"/>
      <c r="IC101" s="129"/>
      <c r="ID101" s="129"/>
      <c r="IE101" s="129"/>
      <c r="IF101" s="129"/>
      <c r="IH101" s="148" t="s">
        <v>473</v>
      </c>
      <c r="II101" s="129"/>
      <c r="IJ101" s="129"/>
      <c r="IK101" s="129"/>
      <c r="IL101" s="129"/>
      <c r="IM101" s="129"/>
      <c r="IN101" s="129"/>
      <c r="IO101" s="129"/>
      <c r="IP101" s="129"/>
      <c r="IQ101" s="129"/>
      <c r="IR101" s="129"/>
      <c r="IS101" s="129"/>
      <c r="IT101" s="129"/>
      <c r="IU101" s="129"/>
      <c r="IV101" s="129"/>
      <c r="IW101" s="129"/>
      <c r="IX101" s="129"/>
      <c r="IY101" s="129"/>
      <c r="IZ101" s="129"/>
      <c r="JA101" s="129"/>
      <c r="JB101" s="129"/>
      <c r="JC101" s="129"/>
      <c r="JD101" s="129"/>
      <c r="JE101" s="129"/>
      <c r="JF101" s="129"/>
      <c r="JG101" s="129"/>
      <c r="JH101" s="129"/>
      <c r="JI101" s="129"/>
      <c r="JJ101" s="129"/>
      <c r="JL101" s="148" t="s">
        <v>473</v>
      </c>
      <c r="JM101" s="129"/>
      <c r="JN101" s="129"/>
      <c r="JO101" s="129"/>
      <c r="JP101" s="129"/>
      <c r="JQ101" s="129"/>
      <c r="JR101" s="129"/>
      <c r="JS101" s="129"/>
      <c r="JT101" s="129"/>
      <c r="JU101" s="129"/>
      <c r="JV101" s="129"/>
      <c r="JW101" s="129"/>
      <c r="JX101" s="129"/>
      <c r="JY101" s="129"/>
      <c r="JZ101" s="129"/>
      <c r="KA101" s="129"/>
      <c r="KB101" s="129"/>
      <c r="KC101" s="129"/>
      <c r="KD101" s="129"/>
      <c r="KE101" s="129"/>
      <c r="KF101" s="129"/>
      <c r="KG101" s="129"/>
      <c r="KH101" s="129"/>
      <c r="KI101" s="129"/>
      <c r="KJ101" s="129"/>
      <c r="KK101" s="129"/>
      <c r="KL101" s="129"/>
      <c r="KM101" s="129"/>
      <c r="KN101" s="129"/>
    </row>
    <row r="102" spans="2:300" ht="30" customHeight="1" x14ac:dyDescent="0.25">
      <c r="B102" s="148" t="s">
        <v>474</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F102" s="148" t="s">
        <v>474</v>
      </c>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J102" s="148" t="s">
        <v>474</v>
      </c>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N102" s="148" t="s">
        <v>474</v>
      </c>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R102" s="148" t="s">
        <v>474</v>
      </c>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V102" s="148" t="s">
        <v>474</v>
      </c>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Z102" s="148" t="s">
        <v>474</v>
      </c>
      <c r="GA102" s="129"/>
      <c r="GB102" s="129"/>
      <c r="GC102" s="129"/>
      <c r="GD102" s="129"/>
      <c r="GE102" s="129"/>
      <c r="GF102" s="129"/>
      <c r="GG102" s="129"/>
      <c r="GH102" s="129"/>
      <c r="GI102" s="129"/>
      <c r="GJ102" s="129"/>
      <c r="GK102" s="129"/>
      <c r="GL102" s="129"/>
      <c r="GM102" s="129"/>
      <c r="GN102" s="129"/>
      <c r="GO102" s="129"/>
      <c r="GP102" s="129"/>
      <c r="GQ102" s="129"/>
      <c r="GR102" s="129"/>
      <c r="GS102" s="129"/>
      <c r="GT102" s="129"/>
      <c r="GU102" s="129"/>
      <c r="GV102" s="129"/>
      <c r="GW102" s="129"/>
      <c r="GX102" s="129"/>
      <c r="GY102" s="129"/>
      <c r="GZ102" s="129"/>
      <c r="HA102" s="129"/>
      <c r="HB102" s="129"/>
      <c r="HD102" s="148" t="s">
        <v>474</v>
      </c>
      <c r="HE102" s="129"/>
      <c r="HF102" s="129"/>
      <c r="HG102" s="129"/>
      <c r="HH102" s="129"/>
      <c r="HI102" s="129"/>
      <c r="HJ102" s="129"/>
      <c r="HK102" s="129"/>
      <c r="HL102" s="129"/>
      <c r="HM102" s="129"/>
      <c r="HN102" s="129"/>
      <c r="HO102" s="129"/>
      <c r="HP102" s="129"/>
      <c r="HQ102" s="129"/>
      <c r="HR102" s="129"/>
      <c r="HS102" s="129"/>
      <c r="HT102" s="129"/>
      <c r="HU102" s="129"/>
      <c r="HV102" s="129"/>
      <c r="HW102" s="129"/>
      <c r="HX102" s="129"/>
      <c r="HY102" s="129"/>
      <c r="HZ102" s="129"/>
      <c r="IA102" s="129"/>
      <c r="IB102" s="129"/>
      <c r="IC102" s="129"/>
      <c r="ID102" s="129"/>
      <c r="IE102" s="129"/>
      <c r="IF102" s="129"/>
      <c r="IH102" s="148" t="s">
        <v>474</v>
      </c>
      <c r="II102" s="129"/>
      <c r="IJ102" s="129"/>
      <c r="IK102" s="129"/>
      <c r="IL102" s="129"/>
      <c r="IM102" s="129"/>
      <c r="IN102" s="129"/>
      <c r="IO102" s="129"/>
      <c r="IP102" s="129"/>
      <c r="IQ102" s="129"/>
      <c r="IR102" s="129"/>
      <c r="IS102" s="129"/>
      <c r="IT102" s="129"/>
      <c r="IU102" s="129"/>
      <c r="IV102" s="129"/>
      <c r="IW102" s="129"/>
      <c r="IX102" s="129"/>
      <c r="IY102" s="129"/>
      <c r="IZ102" s="129"/>
      <c r="JA102" s="129"/>
      <c r="JB102" s="129"/>
      <c r="JC102" s="129"/>
      <c r="JD102" s="129"/>
      <c r="JE102" s="129"/>
      <c r="JF102" s="129"/>
      <c r="JG102" s="129"/>
      <c r="JH102" s="129"/>
      <c r="JI102" s="129"/>
      <c r="JJ102" s="129"/>
      <c r="JL102" s="148" t="s">
        <v>474</v>
      </c>
      <c r="JM102" s="129"/>
      <c r="JN102" s="129"/>
      <c r="JO102" s="129"/>
      <c r="JP102" s="129"/>
      <c r="JQ102" s="129"/>
      <c r="JR102" s="129"/>
      <c r="JS102" s="129"/>
      <c r="JT102" s="129"/>
      <c r="JU102" s="129"/>
      <c r="JV102" s="129"/>
      <c r="JW102" s="129"/>
      <c r="JX102" s="129"/>
      <c r="JY102" s="129"/>
      <c r="JZ102" s="129"/>
      <c r="KA102" s="129"/>
      <c r="KB102" s="129"/>
      <c r="KC102" s="129"/>
      <c r="KD102" s="129"/>
      <c r="KE102" s="129"/>
      <c r="KF102" s="129"/>
      <c r="KG102" s="129"/>
      <c r="KH102" s="129"/>
      <c r="KI102" s="129"/>
      <c r="KJ102" s="129"/>
      <c r="KK102" s="129"/>
      <c r="KL102" s="129"/>
      <c r="KM102" s="129"/>
      <c r="KN102" s="129"/>
    </row>
    <row r="103" spans="2:300" ht="30" customHeight="1" x14ac:dyDescent="0.25">
      <c r="B103" s="148" t="s">
        <v>475</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F103" s="148" t="s">
        <v>475</v>
      </c>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J103" s="148" t="s">
        <v>475</v>
      </c>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N103" s="148" t="s">
        <v>475</v>
      </c>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R103" s="148" t="s">
        <v>475</v>
      </c>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V103" s="148" t="s">
        <v>475</v>
      </c>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Z103" s="148" t="s">
        <v>475</v>
      </c>
      <c r="GA103" s="129"/>
      <c r="GB103" s="129"/>
      <c r="GC103" s="129"/>
      <c r="GD103" s="129"/>
      <c r="GE103" s="129"/>
      <c r="GF103" s="129"/>
      <c r="GG103" s="129"/>
      <c r="GH103" s="129"/>
      <c r="GI103" s="129"/>
      <c r="GJ103" s="129"/>
      <c r="GK103" s="129"/>
      <c r="GL103" s="129"/>
      <c r="GM103" s="129"/>
      <c r="GN103" s="129"/>
      <c r="GO103" s="129"/>
      <c r="GP103" s="129"/>
      <c r="GQ103" s="129"/>
      <c r="GR103" s="129"/>
      <c r="GS103" s="129"/>
      <c r="GT103" s="129"/>
      <c r="GU103" s="129"/>
      <c r="GV103" s="129"/>
      <c r="GW103" s="129"/>
      <c r="GX103" s="129"/>
      <c r="GY103" s="129"/>
      <c r="GZ103" s="129"/>
      <c r="HA103" s="129"/>
      <c r="HB103" s="129"/>
      <c r="HD103" s="148" t="s">
        <v>475</v>
      </c>
      <c r="HE103" s="129"/>
      <c r="HF103" s="129"/>
      <c r="HG103" s="129"/>
      <c r="HH103" s="129"/>
      <c r="HI103" s="129"/>
      <c r="HJ103" s="129"/>
      <c r="HK103" s="129"/>
      <c r="HL103" s="129"/>
      <c r="HM103" s="129"/>
      <c r="HN103" s="129"/>
      <c r="HO103" s="129"/>
      <c r="HP103" s="129"/>
      <c r="HQ103" s="129"/>
      <c r="HR103" s="129"/>
      <c r="HS103" s="129"/>
      <c r="HT103" s="129"/>
      <c r="HU103" s="129"/>
      <c r="HV103" s="129"/>
      <c r="HW103" s="129"/>
      <c r="HX103" s="129"/>
      <c r="HY103" s="129"/>
      <c r="HZ103" s="129"/>
      <c r="IA103" s="129"/>
      <c r="IB103" s="129"/>
      <c r="IC103" s="129"/>
      <c r="ID103" s="129"/>
      <c r="IE103" s="129"/>
      <c r="IF103" s="129"/>
      <c r="IH103" s="148" t="s">
        <v>475</v>
      </c>
      <c r="II103" s="129"/>
      <c r="IJ103" s="129"/>
      <c r="IK103" s="129"/>
      <c r="IL103" s="129"/>
      <c r="IM103" s="129"/>
      <c r="IN103" s="129"/>
      <c r="IO103" s="129"/>
      <c r="IP103" s="129"/>
      <c r="IQ103" s="129"/>
      <c r="IR103" s="129"/>
      <c r="IS103" s="129"/>
      <c r="IT103" s="129"/>
      <c r="IU103" s="129"/>
      <c r="IV103" s="129"/>
      <c r="IW103" s="129"/>
      <c r="IX103" s="129"/>
      <c r="IY103" s="129"/>
      <c r="IZ103" s="129"/>
      <c r="JA103" s="129"/>
      <c r="JB103" s="129"/>
      <c r="JC103" s="129"/>
      <c r="JD103" s="129"/>
      <c r="JE103" s="129"/>
      <c r="JF103" s="129"/>
      <c r="JG103" s="129"/>
      <c r="JH103" s="129"/>
      <c r="JI103" s="129"/>
      <c r="JJ103" s="129"/>
      <c r="JL103" s="148" t="s">
        <v>475</v>
      </c>
      <c r="JM103" s="129"/>
      <c r="JN103" s="129"/>
      <c r="JO103" s="129"/>
      <c r="JP103" s="129"/>
      <c r="JQ103" s="129"/>
      <c r="JR103" s="129"/>
      <c r="JS103" s="129"/>
      <c r="JT103" s="129"/>
      <c r="JU103" s="129"/>
      <c r="JV103" s="129"/>
      <c r="JW103" s="129"/>
      <c r="JX103" s="129"/>
      <c r="JY103" s="129"/>
      <c r="JZ103" s="129"/>
      <c r="KA103" s="129"/>
      <c r="KB103" s="129"/>
      <c r="KC103" s="129"/>
      <c r="KD103" s="129"/>
      <c r="KE103" s="129"/>
      <c r="KF103" s="129"/>
      <c r="KG103" s="129"/>
      <c r="KH103" s="129"/>
      <c r="KI103" s="129"/>
      <c r="KJ103" s="129"/>
      <c r="KK103" s="129"/>
      <c r="KL103" s="129"/>
      <c r="KM103" s="129"/>
      <c r="KN103" s="129"/>
    </row>
    <row r="104" spans="2:300" ht="30" customHeight="1" x14ac:dyDescent="0.25">
      <c r="B104" s="148" t="s">
        <v>476</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F104" s="148" t="s">
        <v>476</v>
      </c>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J104" s="148" t="s">
        <v>476</v>
      </c>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N104" s="148" t="s">
        <v>476</v>
      </c>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R104" s="148" t="s">
        <v>476</v>
      </c>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V104" s="148" t="s">
        <v>476</v>
      </c>
      <c r="EW104" s="129"/>
      <c r="EX104" s="129"/>
      <c r="EY104" s="129"/>
      <c r="EZ104" s="129"/>
      <c r="FA104" s="129"/>
      <c r="FB104" s="129"/>
      <c r="FC104" s="129"/>
      <c r="FD104" s="129"/>
      <c r="FE104" s="129"/>
      <c r="FF104" s="129"/>
      <c r="FG104" s="129"/>
      <c r="FH104" s="129"/>
      <c r="FI104" s="129"/>
      <c r="FJ104" s="129"/>
      <c r="FK104" s="129"/>
      <c r="FL104" s="129"/>
      <c r="FM104" s="129"/>
      <c r="FN104" s="129"/>
      <c r="FO104" s="129"/>
      <c r="FP104" s="129"/>
      <c r="FQ104" s="129"/>
      <c r="FR104" s="129"/>
      <c r="FS104" s="129"/>
      <c r="FT104" s="129"/>
      <c r="FU104" s="129"/>
      <c r="FV104" s="129"/>
      <c r="FW104" s="129"/>
      <c r="FX104" s="129"/>
      <c r="FZ104" s="148" t="s">
        <v>476</v>
      </c>
      <c r="GA104" s="129"/>
      <c r="GB104" s="129"/>
      <c r="GC104" s="129"/>
      <c r="GD104" s="129"/>
      <c r="GE104" s="129"/>
      <c r="GF104" s="129"/>
      <c r="GG104" s="129"/>
      <c r="GH104" s="129"/>
      <c r="GI104" s="129"/>
      <c r="GJ104" s="129"/>
      <c r="GK104" s="129"/>
      <c r="GL104" s="129"/>
      <c r="GM104" s="129"/>
      <c r="GN104" s="129"/>
      <c r="GO104" s="129"/>
      <c r="GP104" s="129"/>
      <c r="GQ104" s="129"/>
      <c r="GR104" s="129"/>
      <c r="GS104" s="129"/>
      <c r="GT104" s="129"/>
      <c r="GU104" s="129"/>
      <c r="GV104" s="129"/>
      <c r="GW104" s="129"/>
      <c r="GX104" s="129"/>
      <c r="GY104" s="129"/>
      <c r="GZ104" s="129"/>
      <c r="HA104" s="129"/>
      <c r="HB104" s="129"/>
      <c r="HD104" s="148" t="s">
        <v>476</v>
      </c>
      <c r="HE104" s="129"/>
      <c r="HF104" s="129"/>
      <c r="HG104" s="129"/>
      <c r="HH104" s="129"/>
      <c r="HI104" s="129"/>
      <c r="HJ104" s="129"/>
      <c r="HK104" s="129"/>
      <c r="HL104" s="129"/>
      <c r="HM104" s="129"/>
      <c r="HN104" s="129"/>
      <c r="HO104" s="129"/>
      <c r="HP104" s="129"/>
      <c r="HQ104" s="129"/>
      <c r="HR104" s="129"/>
      <c r="HS104" s="129"/>
      <c r="HT104" s="129"/>
      <c r="HU104" s="129"/>
      <c r="HV104" s="129"/>
      <c r="HW104" s="129"/>
      <c r="HX104" s="129"/>
      <c r="HY104" s="129"/>
      <c r="HZ104" s="129"/>
      <c r="IA104" s="129"/>
      <c r="IB104" s="129"/>
      <c r="IC104" s="129"/>
      <c r="ID104" s="129"/>
      <c r="IE104" s="129"/>
      <c r="IF104" s="129"/>
      <c r="IH104" s="148" t="s">
        <v>476</v>
      </c>
      <c r="II104" s="129"/>
      <c r="IJ104" s="129"/>
      <c r="IK104" s="129"/>
      <c r="IL104" s="129"/>
      <c r="IM104" s="129"/>
      <c r="IN104" s="129"/>
      <c r="IO104" s="129"/>
      <c r="IP104" s="129"/>
      <c r="IQ104" s="129"/>
      <c r="IR104" s="129"/>
      <c r="IS104" s="129"/>
      <c r="IT104" s="129"/>
      <c r="IU104" s="129"/>
      <c r="IV104" s="129"/>
      <c r="IW104" s="129"/>
      <c r="IX104" s="129"/>
      <c r="IY104" s="129"/>
      <c r="IZ104" s="129"/>
      <c r="JA104" s="129"/>
      <c r="JB104" s="129"/>
      <c r="JC104" s="129"/>
      <c r="JD104" s="129"/>
      <c r="JE104" s="129"/>
      <c r="JF104" s="129"/>
      <c r="JG104" s="129"/>
      <c r="JH104" s="129"/>
      <c r="JI104" s="129"/>
      <c r="JJ104" s="129"/>
      <c r="JL104" s="148" t="s">
        <v>476</v>
      </c>
      <c r="JM104" s="129"/>
      <c r="JN104" s="129"/>
      <c r="JO104" s="129"/>
      <c r="JP104" s="129"/>
      <c r="JQ104" s="129"/>
      <c r="JR104" s="129"/>
      <c r="JS104" s="129"/>
      <c r="JT104" s="129"/>
      <c r="JU104" s="129"/>
      <c r="JV104" s="129"/>
      <c r="JW104" s="129"/>
      <c r="JX104" s="129"/>
      <c r="JY104" s="129"/>
      <c r="JZ104" s="129"/>
      <c r="KA104" s="129"/>
      <c r="KB104" s="129"/>
      <c r="KC104" s="129"/>
      <c r="KD104" s="129"/>
      <c r="KE104" s="129"/>
      <c r="KF104" s="129"/>
      <c r="KG104" s="129"/>
      <c r="KH104" s="129"/>
      <c r="KI104" s="129"/>
      <c r="KJ104" s="129"/>
      <c r="KK104" s="129"/>
      <c r="KL104" s="129"/>
      <c r="KM104" s="129"/>
      <c r="KN104" s="129"/>
    </row>
    <row r="105" spans="2:300" ht="30" customHeight="1" x14ac:dyDescent="0.25">
      <c r="B105" s="148" t="s">
        <v>477</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F105" s="148" t="s">
        <v>477</v>
      </c>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J105" s="148" t="s">
        <v>477</v>
      </c>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c r="CG105" s="129"/>
      <c r="CH105" s="129"/>
      <c r="CI105" s="129"/>
      <c r="CJ105" s="129"/>
      <c r="CK105" s="129"/>
      <c r="CL105" s="129"/>
      <c r="CN105" s="148" t="s">
        <v>477</v>
      </c>
      <c r="CO105" s="129"/>
      <c r="CP105" s="129"/>
      <c r="CQ105" s="129"/>
      <c r="CR105" s="129"/>
      <c r="CS105" s="129"/>
      <c r="CT105" s="129"/>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R105" s="148" t="s">
        <v>477</v>
      </c>
      <c r="DS105" s="129"/>
      <c r="DT105" s="129"/>
      <c r="DU105" s="129"/>
      <c r="DV105" s="129"/>
      <c r="DW105" s="129"/>
      <c r="DX105" s="129"/>
      <c r="DY105" s="129"/>
      <c r="DZ105" s="129"/>
      <c r="EA105" s="129"/>
      <c r="EB105" s="129"/>
      <c r="EC105" s="129"/>
      <c r="ED105" s="129"/>
      <c r="EE105" s="129"/>
      <c r="EF105" s="129"/>
      <c r="EG105" s="129"/>
      <c r="EH105" s="129"/>
      <c r="EI105" s="129"/>
      <c r="EJ105" s="129"/>
      <c r="EK105" s="129"/>
      <c r="EL105" s="129"/>
      <c r="EM105" s="129"/>
      <c r="EN105" s="129"/>
      <c r="EO105" s="129"/>
      <c r="EP105" s="129"/>
      <c r="EQ105" s="129"/>
      <c r="ER105" s="129"/>
      <c r="ES105" s="129"/>
      <c r="ET105" s="129"/>
      <c r="EV105" s="148" t="s">
        <v>477</v>
      </c>
      <c r="EW105" s="129"/>
      <c r="EX105" s="129"/>
      <c r="EY105" s="129"/>
      <c r="EZ105" s="129"/>
      <c r="FA105" s="129"/>
      <c r="FB105" s="129"/>
      <c r="FC105" s="129"/>
      <c r="FD105" s="129"/>
      <c r="FE105" s="129"/>
      <c r="FF105" s="129"/>
      <c r="FG105" s="129"/>
      <c r="FH105" s="129"/>
      <c r="FI105" s="129"/>
      <c r="FJ105" s="129"/>
      <c r="FK105" s="129"/>
      <c r="FL105" s="129"/>
      <c r="FM105" s="129"/>
      <c r="FN105" s="129"/>
      <c r="FO105" s="129"/>
      <c r="FP105" s="129"/>
      <c r="FQ105" s="129"/>
      <c r="FR105" s="129"/>
      <c r="FS105" s="129"/>
      <c r="FT105" s="129"/>
      <c r="FU105" s="129"/>
      <c r="FV105" s="129"/>
      <c r="FW105" s="129"/>
      <c r="FX105" s="129"/>
      <c r="FZ105" s="148" t="s">
        <v>477</v>
      </c>
      <c r="GA105" s="129"/>
      <c r="GB105" s="129"/>
      <c r="GC105" s="129"/>
      <c r="GD105" s="129"/>
      <c r="GE105" s="129"/>
      <c r="GF105" s="129"/>
      <c r="GG105" s="129"/>
      <c r="GH105" s="129"/>
      <c r="GI105" s="129"/>
      <c r="GJ105" s="129"/>
      <c r="GK105" s="129"/>
      <c r="GL105" s="129"/>
      <c r="GM105" s="129"/>
      <c r="GN105" s="129"/>
      <c r="GO105" s="129"/>
      <c r="GP105" s="129"/>
      <c r="GQ105" s="129"/>
      <c r="GR105" s="129"/>
      <c r="GS105" s="129"/>
      <c r="GT105" s="129"/>
      <c r="GU105" s="129"/>
      <c r="GV105" s="129"/>
      <c r="GW105" s="129"/>
      <c r="GX105" s="129"/>
      <c r="GY105" s="129"/>
      <c r="GZ105" s="129"/>
      <c r="HA105" s="129"/>
      <c r="HB105" s="129"/>
      <c r="HD105" s="148" t="s">
        <v>477</v>
      </c>
      <c r="HE105" s="129"/>
      <c r="HF105" s="129"/>
      <c r="HG105" s="129"/>
      <c r="HH105" s="129"/>
      <c r="HI105" s="129"/>
      <c r="HJ105" s="129"/>
      <c r="HK105" s="129"/>
      <c r="HL105" s="129"/>
      <c r="HM105" s="129"/>
      <c r="HN105" s="129"/>
      <c r="HO105" s="129"/>
      <c r="HP105" s="129"/>
      <c r="HQ105" s="129"/>
      <c r="HR105" s="129"/>
      <c r="HS105" s="129"/>
      <c r="HT105" s="129"/>
      <c r="HU105" s="129"/>
      <c r="HV105" s="129"/>
      <c r="HW105" s="129"/>
      <c r="HX105" s="129"/>
      <c r="HY105" s="129"/>
      <c r="HZ105" s="129"/>
      <c r="IA105" s="129"/>
      <c r="IB105" s="129"/>
      <c r="IC105" s="129"/>
      <c r="ID105" s="129"/>
      <c r="IE105" s="129"/>
      <c r="IF105" s="129"/>
      <c r="IH105" s="148" t="s">
        <v>477</v>
      </c>
      <c r="II105" s="129"/>
      <c r="IJ105" s="129"/>
      <c r="IK105" s="129"/>
      <c r="IL105" s="129"/>
      <c r="IM105" s="129"/>
      <c r="IN105" s="129"/>
      <c r="IO105" s="129"/>
      <c r="IP105" s="129"/>
      <c r="IQ105" s="129"/>
      <c r="IR105" s="129"/>
      <c r="IS105" s="129"/>
      <c r="IT105" s="129"/>
      <c r="IU105" s="129"/>
      <c r="IV105" s="129"/>
      <c r="IW105" s="129"/>
      <c r="IX105" s="129"/>
      <c r="IY105" s="129"/>
      <c r="IZ105" s="129"/>
      <c r="JA105" s="129"/>
      <c r="JB105" s="129"/>
      <c r="JC105" s="129"/>
      <c r="JD105" s="129"/>
      <c r="JE105" s="129"/>
      <c r="JF105" s="129"/>
      <c r="JG105" s="129"/>
      <c r="JH105" s="129"/>
      <c r="JI105" s="129"/>
      <c r="JJ105" s="129"/>
      <c r="JL105" s="148" t="s">
        <v>477</v>
      </c>
      <c r="JM105" s="129"/>
      <c r="JN105" s="129"/>
      <c r="JO105" s="129"/>
      <c r="JP105" s="129"/>
      <c r="JQ105" s="129"/>
      <c r="JR105" s="129"/>
      <c r="JS105" s="129"/>
      <c r="JT105" s="129"/>
      <c r="JU105" s="129"/>
      <c r="JV105" s="129"/>
      <c r="JW105" s="129"/>
      <c r="JX105" s="129"/>
      <c r="JY105" s="129"/>
      <c r="JZ105" s="129"/>
      <c r="KA105" s="129"/>
      <c r="KB105" s="129"/>
      <c r="KC105" s="129"/>
      <c r="KD105" s="129"/>
      <c r="KE105" s="129"/>
      <c r="KF105" s="129"/>
      <c r="KG105" s="129"/>
      <c r="KH105" s="129"/>
      <c r="KI105" s="129"/>
      <c r="KJ105" s="129"/>
      <c r="KK105" s="129"/>
      <c r="KL105" s="129"/>
      <c r="KM105" s="129"/>
      <c r="KN105" s="129"/>
    </row>
    <row r="106" spans="2:300" ht="30" customHeight="1" x14ac:dyDescent="0.25">
      <c r="B106" s="148" t="s">
        <v>478</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F106" s="148" t="s">
        <v>478</v>
      </c>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J106" s="148" t="s">
        <v>478</v>
      </c>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N106" s="148" t="s">
        <v>478</v>
      </c>
      <c r="CO106" s="129"/>
      <c r="CP106" s="129"/>
      <c r="CQ106" s="129"/>
      <c r="CR106" s="129"/>
      <c r="CS106" s="129"/>
      <c r="CT106" s="129"/>
      <c r="CU106" s="129"/>
      <c r="CV106" s="129"/>
      <c r="CW106" s="129"/>
      <c r="CX106" s="129"/>
      <c r="CY106" s="129"/>
      <c r="CZ106" s="129"/>
      <c r="DA106" s="129"/>
      <c r="DB106" s="129"/>
      <c r="DC106" s="129"/>
      <c r="DD106" s="129"/>
      <c r="DE106" s="129"/>
      <c r="DF106" s="129"/>
      <c r="DG106" s="129"/>
      <c r="DH106" s="129"/>
      <c r="DI106" s="129"/>
      <c r="DJ106" s="129"/>
      <c r="DK106" s="129"/>
      <c r="DL106" s="129"/>
      <c r="DM106" s="129"/>
      <c r="DN106" s="129"/>
      <c r="DO106" s="129"/>
      <c r="DP106" s="129"/>
      <c r="DR106" s="148" t="s">
        <v>478</v>
      </c>
      <c r="DS106" s="129"/>
      <c r="DT106" s="129"/>
      <c r="DU106" s="129"/>
      <c r="DV106" s="129"/>
      <c r="DW106" s="129"/>
      <c r="DX106" s="129"/>
      <c r="DY106" s="129"/>
      <c r="DZ106" s="129"/>
      <c r="EA106" s="129"/>
      <c r="EB106" s="129"/>
      <c r="EC106" s="129"/>
      <c r="ED106" s="129"/>
      <c r="EE106" s="129"/>
      <c r="EF106" s="129"/>
      <c r="EG106" s="129"/>
      <c r="EH106" s="129"/>
      <c r="EI106" s="129"/>
      <c r="EJ106" s="129"/>
      <c r="EK106" s="129"/>
      <c r="EL106" s="129"/>
      <c r="EM106" s="129"/>
      <c r="EN106" s="129"/>
      <c r="EO106" s="129"/>
      <c r="EP106" s="129"/>
      <c r="EQ106" s="129"/>
      <c r="ER106" s="129"/>
      <c r="ES106" s="129"/>
      <c r="ET106" s="129"/>
      <c r="EV106" s="148" t="s">
        <v>478</v>
      </c>
      <c r="EW106" s="129"/>
      <c r="EX106" s="129"/>
      <c r="EY106" s="129"/>
      <c r="EZ106" s="129"/>
      <c r="FA106" s="129"/>
      <c r="FB106" s="129"/>
      <c r="FC106" s="129"/>
      <c r="FD106" s="129"/>
      <c r="FE106" s="129"/>
      <c r="FF106" s="129"/>
      <c r="FG106" s="129"/>
      <c r="FH106" s="129"/>
      <c r="FI106" s="129"/>
      <c r="FJ106" s="129"/>
      <c r="FK106" s="129"/>
      <c r="FL106" s="129"/>
      <c r="FM106" s="129"/>
      <c r="FN106" s="129"/>
      <c r="FO106" s="129"/>
      <c r="FP106" s="129"/>
      <c r="FQ106" s="129"/>
      <c r="FR106" s="129"/>
      <c r="FS106" s="129"/>
      <c r="FT106" s="129"/>
      <c r="FU106" s="129"/>
      <c r="FV106" s="129"/>
      <c r="FW106" s="129"/>
      <c r="FX106" s="129"/>
      <c r="FZ106" s="148" t="s">
        <v>478</v>
      </c>
      <c r="GA106" s="129"/>
      <c r="GB106" s="129"/>
      <c r="GC106" s="129"/>
      <c r="GD106" s="129"/>
      <c r="GE106" s="129"/>
      <c r="GF106" s="129"/>
      <c r="GG106" s="129"/>
      <c r="GH106" s="129"/>
      <c r="GI106" s="129"/>
      <c r="GJ106" s="129"/>
      <c r="GK106" s="129"/>
      <c r="GL106" s="129"/>
      <c r="GM106" s="129"/>
      <c r="GN106" s="129"/>
      <c r="GO106" s="129"/>
      <c r="GP106" s="129"/>
      <c r="GQ106" s="129"/>
      <c r="GR106" s="129"/>
      <c r="GS106" s="129"/>
      <c r="GT106" s="129"/>
      <c r="GU106" s="129"/>
      <c r="GV106" s="129"/>
      <c r="GW106" s="129"/>
      <c r="GX106" s="129"/>
      <c r="GY106" s="129"/>
      <c r="GZ106" s="129"/>
      <c r="HA106" s="129"/>
      <c r="HB106" s="129"/>
      <c r="HD106" s="148" t="s">
        <v>478</v>
      </c>
      <c r="HE106" s="129"/>
      <c r="HF106" s="129"/>
      <c r="HG106" s="129"/>
      <c r="HH106" s="129"/>
      <c r="HI106" s="129"/>
      <c r="HJ106" s="129"/>
      <c r="HK106" s="129"/>
      <c r="HL106" s="129"/>
      <c r="HM106" s="129"/>
      <c r="HN106" s="129"/>
      <c r="HO106" s="129"/>
      <c r="HP106" s="129"/>
      <c r="HQ106" s="129"/>
      <c r="HR106" s="129"/>
      <c r="HS106" s="129"/>
      <c r="HT106" s="129"/>
      <c r="HU106" s="129"/>
      <c r="HV106" s="129"/>
      <c r="HW106" s="129"/>
      <c r="HX106" s="129"/>
      <c r="HY106" s="129"/>
      <c r="HZ106" s="129"/>
      <c r="IA106" s="129"/>
      <c r="IB106" s="129"/>
      <c r="IC106" s="129"/>
      <c r="ID106" s="129"/>
      <c r="IE106" s="129"/>
      <c r="IF106" s="129"/>
      <c r="IH106" s="148" t="s">
        <v>478</v>
      </c>
      <c r="II106" s="129"/>
      <c r="IJ106" s="129"/>
      <c r="IK106" s="129"/>
      <c r="IL106" s="129"/>
      <c r="IM106" s="129"/>
      <c r="IN106" s="129"/>
      <c r="IO106" s="129"/>
      <c r="IP106" s="129"/>
      <c r="IQ106" s="129"/>
      <c r="IR106" s="129"/>
      <c r="IS106" s="129"/>
      <c r="IT106" s="129"/>
      <c r="IU106" s="129"/>
      <c r="IV106" s="129"/>
      <c r="IW106" s="129"/>
      <c r="IX106" s="129"/>
      <c r="IY106" s="129"/>
      <c r="IZ106" s="129"/>
      <c r="JA106" s="129"/>
      <c r="JB106" s="129"/>
      <c r="JC106" s="129"/>
      <c r="JD106" s="129"/>
      <c r="JE106" s="129"/>
      <c r="JF106" s="129"/>
      <c r="JG106" s="129"/>
      <c r="JH106" s="129"/>
      <c r="JI106" s="129"/>
      <c r="JJ106" s="129"/>
      <c r="JL106" s="148" t="s">
        <v>478</v>
      </c>
      <c r="JM106" s="129"/>
      <c r="JN106" s="129"/>
      <c r="JO106" s="129"/>
      <c r="JP106" s="129"/>
      <c r="JQ106" s="129"/>
      <c r="JR106" s="129"/>
      <c r="JS106" s="129"/>
      <c r="JT106" s="129"/>
      <c r="JU106" s="129"/>
      <c r="JV106" s="129"/>
      <c r="JW106" s="129"/>
      <c r="JX106" s="129"/>
      <c r="JY106" s="129"/>
      <c r="JZ106" s="129"/>
      <c r="KA106" s="129"/>
      <c r="KB106" s="129"/>
      <c r="KC106" s="129"/>
      <c r="KD106" s="129"/>
      <c r="KE106" s="129"/>
      <c r="KF106" s="129"/>
      <c r="KG106" s="129"/>
      <c r="KH106" s="129"/>
      <c r="KI106" s="129"/>
      <c r="KJ106" s="129"/>
      <c r="KK106" s="129"/>
      <c r="KL106" s="129"/>
      <c r="KM106" s="129"/>
      <c r="KN106" s="129"/>
    </row>
    <row r="107" spans="2:300" ht="30" customHeight="1" x14ac:dyDescent="0.25">
      <c r="B107" s="148" t="s">
        <v>479</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F107" s="148" t="s">
        <v>479</v>
      </c>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J107" s="148" t="s">
        <v>479</v>
      </c>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c r="CG107" s="129"/>
      <c r="CH107" s="129"/>
      <c r="CI107" s="129"/>
      <c r="CJ107" s="129"/>
      <c r="CK107" s="129"/>
      <c r="CL107" s="129"/>
      <c r="CN107" s="148" t="s">
        <v>479</v>
      </c>
      <c r="CO107" s="129"/>
      <c r="CP107" s="129"/>
      <c r="CQ107" s="129"/>
      <c r="CR107" s="129"/>
      <c r="CS107" s="129"/>
      <c r="CT107" s="129"/>
      <c r="CU107" s="129"/>
      <c r="CV107" s="129"/>
      <c r="CW107" s="129"/>
      <c r="CX107" s="129"/>
      <c r="CY107" s="129"/>
      <c r="CZ107" s="129"/>
      <c r="DA107" s="129"/>
      <c r="DB107" s="129"/>
      <c r="DC107" s="129"/>
      <c r="DD107" s="129"/>
      <c r="DE107" s="129"/>
      <c r="DF107" s="129"/>
      <c r="DG107" s="129"/>
      <c r="DH107" s="129"/>
      <c r="DI107" s="129"/>
      <c r="DJ107" s="129"/>
      <c r="DK107" s="129"/>
      <c r="DL107" s="129"/>
      <c r="DM107" s="129"/>
      <c r="DN107" s="129"/>
      <c r="DO107" s="129"/>
      <c r="DP107" s="129"/>
      <c r="DR107" s="148" t="s">
        <v>479</v>
      </c>
      <c r="DS107" s="129"/>
      <c r="DT107" s="129"/>
      <c r="DU107" s="129"/>
      <c r="DV107" s="129"/>
      <c r="DW107" s="129"/>
      <c r="DX107" s="129"/>
      <c r="DY107" s="129"/>
      <c r="DZ107" s="129"/>
      <c r="EA107" s="129"/>
      <c r="EB107" s="129"/>
      <c r="EC107" s="129"/>
      <c r="ED107" s="129"/>
      <c r="EE107" s="129"/>
      <c r="EF107" s="129"/>
      <c r="EG107" s="129"/>
      <c r="EH107" s="129"/>
      <c r="EI107" s="129"/>
      <c r="EJ107" s="129"/>
      <c r="EK107" s="129"/>
      <c r="EL107" s="129"/>
      <c r="EM107" s="129"/>
      <c r="EN107" s="129"/>
      <c r="EO107" s="129"/>
      <c r="EP107" s="129"/>
      <c r="EQ107" s="129"/>
      <c r="ER107" s="129"/>
      <c r="ES107" s="129"/>
      <c r="ET107" s="129"/>
      <c r="EV107" s="148" t="s">
        <v>479</v>
      </c>
      <c r="EW107" s="129"/>
      <c r="EX107" s="129"/>
      <c r="EY107" s="129"/>
      <c r="EZ107" s="129"/>
      <c r="FA107" s="129"/>
      <c r="FB107" s="129"/>
      <c r="FC107" s="129"/>
      <c r="FD107" s="129"/>
      <c r="FE107" s="129"/>
      <c r="FF107" s="129"/>
      <c r="FG107" s="129"/>
      <c r="FH107" s="129"/>
      <c r="FI107" s="129"/>
      <c r="FJ107" s="129"/>
      <c r="FK107" s="129"/>
      <c r="FL107" s="129"/>
      <c r="FM107" s="129"/>
      <c r="FN107" s="129"/>
      <c r="FO107" s="129"/>
      <c r="FP107" s="129"/>
      <c r="FQ107" s="129"/>
      <c r="FR107" s="129"/>
      <c r="FS107" s="129"/>
      <c r="FT107" s="129"/>
      <c r="FU107" s="129"/>
      <c r="FV107" s="129"/>
      <c r="FW107" s="129"/>
      <c r="FX107" s="129"/>
      <c r="FZ107" s="148" t="s">
        <v>479</v>
      </c>
      <c r="GA107" s="129"/>
      <c r="GB107" s="129"/>
      <c r="GC107" s="129"/>
      <c r="GD107" s="129"/>
      <c r="GE107" s="129"/>
      <c r="GF107" s="129"/>
      <c r="GG107" s="129"/>
      <c r="GH107" s="129"/>
      <c r="GI107" s="129"/>
      <c r="GJ107" s="129"/>
      <c r="GK107" s="129"/>
      <c r="GL107" s="129"/>
      <c r="GM107" s="129"/>
      <c r="GN107" s="129"/>
      <c r="GO107" s="129"/>
      <c r="GP107" s="129"/>
      <c r="GQ107" s="129"/>
      <c r="GR107" s="129"/>
      <c r="GS107" s="129"/>
      <c r="GT107" s="129"/>
      <c r="GU107" s="129"/>
      <c r="GV107" s="129"/>
      <c r="GW107" s="129"/>
      <c r="GX107" s="129"/>
      <c r="GY107" s="129"/>
      <c r="GZ107" s="129"/>
      <c r="HA107" s="129"/>
      <c r="HB107" s="129"/>
      <c r="HD107" s="148" t="s">
        <v>479</v>
      </c>
      <c r="HE107" s="129"/>
      <c r="HF107" s="129"/>
      <c r="HG107" s="129"/>
      <c r="HH107" s="129"/>
      <c r="HI107" s="129"/>
      <c r="HJ107" s="129"/>
      <c r="HK107" s="129"/>
      <c r="HL107" s="129"/>
      <c r="HM107" s="129"/>
      <c r="HN107" s="129"/>
      <c r="HO107" s="129"/>
      <c r="HP107" s="129"/>
      <c r="HQ107" s="129"/>
      <c r="HR107" s="129"/>
      <c r="HS107" s="129"/>
      <c r="HT107" s="129"/>
      <c r="HU107" s="129"/>
      <c r="HV107" s="129"/>
      <c r="HW107" s="129"/>
      <c r="HX107" s="129"/>
      <c r="HY107" s="129"/>
      <c r="HZ107" s="129"/>
      <c r="IA107" s="129"/>
      <c r="IB107" s="129"/>
      <c r="IC107" s="129"/>
      <c r="ID107" s="129"/>
      <c r="IE107" s="129"/>
      <c r="IF107" s="129"/>
      <c r="IH107" s="148" t="s">
        <v>479</v>
      </c>
      <c r="II107" s="129"/>
      <c r="IJ107" s="129"/>
      <c r="IK107" s="129"/>
      <c r="IL107" s="129"/>
      <c r="IM107" s="129"/>
      <c r="IN107" s="129"/>
      <c r="IO107" s="129"/>
      <c r="IP107" s="129"/>
      <c r="IQ107" s="129"/>
      <c r="IR107" s="129"/>
      <c r="IS107" s="129"/>
      <c r="IT107" s="129"/>
      <c r="IU107" s="129"/>
      <c r="IV107" s="129"/>
      <c r="IW107" s="129"/>
      <c r="IX107" s="129"/>
      <c r="IY107" s="129"/>
      <c r="IZ107" s="129"/>
      <c r="JA107" s="129"/>
      <c r="JB107" s="129"/>
      <c r="JC107" s="129"/>
      <c r="JD107" s="129"/>
      <c r="JE107" s="129"/>
      <c r="JF107" s="129"/>
      <c r="JG107" s="129"/>
      <c r="JH107" s="129"/>
      <c r="JI107" s="129"/>
      <c r="JJ107" s="129"/>
      <c r="JL107" s="148" t="s">
        <v>479</v>
      </c>
      <c r="JM107" s="129"/>
      <c r="JN107" s="129"/>
      <c r="JO107" s="129"/>
      <c r="JP107" s="129"/>
      <c r="JQ107" s="129"/>
      <c r="JR107" s="129"/>
      <c r="JS107" s="129"/>
      <c r="JT107" s="129"/>
      <c r="JU107" s="129"/>
      <c r="JV107" s="129"/>
      <c r="JW107" s="129"/>
      <c r="JX107" s="129"/>
      <c r="JY107" s="129"/>
      <c r="JZ107" s="129"/>
      <c r="KA107" s="129"/>
      <c r="KB107" s="129"/>
      <c r="KC107" s="129"/>
      <c r="KD107" s="129"/>
      <c r="KE107" s="129"/>
      <c r="KF107" s="129"/>
      <c r="KG107" s="129"/>
      <c r="KH107" s="129"/>
      <c r="KI107" s="129"/>
      <c r="KJ107" s="129"/>
      <c r="KK107" s="129"/>
      <c r="KL107" s="129"/>
      <c r="KM107" s="129"/>
      <c r="KN107" s="129"/>
    </row>
    <row r="108" spans="2:300" ht="30" customHeight="1" x14ac:dyDescent="0.25">
      <c r="B108" s="148" t="s">
        <v>480</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F108" s="148" t="s">
        <v>480</v>
      </c>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J108" s="148" t="s">
        <v>480</v>
      </c>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N108" s="148" t="s">
        <v>480</v>
      </c>
      <c r="CO108" s="129"/>
      <c r="CP108" s="129"/>
      <c r="CQ108" s="129"/>
      <c r="CR108" s="129"/>
      <c r="CS108" s="129"/>
      <c r="CT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R108" s="148" t="s">
        <v>480</v>
      </c>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V108" s="148" t="s">
        <v>480</v>
      </c>
      <c r="EW108" s="129"/>
      <c r="EX108" s="129"/>
      <c r="EY108" s="129"/>
      <c r="EZ108" s="129"/>
      <c r="FA108" s="129"/>
      <c r="FB108" s="129"/>
      <c r="FC108" s="129"/>
      <c r="FD108" s="129"/>
      <c r="FE108" s="129"/>
      <c r="FF108" s="129"/>
      <c r="FG108" s="129"/>
      <c r="FH108" s="129"/>
      <c r="FI108" s="129"/>
      <c r="FJ108" s="129"/>
      <c r="FK108" s="129"/>
      <c r="FL108" s="129"/>
      <c r="FM108" s="129"/>
      <c r="FN108" s="129"/>
      <c r="FO108" s="129"/>
      <c r="FP108" s="129"/>
      <c r="FQ108" s="129"/>
      <c r="FR108" s="129"/>
      <c r="FS108" s="129"/>
      <c r="FT108" s="129"/>
      <c r="FU108" s="129"/>
      <c r="FV108" s="129"/>
      <c r="FW108" s="129"/>
      <c r="FX108" s="129"/>
      <c r="FZ108" s="148" t="s">
        <v>480</v>
      </c>
      <c r="GA108" s="129"/>
      <c r="GB108" s="129"/>
      <c r="GC108" s="129"/>
      <c r="GD108" s="129"/>
      <c r="GE108" s="129"/>
      <c r="GF108" s="129"/>
      <c r="GG108" s="129"/>
      <c r="GH108" s="129"/>
      <c r="GI108" s="129"/>
      <c r="GJ108" s="129"/>
      <c r="GK108" s="129"/>
      <c r="GL108" s="129"/>
      <c r="GM108" s="129"/>
      <c r="GN108" s="129"/>
      <c r="GO108" s="129"/>
      <c r="GP108" s="129"/>
      <c r="GQ108" s="129"/>
      <c r="GR108" s="129"/>
      <c r="GS108" s="129"/>
      <c r="GT108" s="129"/>
      <c r="GU108" s="129"/>
      <c r="GV108" s="129"/>
      <c r="GW108" s="129"/>
      <c r="GX108" s="129"/>
      <c r="GY108" s="129"/>
      <c r="GZ108" s="129"/>
      <c r="HA108" s="129"/>
      <c r="HB108" s="129"/>
      <c r="HD108" s="148" t="s">
        <v>480</v>
      </c>
      <c r="HE108" s="129"/>
      <c r="HF108" s="129"/>
      <c r="HG108" s="129"/>
      <c r="HH108" s="129"/>
      <c r="HI108" s="129"/>
      <c r="HJ108" s="129"/>
      <c r="HK108" s="129"/>
      <c r="HL108" s="129"/>
      <c r="HM108" s="129"/>
      <c r="HN108" s="129"/>
      <c r="HO108" s="129"/>
      <c r="HP108" s="129"/>
      <c r="HQ108" s="129"/>
      <c r="HR108" s="129"/>
      <c r="HS108" s="129"/>
      <c r="HT108" s="129"/>
      <c r="HU108" s="129"/>
      <c r="HV108" s="129"/>
      <c r="HW108" s="129"/>
      <c r="HX108" s="129"/>
      <c r="HY108" s="129"/>
      <c r="HZ108" s="129"/>
      <c r="IA108" s="129"/>
      <c r="IB108" s="129"/>
      <c r="IC108" s="129"/>
      <c r="ID108" s="129"/>
      <c r="IE108" s="129"/>
      <c r="IF108" s="129"/>
      <c r="IH108" s="148" t="s">
        <v>480</v>
      </c>
      <c r="II108" s="129"/>
      <c r="IJ108" s="129"/>
      <c r="IK108" s="129"/>
      <c r="IL108" s="129"/>
      <c r="IM108" s="129"/>
      <c r="IN108" s="129"/>
      <c r="IO108" s="129"/>
      <c r="IP108" s="129"/>
      <c r="IQ108" s="129"/>
      <c r="IR108" s="129"/>
      <c r="IS108" s="129"/>
      <c r="IT108" s="129"/>
      <c r="IU108" s="129"/>
      <c r="IV108" s="129"/>
      <c r="IW108" s="129"/>
      <c r="IX108" s="129"/>
      <c r="IY108" s="129"/>
      <c r="IZ108" s="129"/>
      <c r="JA108" s="129"/>
      <c r="JB108" s="129"/>
      <c r="JC108" s="129"/>
      <c r="JD108" s="129"/>
      <c r="JE108" s="129"/>
      <c r="JF108" s="129"/>
      <c r="JG108" s="129"/>
      <c r="JH108" s="129"/>
      <c r="JI108" s="129"/>
      <c r="JJ108" s="129"/>
      <c r="JL108" s="148" t="s">
        <v>480</v>
      </c>
      <c r="JM108" s="129"/>
      <c r="JN108" s="129"/>
      <c r="JO108" s="129"/>
      <c r="JP108" s="129"/>
      <c r="JQ108" s="129"/>
      <c r="JR108" s="129"/>
      <c r="JS108" s="129"/>
      <c r="JT108" s="129"/>
      <c r="JU108" s="129"/>
      <c r="JV108" s="129"/>
      <c r="JW108" s="129"/>
      <c r="JX108" s="129"/>
      <c r="JY108" s="129"/>
      <c r="JZ108" s="129"/>
      <c r="KA108" s="129"/>
      <c r="KB108" s="129"/>
      <c r="KC108" s="129"/>
      <c r="KD108" s="129"/>
      <c r="KE108" s="129"/>
      <c r="KF108" s="129"/>
      <c r="KG108" s="129"/>
      <c r="KH108" s="129"/>
      <c r="KI108" s="129"/>
      <c r="KJ108" s="129"/>
      <c r="KK108" s="129"/>
      <c r="KL108" s="129"/>
      <c r="KM108" s="129"/>
      <c r="KN108" s="129"/>
    </row>
    <row r="109" spans="2:300" ht="30" customHeight="1" x14ac:dyDescent="0.25">
      <c r="B109" s="148" t="s">
        <v>481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F109" s="148" t="s">
        <v>481</v>
      </c>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J109" s="148" t="s">
        <v>481</v>
      </c>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N109" s="148" t="s">
        <v>481</v>
      </c>
      <c r="CO109" s="129"/>
      <c r="CP109" s="129"/>
      <c r="CQ109" s="129"/>
      <c r="CR109" s="129"/>
      <c r="CS109" s="129"/>
      <c r="CT109" s="129"/>
      <c r="CU109" s="129"/>
      <c r="CV109" s="129"/>
      <c r="CW109" s="129"/>
      <c r="CX109" s="129"/>
      <c r="CY109" s="129"/>
      <c r="CZ109" s="129"/>
      <c r="DA109" s="129"/>
      <c r="DB109" s="129"/>
      <c r="DC109" s="129"/>
      <c r="DD109" s="129"/>
      <c r="DE109" s="129"/>
      <c r="DF109" s="129"/>
      <c r="DG109" s="129"/>
      <c r="DH109" s="129"/>
      <c r="DI109" s="129"/>
      <c r="DJ109" s="129"/>
      <c r="DK109" s="129"/>
      <c r="DL109" s="129"/>
      <c r="DM109" s="129"/>
      <c r="DN109" s="129"/>
      <c r="DO109" s="129"/>
      <c r="DP109" s="129"/>
      <c r="DR109" s="148" t="s">
        <v>481</v>
      </c>
      <c r="DS109" s="129"/>
      <c r="DT109" s="129"/>
      <c r="DU109" s="129"/>
      <c r="DV109" s="129"/>
      <c r="DW109" s="129"/>
      <c r="DX109" s="129"/>
      <c r="DY109" s="129"/>
      <c r="DZ109" s="129"/>
      <c r="EA109" s="129"/>
      <c r="EB109" s="129"/>
      <c r="EC109" s="129"/>
      <c r="ED109" s="129"/>
      <c r="EE109" s="129"/>
      <c r="EF109" s="129"/>
      <c r="EG109" s="129"/>
      <c r="EH109" s="129"/>
      <c r="EI109" s="129"/>
      <c r="EJ109" s="129"/>
      <c r="EK109" s="129"/>
      <c r="EL109" s="129"/>
      <c r="EM109" s="129"/>
      <c r="EN109" s="129"/>
      <c r="EO109" s="129"/>
      <c r="EP109" s="129"/>
      <c r="EQ109" s="129"/>
      <c r="ER109" s="129"/>
      <c r="ES109" s="129"/>
      <c r="ET109" s="129"/>
      <c r="EV109" s="148" t="s">
        <v>481</v>
      </c>
      <c r="EW109" s="129"/>
      <c r="EX109" s="129"/>
      <c r="EY109" s="129"/>
      <c r="EZ109" s="129"/>
      <c r="FA109" s="129"/>
      <c r="FB109" s="129"/>
      <c r="FC109" s="129"/>
      <c r="FD109" s="129"/>
      <c r="FE109" s="129"/>
      <c r="FF109" s="129"/>
      <c r="FG109" s="129"/>
      <c r="FH109" s="129"/>
      <c r="FI109" s="129"/>
      <c r="FJ109" s="129"/>
      <c r="FK109" s="129"/>
      <c r="FL109" s="129"/>
      <c r="FM109" s="129"/>
      <c r="FN109" s="129"/>
      <c r="FO109" s="129"/>
      <c r="FP109" s="129"/>
      <c r="FQ109" s="129"/>
      <c r="FR109" s="129"/>
      <c r="FS109" s="129"/>
      <c r="FT109" s="129"/>
      <c r="FU109" s="129"/>
      <c r="FV109" s="129"/>
      <c r="FW109" s="129"/>
      <c r="FX109" s="129"/>
      <c r="FZ109" s="148" t="s">
        <v>481</v>
      </c>
      <c r="GA109" s="129"/>
      <c r="GB109" s="129"/>
      <c r="GC109" s="129"/>
      <c r="GD109" s="129"/>
      <c r="GE109" s="129"/>
      <c r="GF109" s="129"/>
      <c r="GG109" s="129"/>
      <c r="GH109" s="129"/>
      <c r="GI109" s="129"/>
      <c r="GJ109" s="129"/>
      <c r="GK109" s="129"/>
      <c r="GL109" s="129"/>
      <c r="GM109" s="129"/>
      <c r="GN109" s="129"/>
      <c r="GO109" s="129"/>
      <c r="GP109" s="129"/>
      <c r="GQ109" s="129"/>
      <c r="GR109" s="129"/>
      <c r="GS109" s="129"/>
      <c r="GT109" s="129"/>
      <c r="GU109" s="129"/>
      <c r="GV109" s="129"/>
      <c r="GW109" s="129"/>
      <c r="GX109" s="129"/>
      <c r="GY109" s="129"/>
      <c r="GZ109" s="129"/>
      <c r="HA109" s="129"/>
      <c r="HB109" s="129"/>
      <c r="HD109" s="148" t="s">
        <v>481</v>
      </c>
      <c r="HE109" s="129"/>
      <c r="HF109" s="129"/>
      <c r="HG109" s="129"/>
      <c r="HH109" s="129"/>
      <c r="HI109" s="129"/>
      <c r="HJ109" s="129"/>
      <c r="HK109" s="129"/>
      <c r="HL109" s="129"/>
      <c r="HM109" s="129"/>
      <c r="HN109" s="129"/>
      <c r="HO109" s="129"/>
      <c r="HP109" s="129"/>
      <c r="HQ109" s="129"/>
      <c r="HR109" s="129"/>
      <c r="HS109" s="129"/>
      <c r="HT109" s="129"/>
      <c r="HU109" s="129"/>
      <c r="HV109" s="129"/>
      <c r="HW109" s="129"/>
      <c r="HX109" s="129"/>
      <c r="HY109" s="129"/>
      <c r="HZ109" s="129"/>
      <c r="IA109" s="129"/>
      <c r="IB109" s="129"/>
      <c r="IC109" s="129"/>
      <c r="ID109" s="129"/>
      <c r="IE109" s="129"/>
      <c r="IF109" s="129"/>
      <c r="IH109" s="148" t="s">
        <v>481</v>
      </c>
      <c r="II109" s="129"/>
      <c r="IJ109" s="129"/>
      <c r="IK109" s="129"/>
      <c r="IL109" s="129"/>
      <c r="IM109" s="129"/>
      <c r="IN109" s="129"/>
      <c r="IO109" s="129"/>
      <c r="IP109" s="129"/>
      <c r="IQ109" s="129"/>
      <c r="IR109" s="129"/>
      <c r="IS109" s="129"/>
      <c r="IT109" s="129"/>
      <c r="IU109" s="129"/>
      <c r="IV109" s="129"/>
      <c r="IW109" s="129"/>
      <c r="IX109" s="129"/>
      <c r="IY109" s="129"/>
      <c r="IZ109" s="129"/>
      <c r="JA109" s="129"/>
      <c r="JB109" s="129"/>
      <c r="JC109" s="129"/>
      <c r="JD109" s="129"/>
      <c r="JE109" s="129"/>
      <c r="JF109" s="129"/>
      <c r="JG109" s="129"/>
      <c r="JH109" s="129"/>
      <c r="JI109" s="129"/>
      <c r="JJ109" s="129"/>
      <c r="JL109" s="148" t="s">
        <v>481</v>
      </c>
      <c r="JM109" s="129"/>
      <c r="JN109" s="129"/>
      <c r="JO109" s="129"/>
      <c r="JP109" s="129"/>
      <c r="JQ109" s="129"/>
      <c r="JR109" s="129"/>
      <c r="JS109" s="129"/>
      <c r="JT109" s="129"/>
      <c r="JU109" s="129"/>
      <c r="JV109" s="129"/>
      <c r="JW109" s="129"/>
      <c r="JX109" s="129"/>
      <c r="JY109" s="129"/>
      <c r="JZ109" s="129"/>
      <c r="KA109" s="129"/>
      <c r="KB109" s="129"/>
      <c r="KC109" s="129"/>
      <c r="KD109" s="129"/>
      <c r="KE109" s="129"/>
      <c r="KF109" s="129"/>
      <c r="KG109" s="129"/>
      <c r="KH109" s="129"/>
      <c r="KI109" s="129"/>
      <c r="KJ109" s="129"/>
      <c r="KK109" s="129"/>
      <c r="KL109" s="129"/>
      <c r="KM109" s="129"/>
      <c r="KN109" s="129"/>
    </row>
    <row r="110" spans="2:300" ht="30" customHeight="1" x14ac:dyDescent="0.25">
      <c r="B110" s="148" t="s">
        <v>482</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F110" s="148" t="s">
        <v>482</v>
      </c>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J110" s="148" t="s">
        <v>482</v>
      </c>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N110" s="148" t="s">
        <v>482</v>
      </c>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R110" s="148" t="s">
        <v>482</v>
      </c>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V110" s="148" t="s">
        <v>482</v>
      </c>
      <c r="EW110" s="129"/>
      <c r="EX110" s="129"/>
      <c r="EY110" s="129"/>
      <c r="EZ110" s="129"/>
      <c r="FA110" s="129"/>
      <c r="FB110" s="129"/>
      <c r="FC110" s="129"/>
      <c r="FD110" s="129"/>
      <c r="FE110" s="129"/>
      <c r="FF110" s="129"/>
      <c r="FG110" s="129"/>
      <c r="FH110" s="129"/>
      <c r="FI110" s="129"/>
      <c r="FJ110" s="129"/>
      <c r="FK110" s="129"/>
      <c r="FL110" s="129"/>
      <c r="FM110" s="129"/>
      <c r="FN110" s="129"/>
      <c r="FO110" s="129"/>
      <c r="FP110" s="129"/>
      <c r="FQ110" s="129"/>
      <c r="FR110" s="129"/>
      <c r="FS110" s="129"/>
      <c r="FT110" s="129"/>
      <c r="FU110" s="129"/>
      <c r="FV110" s="129"/>
      <c r="FW110" s="129"/>
      <c r="FX110" s="129"/>
      <c r="FZ110" s="148" t="s">
        <v>482</v>
      </c>
      <c r="GA110" s="129"/>
      <c r="GB110" s="129"/>
      <c r="GC110" s="129"/>
      <c r="GD110" s="129"/>
      <c r="GE110" s="129"/>
      <c r="GF110" s="129"/>
      <c r="GG110" s="129"/>
      <c r="GH110" s="129"/>
      <c r="GI110" s="129"/>
      <c r="GJ110" s="129"/>
      <c r="GK110" s="129"/>
      <c r="GL110" s="129"/>
      <c r="GM110" s="129"/>
      <c r="GN110" s="129"/>
      <c r="GO110" s="129"/>
      <c r="GP110" s="129"/>
      <c r="GQ110" s="129"/>
      <c r="GR110" s="129"/>
      <c r="GS110" s="129"/>
      <c r="GT110" s="129"/>
      <c r="GU110" s="129"/>
      <c r="GV110" s="129"/>
      <c r="GW110" s="129"/>
      <c r="GX110" s="129"/>
      <c r="GY110" s="129"/>
      <c r="GZ110" s="129"/>
      <c r="HA110" s="129"/>
      <c r="HB110" s="129"/>
      <c r="HD110" s="148" t="s">
        <v>482</v>
      </c>
      <c r="HE110" s="129"/>
      <c r="HF110" s="129"/>
      <c r="HG110" s="129"/>
      <c r="HH110" s="129"/>
      <c r="HI110" s="129"/>
      <c r="HJ110" s="129"/>
      <c r="HK110" s="129"/>
      <c r="HL110" s="129"/>
      <c r="HM110" s="129"/>
      <c r="HN110" s="129"/>
      <c r="HO110" s="129"/>
      <c r="HP110" s="129"/>
      <c r="HQ110" s="129"/>
      <c r="HR110" s="129"/>
      <c r="HS110" s="129"/>
      <c r="HT110" s="129"/>
      <c r="HU110" s="129"/>
      <c r="HV110" s="129"/>
      <c r="HW110" s="129"/>
      <c r="HX110" s="129"/>
      <c r="HY110" s="129"/>
      <c r="HZ110" s="129"/>
      <c r="IA110" s="129"/>
      <c r="IB110" s="129"/>
      <c r="IC110" s="129"/>
      <c r="ID110" s="129"/>
      <c r="IE110" s="129"/>
      <c r="IF110" s="129"/>
      <c r="IH110" s="148" t="s">
        <v>482</v>
      </c>
      <c r="II110" s="129"/>
      <c r="IJ110" s="129"/>
      <c r="IK110" s="129"/>
      <c r="IL110" s="129"/>
      <c r="IM110" s="129"/>
      <c r="IN110" s="129"/>
      <c r="IO110" s="129"/>
      <c r="IP110" s="129"/>
      <c r="IQ110" s="129"/>
      <c r="IR110" s="129"/>
      <c r="IS110" s="129"/>
      <c r="IT110" s="129"/>
      <c r="IU110" s="129"/>
      <c r="IV110" s="129"/>
      <c r="IW110" s="129"/>
      <c r="IX110" s="129"/>
      <c r="IY110" s="129"/>
      <c r="IZ110" s="129"/>
      <c r="JA110" s="129"/>
      <c r="JB110" s="129"/>
      <c r="JC110" s="129"/>
      <c r="JD110" s="129"/>
      <c r="JE110" s="129"/>
      <c r="JF110" s="129"/>
      <c r="JG110" s="129"/>
      <c r="JH110" s="129"/>
      <c r="JI110" s="129"/>
      <c r="JJ110" s="129"/>
      <c r="JL110" s="148" t="s">
        <v>482</v>
      </c>
      <c r="JM110" s="129"/>
      <c r="JN110" s="129"/>
      <c r="JO110" s="129"/>
      <c r="JP110" s="129"/>
      <c r="JQ110" s="129"/>
      <c r="JR110" s="129"/>
      <c r="JS110" s="129"/>
      <c r="JT110" s="129"/>
      <c r="JU110" s="129"/>
      <c r="JV110" s="129"/>
      <c r="JW110" s="129"/>
      <c r="JX110" s="129"/>
      <c r="JY110" s="129"/>
      <c r="JZ110" s="129"/>
      <c r="KA110" s="129"/>
      <c r="KB110" s="129"/>
      <c r="KC110" s="129"/>
      <c r="KD110" s="129"/>
      <c r="KE110" s="129"/>
      <c r="KF110" s="129"/>
      <c r="KG110" s="129"/>
      <c r="KH110" s="129"/>
      <c r="KI110" s="129"/>
      <c r="KJ110" s="129"/>
      <c r="KK110" s="129"/>
      <c r="KL110" s="129"/>
      <c r="KM110" s="129"/>
      <c r="KN110" s="129"/>
    </row>
    <row r="111" spans="2:300" ht="21.75" customHeight="1" x14ac:dyDescent="0.25">
      <c r="B111" s="156" t="s">
        <v>833</v>
      </c>
      <c r="C111" s="129">
        <f t="shared" ref="C111:AD111" si="128">SUM(C87:C110)</f>
        <v>0</v>
      </c>
      <c r="D111" s="129">
        <f t="shared" si="128"/>
        <v>0</v>
      </c>
      <c r="E111" s="129">
        <f t="shared" si="128"/>
        <v>0</v>
      </c>
      <c r="F111" s="129">
        <f t="shared" si="128"/>
        <v>0</v>
      </c>
      <c r="G111" s="129">
        <f t="shared" si="128"/>
        <v>0</v>
      </c>
      <c r="H111" s="129">
        <f t="shared" si="128"/>
        <v>0</v>
      </c>
      <c r="I111" s="129">
        <f t="shared" si="128"/>
        <v>0</v>
      </c>
      <c r="J111" s="129">
        <f t="shared" si="128"/>
        <v>0</v>
      </c>
      <c r="K111" s="129">
        <f t="shared" ref="K111" si="129">SUM(K87:K110)</f>
        <v>0</v>
      </c>
      <c r="L111" s="129">
        <f t="shared" si="128"/>
        <v>0</v>
      </c>
      <c r="M111" s="129">
        <f t="shared" si="128"/>
        <v>0</v>
      </c>
      <c r="N111" s="129">
        <f t="shared" si="128"/>
        <v>0</v>
      </c>
      <c r="O111" s="129">
        <f t="shared" si="128"/>
        <v>0</v>
      </c>
      <c r="P111" s="129">
        <f t="shared" si="128"/>
        <v>0</v>
      </c>
      <c r="Q111" s="129">
        <f t="shared" ref="Q111" si="130">SUM(Q87:Q110)</f>
        <v>0</v>
      </c>
      <c r="R111" s="129">
        <f t="shared" si="128"/>
        <v>0</v>
      </c>
      <c r="S111" s="129">
        <f t="shared" si="128"/>
        <v>0</v>
      </c>
      <c r="T111" s="129">
        <f t="shared" si="128"/>
        <v>0</v>
      </c>
      <c r="U111" s="129">
        <f t="shared" ref="U111:V111" si="131">SUM(U87:U110)</f>
        <v>0</v>
      </c>
      <c r="V111" s="129">
        <f t="shared" si="131"/>
        <v>0</v>
      </c>
      <c r="W111" s="129">
        <f t="shared" si="128"/>
        <v>0</v>
      </c>
      <c r="X111" s="129">
        <f t="shared" si="128"/>
        <v>0</v>
      </c>
      <c r="Y111" s="129">
        <f t="shared" si="128"/>
        <v>0</v>
      </c>
      <c r="Z111" s="129">
        <f t="shared" si="128"/>
        <v>0</v>
      </c>
      <c r="AA111" s="129">
        <f t="shared" si="128"/>
        <v>0</v>
      </c>
      <c r="AB111" s="129">
        <f t="shared" si="128"/>
        <v>0</v>
      </c>
      <c r="AC111" s="129">
        <f t="shared" si="128"/>
        <v>0</v>
      </c>
      <c r="AD111" s="129">
        <f t="shared" si="128"/>
        <v>0</v>
      </c>
      <c r="AF111" s="156" t="s">
        <v>833</v>
      </c>
      <c r="AG111" s="129">
        <f t="shared" ref="AG111:BH111" si="132">SUM(AG87:AG110)</f>
        <v>0</v>
      </c>
      <c r="AH111" s="129">
        <f t="shared" si="132"/>
        <v>0</v>
      </c>
      <c r="AI111" s="129">
        <f t="shared" si="132"/>
        <v>0</v>
      </c>
      <c r="AJ111" s="129">
        <f t="shared" si="132"/>
        <v>0</v>
      </c>
      <c r="AK111" s="129">
        <f t="shared" si="132"/>
        <v>0</v>
      </c>
      <c r="AL111" s="129">
        <f t="shared" si="132"/>
        <v>0</v>
      </c>
      <c r="AM111" s="129">
        <f t="shared" si="132"/>
        <v>0</v>
      </c>
      <c r="AN111" s="129">
        <f t="shared" si="132"/>
        <v>0</v>
      </c>
      <c r="AO111" s="129">
        <f t="shared" ref="AO111" si="133">SUM(AO87:AO110)</f>
        <v>0</v>
      </c>
      <c r="AP111" s="129">
        <f t="shared" si="132"/>
        <v>0</v>
      </c>
      <c r="AQ111" s="129">
        <f t="shared" si="132"/>
        <v>0</v>
      </c>
      <c r="AR111" s="129">
        <f t="shared" si="132"/>
        <v>0</v>
      </c>
      <c r="AS111" s="129">
        <f t="shared" si="132"/>
        <v>0</v>
      </c>
      <c r="AT111" s="129">
        <f t="shared" si="132"/>
        <v>0</v>
      </c>
      <c r="AU111" s="129">
        <f t="shared" si="132"/>
        <v>0</v>
      </c>
      <c r="AV111" s="129">
        <f t="shared" si="132"/>
        <v>0</v>
      </c>
      <c r="AW111" s="129">
        <f t="shared" si="132"/>
        <v>0</v>
      </c>
      <c r="AX111" s="129">
        <f t="shared" si="132"/>
        <v>0</v>
      </c>
      <c r="AY111" s="129">
        <f t="shared" si="132"/>
        <v>0</v>
      </c>
      <c r="AZ111" s="129">
        <f t="shared" si="132"/>
        <v>0</v>
      </c>
      <c r="BA111" s="129">
        <f t="shared" si="132"/>
        <v>0</v>
      </c>
      <c r="BB111" s="129">
        <f t="shared" si="132"/>
        <v>0</v>
      </c>
      <c r="BC111" s="129">
        <f t="shared" si="132"/>
        <v>0</v>
      </c>
      <c r="BD111" s="129">
        <f t="shared" si="132"/>
        <v>0</v>
      </c>
      <c r="BE111" s="129">
        <f t="shared" si="132"/>
        <v>0</v>
      </c>
      <c r="BF111" s="129">
        <f t="shared" si="132"/>
        <v>0</v>
      </c>
      <c r="BG111" s="129">
        <f t="shared" si="132"/>
        <v>0</v>
      </c>
      <c r="BH111" s="129">
        <f t="shared" si="132"/>
        <v>0</v>
      </c>
      <c r="BJ111" s="156" t="s">
        <v>833</v>
      </c>
      <c r="BK111" s="129">
        <f t="shared" ref="BK111:CL111" si="134">SUM(BK87:BK110)</f>
        <v>0</v>
      </c>
      <c r="BL111" s="129">
        <f t="shared" si="134"/>
        <v>0</v>
      </c>
      <c r="BM111" s="129">
        <f t="shared" si="134"/>
        <v>0</v>
      </c>
      <c r="BN111" s="129">
        <f t="shared" si="134"/>
        <v>0</v>
      </c>
      <c r="BO111" s="129">
        <f t="shared" si="134"/>
        <v>0</v>
      </c>
      <c r="BP111" s="129">
        <f t="shared" si="134"/>
        <v>0</v>
      </c>
      <c r="BQ111" s="129">
        <f t="shared" si="134"/>
        <v>0</v>
      </c>
      <c r="BR111" s="129">
        <f t="shared" si="134"/>
        <v>0</v>
      </c>
      <c r="BS111" s="129">
        <f t="shared" ref="BS111" si="135">SUM(BS87:BS110)</f>
        <v>0</v>
      </c>
      <c r="BT111" s="129">
        <f t="shared" si="134"/>
        <v>0</v>
      </c>
      <c r="BU111" s="129">
        <f t="shared" si="134"/>
        <v>0</v>
      </c>
      <c r="BV111" s="129">
        <f t="shared" si="134"/>
        <v>0</v>
      </c>
      <c r="BW111" s="129">
        <f t="shared" si="134"/>
        <v>0</v>
      </c>
      <c r="BX111" s="129">
        <f t="shared" si="134"/>
        <v>0</v>
      </c>
      <c r="BY111" s="129">
        <f t="shared" si="134"/>
        <v>0</v>
      </c>
      <c r="BZ111" s="129">
        <f t="shared" si="134"/>
        <v>0</v>
      </c>
      <c r="CA111" s="129">
        <f t="shared" si="134"/>
        <v>0</v>
      </c>
      <c r="CB111" s="129">
        <f t="shared" si="134"/>
        <v>0</v>
      </c>
      <c r="CC111" s="129">
        <f t="shared" ref="CC111" si="136">SUM(CC87:CC110)</f>
        <v>0</v>
      </c>
      <c r="CD111" s="129">
        <f t="shared" si="134"/>
        <v>0</v>
      </c>
      <c r="CE111" s="129">
        <f t="shared" si="134"/>
        <v>0</v>
      </c>
      <c r="CF111" s="129">
        <f t="shared" si="134"/>
        <v>0</v>
      </c>
      <c r="CG111" s="129">
        <f t="shared" si="134"/>
        <v>0</v>
      </c>
      <c r="CH111" s="129">
        <f t="shared" si="134"/>
        <v>0</v>
      </c>
      <c r="CI111" s="129">
        <f t="shared" si="134"/>
        <v>0</v>
      </c>
      <c r="CJ111" s="129">
        <f t="shared" si="134"/>
        <v>0</v>
      </c>
      <c r="CK111" s="129">
        <f t="shared" si="134"/>
        <v>0</v>
      </c>
      <c r="CL111" s="129">
        <f t="shared" si="134"/>
        <v>0</v>
      </c>
      <c r="CN111" s="156" t="s">
        <v>833</v>
      </c>
      <c r="CO111" s="129">
        <f t="shared" ref="CO111:DP111" si="137">SUM(CO87:CO110)</f>
        <v>0</v>
      </c>
      <c r="CP111" s="129">
        <f t="shared" si="137"/>
        <v>0</v>
      </c>
      <c r="CQ111" s="129">
        <f t="shared" si="137"/>
        <v>0</v>
      </c>
      <c r="CR111" s="129">
        <f t="shared" si="137"/>
        <v>0</v>
      </c>
      <c r="CS111" s="129">
        <f t="shared" si="137"/>
        <v>0</v>
      </c>
      <c r="CT111" s="129">
        <f t="shared" si="137"/>
        <v>0</v>
      </c>
      <c r="CU111" s="129">
        <f t="shared" si="137"/>
        <v>0</v>
      </c>
      <c r="CV111" s="129">
        <f t="shared" ref="CV111" si="138">SUM(CV87:CV110)</f>
        <v>0</v>
      </c>
      <c r="CW111" s="129">
        <f t="shared" si="137"/>
        <v>0</v>
      </c>
      <c r="CX111" s="129">
        <f t="shared" si="137"/>
        <v>0</v>
      </c>
      <c r="CY111" s="129">
        <f t="shared" si="137"/>
        <v>0</v>
      </c>
      <c r="CZ111" s="129">
        <f t="shared" si="137"/>
        <v>0</v>
      </c>
      <c r="DA111" s="129">
        <f t="shared" si="137"/>
        <v>0</v>
      </c>
      <c r="DB111" s="129">
        <f t="shared" si="137"/>
        <v>0</v>
      </c>
      <c r="DC111" s="129">
        <f t="shared" si="137"/>
        <v>0</v>
      </c>
      <c r="DD111" s="129">
        <f t="shared" si="137"/>
        <v>0</v>
      </c>
      <c r="DE111" s="129">
        <f t="shared" si="137"/>
        <v>0</v>
      </c>
      <c r="DF111" s="129">
        <f t="shared" si="137"/>
        <v>0</v>
      </c>
      <c r="DG111" s="129">
        <f t="shared" si="137"/>
        <v>0</v>
      </c>
      <c r="DH111" s="129">
        <f t="shared" ref="DH111" si="139">SUM(DH87:DH110)</f>
        <v>0</v>
      </c>
      <c r="DI111" s="129">
        <f t="shared" si="137"/>
        <v>0</v>
      </c>
      <c r="DJ111" s="129">
        <f t="shared" si="137"/>
        <v>0</v>
      </c>
      <c r="DK111" s="129">
        <f t="shared" si="137"/>
        <v>0</v>
      </c>
      <c r="DL111" s="129">
        <f t="shared" si="137"/>
        <v>0</v>
      </c>
      <c r="DM111" s="129">
        <f t="shared" si="137"/>
        <v>0</v>
      </c>
      <c r="DN111" s="129">
        <f t="shared" si="137"/>
        <v>0</v>
      </c>
      <c r="DO111" s="129">
        <f t="shared" si="137"/>
        <v>0</v>
      </c>
      <c r="DP111" s="129">
        <f t="shared" si="137"/>
        <v>0</v>
      </c>
      <c r="DR111" s="156" t="s">
        <v>833</v>
      </c>
      <c r="DS111" s="129">
        <f t="shared" ref="DS111:ET111" si="140">SUM(DS87:DS110)</f>
        <v>0</v>
      </c>
      <c r="DT111" s="129">
        <f t="shared" si="140"/>
        <v>0</v>
      </c>
      <c r="DU111" s="129">
        <f t="shared" si="140"/>
        <v>0</v>
      </c>
      <c r="DV111" s="129">
        <f t="shared" si="140"/>
        <v>0</v>
      </c>
      <c r="DW111" s="129">
        <f t="shared" si="140"/>
        <v>0</v>
      </c>
      <c r="DX111" s="129">
        <f t="shared" si="140"/>
        <v>0</v>
      </c>
      <c r="DY111" s="129">
        <f t="shared" si="140"/>
        <v>0</v>
      </c>
      <c r="DZ111" s="129">
        <f t="shared" si="140"/>
        <v>0</v>
      </c>
      <c r="EA111" s="129">
        <f t="shared" ref="EA111" si="141">SUM(EA87:EA110)</f>
        <v>0</v>
      </c>
      <c r="EB111" s="129">
        <f t="shared" si="140"/>
        <v>0</v>
      </c>
      <c r="EC111" s="129">
        <f t="shared" si="140"/>
        <v>0</v>
      </c>
      <c r="ED111" s="129">
        <f t="shared" si="140"/>
        <v>0</v>
      </c>
      <c r="EE111" s="129">
        <f t="shared" si="140"/>
        <v>0</v>
      </c>
      <c r="EF111" s="129">
        <f t="shared" si="140"/>
        <v>0</v>
      </c>
      <c r="EG111" s="129">
        <f t="shared" si="140"/>
        <v>0</v>
      </c>
      <c r="EH111" s="129">
        <f t="shared" si="140"/>
        <v>0</v>
      </c>
      <c r="EI111" s="129">
        <f t="shared" si="140"/>
        <v>0</v>
      </c>
      <c r="EJ111" s="129">
        <f t="shared" si="140"/>
        <v>0</v>
      </c>
      <c r="EK111" s="129">
        <f t="shared" ref="EK111" si="142">SUM(EK87:EK110)</f>
        <v>0</v>
      </c>
      <c r="EL111" s="129">
        <f t="shared" si="140"/>
        <v>0</v>
      </c>
      <c r="EM111" s="129">
        <f t="shared" si="140"/>
        <v>0</v>
      </c>
      <c r="EN111" s="129">
        <f t="shared" si="140"/>
        <v>0</v>
      </c>
      <c r="EO111" s="129">
        <f t="shared" si="140"/>
        <v>0</v>
      </c>
      <c r="EP111" s="129">
        <f t="shared" si="140"/>
        <v>0</v>
      </c>
      <c r="EQ111" s="129">
        <f t="shared" si="140"/>
        <v>0</v>
      </c>
      <c r="ER111" s="129">
        <f t="shared" si="140"/>
        <v>0</v>
      </c>
      <c r="ES111" s="129">
        <f t="shared" si="140"/>
        <v>0</v>
      </c>
      <c r="ET111" s="129">
        <f t="shared" si="140"/>
        <v>0</v>
      </c>
      <c r="EV111" s="156" t="s">
        <v>833</v>
      </c>
      <c r="EW111" s="129">
        <f t="shared" ref="EW111:FX111" si="143">SUM(EW87:EW110)</f>
        <v>0</v>
      </c>
      <c r="EX111" s="129">
        <f t="shared" si="143"/>
        <v>0</v>
      </c>
      <c r="EY111" s="129">
        <f t="shared" si="143"/>
        <v>0</v>
      </c>
      <c r="EZ111" s="129">
        <f t="shared" si="143"/>
        <v>0</v>
      </c>
      <c r="FA111" s="129">
        <f t="shared" si="143"/>
        <v>0</v>
      </c>
      <c r="FB111" s="129">
        <f t="shared" si="143"/>
        <v>0</v>
      </c>
      <c r="FC111" s="129">
        <f t="shared" si="143"/>
        <v>0</v>
      </c>
      <c r="FD111" s="129">
        <f t="shared" ref="FD111" si="144">SUM(FD87:FD110)</f>
        <v>0</v>
      </c>
      <c r="FE111" s="129">
        <f t="shared" si="143"/>
        <v>0</v>
      </c>
      <c r="FF111" s="129">
        <f t="shared" si="143"/>
        <v>0</v>
      </c>
      <c r="FG111" s="129">
        <f t="shared" si="143"/>
        <v>0</v>
      </c>
      <c r="FH111" s="129">
        <f t="shared" si="143"/>
        <v>0</v>
      </c>
      <c r="FI111" s="129">
        <f t="shared" si="143"/>
        <v>0</v>
      </c>
      <c r="FJ111" s="129">
        <f t="shared" si="143"/>
        <v>0</v>
      </c>
      <c r="FK111" s="129">
        <f t="shared" si="143"/>
        <v>0</v>
      </c>
      <c r="FL111" s="129">
        <f t="shared" si="143"/>
        <v>0</v>
      </c>
      <c r="FM111" s="129">
        <f t="shared" si="143"/>
        <v>0</v>
      </c>
      <c r="FN111" s="129">
        <f t="shared" si="143"/>
        <v>0</v>
      </c>
      <c r="FO111" s="129">
        <f t="shared" ref="FO111" si="145">SUM(FO87:FO110)</f>
        <v>0</v>
      </c>
      <c r="FP111" s="129">
        <f t="shared" si="143"/>
        <v>0</v>
      </c>
      <c r="FQ111" s="129">
        <f t="shared" si="143"/>
        <v>0</v>
      </c>
      <c r="FR111" s="129">
        <f t="shared" si="143"/>
        <v>0</v>
      </c>
      <c r="FS111" s="129">
        <f t="shared" si="143"/>
        <v>0</v>
      </c>
      <c r="FT111" s="129">
        <f t="shared" si="143"/>
        <v>0</v>
      </c>
      <c r="FU111" s="129">
        <f t="shared" si="143"/>
        <v>0</v>
      </c>
      <c r="FV111" s="129">
        <f t="shared" si="143"/>
        <v>0</v>
      </c>
      <c r="FW111" s="129">
        <f t="shared" si="143"/>
        <v>0</v>
      </c>
      <c r="FX111" s="129">
        <f t="shared" si="143"/>
        <v>0</v>
      </c>
      <c r="FZ111" s="156" t="s">
        <v>833</v>
      </c>
      <c r="GA111" s="129">
        <f t="shared" ref="GA111:HB111" si="146">SUM(GA87:GA110)</f>
        <v>0</v>
      </c>
      <c r="GB111" s="129">
        <f t="shared" si="146"/>
        <v>0</v>
      </c>
      <c r="GC111" s="129">
        <f t="shared" si="146"/>
        <v>0</v>
      </c>
      <c r="GD111" s="129">
        <f t="shared" si="146"/>
        <v>0</v>
      </c>
      <c r="GE111" s="129">
        <f t="shared" si="146"/>
        <v>0</v>
      </c>
      <c r="GF111" s="129">
        <f t="shared" si="146"/>
        <v>0</v>
      </c>
      <c r="GG111" s="129">
        <f t="shared" si="146"/>
        <v>0</v>
      </c>
      <c r="GH111" s="129">
        <f t="shared" ref="GH111" si="147">SUM(GH87:GH110)</f>
        <v>0</v>
      </c>
      <c r="GI111" s="129">
        <f t="shared" si="146"/>
        <v>0</v>
      </c>
      <c r="GJ111" s="129">
        <f t="shared" si="146"/>
        <v>0</v>
      </c>
      <c r="GK111" s="129">
        <f t="shared" si="146"/>
        <v>0</v>
      </c>
      <c r="GL111" s="129">
        <f t="shared" si="146"/>
        <v>0</v>
      </c>
      <c r="GM111" s="129">
        <f t="shared" si="146"/>
        <v>0</v>
      </c>
      <c r="GN111" s="129">
        <f t="shared" si="146"/>
        <v>0</v>
      </c>
      <c r="GO111" s="129">
        <f t="shared" si="146"/>
        <v>0</v>
      </c>
      <c r="GP111" s="129">
        <f t="shared" si="146"/>
        <v>0</v>
      </c>
      <c r="GQ111" s="129">
        <f t="shared" si="146"/>
        <v>0</v>
      </c>
      <c r="GR111" s="129">
        <f t="shared" si="146"/>
        <v>0</v>
      </c>
      <c r="GS111" s="129">
        <f t="shared" ref="GS111" si="148">SUM(GS87:GS110)</f>
        <v>0</v>
      </c>
      <c r="GT111" s="129">
        <f t="shared" si="146"/>
        <v>0</v>
      </c>
      <c r="GU111" s="129">
        <f t="shared" si="146"/>
        <v>0</v>
      </c>
      <c r="GV111" s="129">
        <f t="shared" si="146"/>
        <v>0</v>
      </c>
      <c r="GW111" s="129">
        <f t="shared" si="146"/>
        <v>0</v>
      </c>
      <c r="GX111" s="129">
        <f t="shared" si="146"/>
        <v>0</v>
      </c>
      <c r="GY111" s="129">
        <f t="shared" si="146"/>
        <v>0</v>
      </c>
      <c r="GZ111" s="129">
        <f t="shared" si="146"/>
        <v>0</v>
      </c>
      <c r="HA111" s="129">
        <f t="shared" si="146"/>
        <v>0</v>
      </c>
      <c r="HB111" s="129">
        <f t="shared" si="146"/>
        <v>0</v>
      </c>
      <c r="HD111" s="156" t="s">
        <v>833</v>
      </c>
      <c r="HE111" s="129">
        <f t="shared" ref="HE111:IF111" si="149">SUM(HE87:HE110)</f>
        <v>0</v>
      </c>
      <c r="HF111" s="129">
        <f t="shared" si="149"/>
        <v>0</v>
      </c>
      <c r="HG111" s="129">
        <f t="shared" si="149"/>
        <v>0</v>
      </c>
      <c r="HH111" s="129">
        <f t="shared" si="149"/>
        <v>0</v>
      </c>
      <c r="HI111" s="129">
        <f t="shared" si="149"/>
        <v>0</v>
      </c>
      <c r="HJ111" s="129">
        <f t="shared" si="149"/>
        <v>0</v>
      </c>
      <c r="HK111" s="129">
        <f t="shared" si="149"/>
        <v>0</v>
      </c>
      <c r="HL111" s="129">
        <f t="shared" ref="HL111" si="150">SUM(HL87:HL110)</f>
        <v>0</v>
      </c>
      <c r="HM111" s="129">
        <f t="shared" si="149"/>
        <v>0</v>
      </c>
      <c r="HN111" s="129">
        <f t="shared" si="149"/>
        <v>0</v>
      </c>
      <c r="HO111" s="129">
        <f t="shared" si="149"/>
        <v>0</v>
      </c>
      <c r="HP111" s="129">
        <f t="shared" si="149"/>
        <v>0</v>
      </c>
      <c r="HQ111" s="129">
        <f t="shared" si="149"/>
        <v>0</v>
      </c>
      <c r="HR111" s="129">
        <f t="shared" si="149"/>
        <v>0</v>
      </c>
      <c r="HS111" s="129">
        <f t="shared" si="149"/>
        <v>0</v>
      </c>
      <c r="HT111" s="129">
        <f t="shared" si="149"/>
        <v>0</v>
      </c>
      <c r="HU111" s="129">
        <f t="shared" si="149"/>
        <v>0</v>
      </c>
      <c r="HV111" s="129">
        <f t="shared" si="149"/>
        <v>0</v>
      </c>
      <c r="HW111" s="129">
        <f t="shared" ref="HW111" si="151">SUM(HW87:HW110)</f>
        <v>0</v>
      </c>
      <c r="HX111" s="129">
        <f t="shared" si="149"/>
        <v>0</v>
      </c>
      <c r="HY111" s="129">
        <f t="shared" si="149"/>
        <v>0</v>
      </c>
      <c r="HZ111" s="129">
        <f t="shared" si="149"/>
        <v>0</v>
      </c>
      <c r="IA111" s="129">
        <f t="shared" si="149"/>
        <v>0</v>
      </c>
      <c r="IB111" s="129">
        <f t="shared" si="149"/>
        <v>0</v>
      </c>
      <c r="IC111" s="129">
        <f t="shared" si="149"/>
        <v>0</v>
      </c>
      <c r="ID111" s="129">
        <f t="shared" si="149"/>
        <v>0</v>
      </c>
      <c r="IE111" s="129">
        <f t="shared" si="149"/>
        <v>0</v>
      </c>
      <c r="IF111" s="129">
        <f t="shared" si="149"/>
        <v>0</v>
      </c>
      <c r="IH111" s="156" t="s">
        <v>833</v>
      </c>
      <c r="II111" s="129">
        <f t="shared" ref="II111:JJ111" si="152">SUM(II87:II110)</f>
        <v>0</v>
      </c>
      <c r="IJ111" s="129">
        <f t="shared" si="152"/>
        <v>0</v>
      </c>
      <c r="IK111" s="129">
        <f t="shared" si="152"/>
        <v>0</v>
      </c>
      <c r="IL111" s="129">
        <f t="shared" si="152"/>
        <v>0</v>
      </c>
      <c r="IM111" s="129">
        <f t="shared" si="152"/>
        <v>0</v>
      </c>
      <c r="IN111" s="129">
        <f t="shared" si="152"/>
        <v>0</v>
      </c>
      <c r="IO111" s="129">
        <f t="shared" si="152"/>
        <v>0</v>
      </c>
      <c r="IP111" s="129">
        <f t="shared" ref="IP111" si="153">SUM(IP87:IP110)</f>
        <v>0</v>
      </c>
      <c r="IQ111" s="129">
        <f t="shared" si="152"/>
        <v>0</v>
      </c>
      <c r="IR111" s="129">
        <f t="shared" si="152"/>
        <v>0</v>
      </c>
      <c r="IS111" s="129">
        <f t="shared" si="152"/>
        <v>0</v>
      </c>
      <c r="IT111" s="129">
        <f t="shared" si="152"/>
        <v>0</v>
      </c>
      <c r="IU111" s="129">
        <f t="shared" si="152"/>
        <v>0</v>
      </c>
      <c r="IV111" s="129">
        <f t="shared" si="152"/>
        <v>0</v>
      </c>
      <c r="IW111" s="129">
        <f t="shared" si="152"/>
        <v>0</v>
      </c>
      <c r="IX111" s="129">
        <f t="shared" si="152"/>
        <v>0</v>
      </c>
      <c r="IY111" s="129">
        <f t="shared" si="152"/>
        <v>0</v>
      </c>
      <c r="IZ111" s="129">
        <f t="shared" si="152"/>
        <v>0</v>
      </c>
      <c r="JA111" s="129">
        <f t="shared" ref="JA111" si="154">SUM(JA87:JA110)</f>
        <v>0</v>
      </c>
      <c r="JB111" s="129">
        <f t="shared" si="152"/>
        <v>0</v>
      </c>
      <c r="JC111" s="129">
        <f t="shared" si="152"/>
        <v>0</v>
      </c>
      <c r="JD111" s="129">
        <f t="shared" si="152"/>
        <v>0</v>
      </c>
      <c r="JE111" s="129">
        <f t="shared" si="152"/>
        <v>0</v>
      </c>
      <c r="JF111" s="129">
        <f t="shared" si="152"/>
        <v>0</v>
      </c>
      <c r="JG111" s="129">
        <f t="shared" si="152"/>
        <v>0</v>
      </c>
      <c r="JH111" s="129">
        <f t="shared" si="152"/>
        <v>0</v>
      </c>
      <c r="JI111" s="129">
        <f t="shared" si="152"/>
        <v>0</v>
      </c>
      <c r="JJ111" s="129">
        <f t="shared" si="152"/>
        <v>0</v>
      </c>
      <c r="JL111" s="156" t="s">
        <v>833</v>
      </c>
      <c r="JM111" s="129">
        <f t="shared" ref="JM111:KN111" si="155">SUM(JM87:JM110)</f>
        <v>0</v>
      </c>
      <c r="JN111" s="129">
        <f t="shared" si="155"/>
        <v>0</v>
      </c>
      <c r="JO111" s="129">
        <f t="shared" si="155"/>
        <v>0</v>
      </c>
      <c r="JP111" s="129">
        <f t="shared" si="155"/>
        <v>0</v>
      </c>
      <c r="JQ111" s="129">
        <f t="shared" si="155"/>
        <v>0</v>
      </c>
      <c r="JR111" s="129">
        <f t="shared" si="155"/>
        <v>0</v>
      </c>
      <c r="JS111" s="129">
        <f t="shared" si="155"/>
        <v>0</v>
      </c>
      <c r="JT111" s="129">
        <f t="shared" ref="JT111" si="156">SUM(JT87:JT110)</f>
        <v>0</v>
      </c>
      <c r="JU111" s="129">
        <f t="shared" si="155"/>
        <v>0</v>
      </c>
      <c r="JV111" s="129">
        <f t="shared" si="155"/>
        <v>0</v>
      </c>
      <c r="JW111" s="129">
        <f t="shared" si="155"/>
        <v>0</v>
      </c>
      <c r="JX111" s="129">
        <f t="shared" si="155"/>
        <v>0</v>
      </c>
      <c r="JY111" s="129">
        <f t="shared" si="155"/>
        <v>0</v>
      </c>
      <c r="JZ111" s="129">
        <f t="shared" si="155"/>
        <v>0</v>
      </c>
      <c r="KA111" s="129">
        <f t="shared" si="155"/>
        <v>0</v>
      </c>
      <c r="KB111" s="129">
        <f t="shared" si="155"/>
        <v>0</v>
      </c>
      <c r="KC111" s="129">
        <f t="shared" si="155"/>
        <v>0</v>
      </c>
      <c r="KD111" s="129">
        <f t="shared" si="155"/>
        <v>0</v>
      </c>
      <c r="KE111" s="129">
        <f t="shared" ref="KE111" si="157">SUM(KE87:KE110)</f>
        <v>0</v>
      </c>
      <c r="KF111" s="129">
        <f t="shared" si="155"/>
        <v>0</v>
      </c>
      <c r="KG111" s="129">
        <f t="shared" si="155"/>
        <v>0</v>
      </c>
      <c r="KH111" s="129">
        <f t="shared" si="155"/>
        <v>0</v>
      </c>
      <c r="KI111" s="129">
        <f t="shared" si="155"/>
        <v>0</v>
      </c>
      <c r="KJ111" s="129">
        <f t="shared" si="155"/>
        <v>0</v>
      </c>
      <c r="KK111" s="129">
        <f t="shared" si="155"/>
        <v>0</v>
      </c>
      <c r="KL111" s="129">
        <f t="shared" si="155"/>
        <v>0</v>
      </c>
      <c r="KM111" s="129">
        <f t="shared" si="155"/>
        <v>0</v>
      </c>
      <c r="KN111" s="129">
        <f t="shared" si="155"/>
        <v>0</v>
      </c>
    </row>
    <row r="112" spans="2:300" ht="21.75" customHeight="1" thickBot="1" x14ac:dyDescent="0.3"/>
    <row r="113" spans="2:300" ht="33" customHeight="1" thickTop="1" x14ac:dyDescent="0.4">
      <c r="B113" s="128" t="s">
        <v>268</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51" t="s">
        <v>1196</v>
      </c>
      <c r="AC113" s="127"/>
      <c r="AD113" s="127"/>
      <c r="AF113" s="128" t="s">
        <v>268</v>
      </c>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51" t="s">
        <v>1196</v>
      </c>
      <c r="BG113" s="127"/>
      <c r="BH113" s="127"/>
      <c r="BJ113" s="128" t="s">
        <v>268</v>
      </c>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51" t="s">
        <v>1196</v>
      </c>
      <c r="CK113" s="127"/>
      <c r="CL113" s="127"/>
      <c r="CN113" s="128" t="s">
        <v>268</v>
      </c>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51" t="s">
        <v>1196</v>
      </c>
      <c r="DO113" s="127"/>
      <c r="DP113" s="127"/>
      <c r="DR113" s="128" t="s">
        <v>268</v>
      </c>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O113" s="127"/>
      <c r="EP113" s="127"/>
      <c r="EQ113" s="127"/>
      <c r="ER113" s="151" t="s">
        <v>1196</v>
      </c>
      <c r="ES113" s="127"/>
      <c r="ET113" s="127"/>
      <c r="EV113" s="128" t="s">
        <v>268</v>
      </c>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7"/>
      <c r="FU113" s="127"/>
      <c r="FV113" s="151" t="s">
        <v>1196</v>
      </c>
      <c r="FW113" s="127"/>
      <c r="FX113" s="127"/>
      <c r="FZ113" s="128" t="s">
        <v>268</v>
      </c>
      <c r="GA113" s="127"/>
      <c r="GB113" s="127"/>
      <c r="GC113" s="127"/>
      <c r="GD113" s="127"/>
      <c r="GE113" s="127"/>
      <c r="GF113" s="127"/>
      <c r="GG113" s="127"/>
      <c r="GH113" s="127"/>
      <c r="GI113" s="127"/>
      <c r="GJ113" s="127"/>
      <c r="GK113" s="127"/>
      <c r="GL113" s="127"/>
      <c r="GM113" s="127"/>
      <c r="GN113" s="127"/>
      <c r="GO113" s="127"/>
      <c r="GP113" s="127"/>
      <c r="GQ113" s="127"/>
      <c r="GR113" s="127"/>
      <c r="GS113" s="127"/>
      <c r="GT113" s="127"/>
      <c r="GU113" s="127"/>
      <c r="GV113" s="127"/>
      <c r="GW113" s="127"/>
      <c r="GX113" s="127"/>
      <c r="GY113" s="127"/>
      <c r="GZ113" s="151" t="s">
        <v>1196</v>
      </c>
      <c r="HA113" s="127"/>
      <c r="HB113" s="127"/>
      <c r="HD113" s="128" t="s">
        <v>268</v>
      </c>
      <c r="HE113" s="127"/>
      <c r="HF113" s="127"/>
      <c r="HG113" s="127"/>
      <c r="HH113" s="127"/>
      <c r="HI113" s="127"/>
      <c r="HJ113" s="127"/>
      <c r="HK113" s="127"/>
      <c r="HL113" s="127"/>
      <c r="HM113" s="127"/>
      <c r="HN113" s="127"/>
      <c r="HO113" s="127"/>
      <c r="HP113" s="127"/>
      <c r="HQ113" s="127"/>
      <c r="HR113" s="127"/>
      <c r="HS113" s="127"/>
      <c r="HT113" s="127"/>
      <c r="HU113" s="127"/>
      <c r="HV113" s="127"/>
      <c r="HW113" s="127"/>
      <c r="HX113" s="127"/>
      <c r="HY113" s="127"/>
      <c r="HZ113" s="127"/>
      <c r="IA113" s="127"/>
      <c r="IB113" s="127"/>
      <c r="IC113" s="127"/>
      <c r="ID113" s="151" t="s">
        <v>1196</v>
      </c>
      <c r="IE113" s="127"/>
      <c r="IF113" s="127"/>
      <c r="IH113" s="128" t="s">
        <v>268</v>
      </c>
      <c r="II113" s="127"/>
      <c r="IJ113" s="127"/>
      <c r="IK113" s="127"/>
      <c r="IL113" s="127"/>
      <c r="IM113" s="127"/>
      <c r="IN113" s="127"/>
      <c r="IO113" s="127"/>
      <c r="IP113" s="127"/>
      <c r="IQ113" s="127"/>
      <c r="IR113" s="127"/>
      <c r="IS113" s="127"/>
      <c r="IT113" s="127"/>
      <c r="IU113" s="127"/>
      <c r="IV113" s="127"/>
      <c r="IW113" s="127"/>
      <c r="IX113" s="127"/>
      <c r="IY113" s="127"/>
      <c r="IZ113" s="127"/>
      <c r="JA113" s="127"/>
      <c r="JB113" s="127"/>
      <c r="JC113" s="127"/>
      <c r="JD113" s="127"/>
      <c r="JE113" s="127"/>
      <c r="JF113" s="127"/>
      <c r="JG113" s="127"/>
      <c r="JH113" s="151" t="s">
        <v>1196</v>
      </c>
      <c r="JI113" s="127"/>
      <c r="JJ113" s="127"/>
      <c r="JL113" s="128" t="s">
        <v>268</v>
      </c>
      <c r="JM113" s="127"/>
      <c r="JN113" s="127"/>
      <c r="JO113" s="127"/>
      <c r="JP113" s="127"/>
      <c r="JQ113" s="127"/>
      <c r="JR113" s="127"/>
      <c r="JS113" s="127"/>
      <c r="JT113" s="127"/>
      <c r="JU113" s="127"/>
      <c r="JV113" s="127"/>
      <c r="JW113" s="127"/>
      <c r="JX113" s="127"/>
      <c r="JY113" s="127"/>
      <c r="JZ113" s="127"/>
      <c r="KA113" s="127"/>
      <c r="KB113" s="127"/>
      <c r="KC113" s="127"/>
      <c r="KD113" s="127"/>
      <c r="KE113" s="127"/>
      <c r="KF113" s="127"/>
      <c r="KG113" s="127"/>
      <c r="KH113" s="127"/>
      <c r="KI113" s="127"/>
      <c r="KJ113" s="127"/>
      <c r="KK113" s="127"/>
      <c r="KL113" s="151" t="s">
        <v>1196</v>
      </c>
      <c r="KM113" s="127"/>
      <c r="KN113" s="127"/>
    </row>
    <row r="114" spans="2:300" ht="33" customHeight="1" x14ac:dyDescent="0.25">
      <c r="B114" s="34" t="s">
        <v>260</v>
      </c>
      <c r="C114" s="855" t="s">
        <v>261</v>
      </c>
      <c r="D114" s="855"/>
      <c r="E114" s="855"/>
      <c r="F114" s="855"/>
      <c r="G114" s="855"/>
      <c r="H114" s="855"/>
      <c r="I114" s="855"/>
      <c r="J114" s="855"/>
      <c r="K114" s="855"/>
      <c r="L114" s="855"/>
      <c r="M114" s="132"/>
      <c r="N114" s="132"/>
      <c r="O114" s="132"/>
      <c r="P114" s="132"/>
      <c r="Q114" s="132"/>
      <c r="R114" s="132"/>
      <c r="S114" s="132"/>
      <c r="T114" s="132"/>
      <c r="U114" s="135"/>
      <c r="V114" s="135"/>
      <c r="W114" s="135"/>
      <c r="X114" s="135"/>
      <c r="Y114" s="135"/>
      <c r="Z114" s="135"/>
      <c r="AA114" s="135"/>
      <c r="AB114" s="135"/>
      <c r="AC114" s="135"/>
      <c r="AD114" s="135"/>
      <c r="AF114" s="34" t="s">
        <v>260</v>
      </c>
      <c r="AG114" s="855" t="s">
        <v>261</v>
      </c>
      <c r="AH114" s="855"/>
      <c r="AI114" s="855"/>
      <c r="AJ114" s="855"/>
      <c r="AK114" s="855"/>
      <c r="AL114" s="855"/>
      <c r="AM114" s="855"/>
      <c r="AN114" s="855"/>
      <c r="AO114" s="855"/>
      <c r="AP114" s="855"/>
      <c r="AQ114" s="132"/>
      <c r="AR114" s="132"/>
      <c r="AS114" s="132"/>
      <c r="AT114" s="132"/>
      <c r="AU114" s="132"/>
      <c r="AV114" s="132"/>
      <c r="AW114" s="132"/>
      <c r="AX114" s="132"/>
      <c r="AY114" s="135"/>
      <c r="AZ114" s="135"/>
      <c r="BA114" s="135"/>
      <c r="BB114" s="135"/>
      <c r="BC114" s="135"/>
      <c r="BD114" s="135"/>
      <c r="BE114" s="135"/>
      <c r="BF114" s="135"/>
      <c r="BG114" s="135"/>
      <c r="BH114" s="135"/>
      <c r="BJ114" s="34" t="s">
        <v>260</v>
      </c>
      <c r="BK114" s="855" t="s">
        <v>261</v>
      </c>
      <c r="BL114" s="855"/>
      <c r="BM114" s="855"/>
      <c r="BN114" s="855"/>
      <c r="BO114" s="855"/>
      <c r="BP114" s="855"/>
      <c r="BQ114" s="855"/>
      <c r="BR114" s="855"/>
      <c r="BS114" s="855"/>
      <c r="BT114" s="855"/>
      <c r="BU114" s="132"/>
      <c r="BV114" s="132"/>
      <c r="BW114" s="132"/>
      <c r="BX114" s="132"/>
      <c r="BY114" s="132"/>
      <c r="BZ114" s="132"/>
      <c r="CA114" s="132"/>
      <c r="CB114" s="132"/>
      <c r="CC114" s="135"/>
      <c r="CD114" s="135"/>
      <c r="CE114" s="135"/>
      <c r="CF114" s="135"/>
      <c r="CG114" s="135"/>
      <c r="CH114" s="135"/>
      <c r="CI114" s="135"/>
      <c r="CJ114" s="135"/>
      <c r="CK114" s="135"/>
      <c r="CL114" s="135"/>
      <c r="CN114" s="34" t="s">
        <v>260</v>
      </c>
      <c r="CO114" s="855" t="s">
        <v>261</v>
      </c>
      <c r="CP114" s="855"/>
      <c r="CQ114" s="855"/>
      <c r="CR114" s="855"/>
      <c r="CS114" s="855"/>
      <c r="CT114" s="855"/>
      <c r="CU114" s="855"/>
      <c r="CV114" s="855"/>
      <c r="CW114" s="855"/>
      <c r="CX114" s="855"/>
      <c r="CY114" s="132"/>
      <c r="CZ114" s="132"/>
      <c r="DA114" s="132"/>
      <c r="DB114" s="132"/>
      <c r="DC114" s="132"/>
      <c r="DD114" s="132"/>
      <c r="DE114" s="132"/>
      <c r="DF114" s="132"/>
      <c r="DG114" s="135"/>
      <c r="DH114" s="135"/>
      <c r="DI114" s="135"/>
      <c r="DJ114" s="135"/>
      <c r="DK114" s="135"/>
      <c r="DL114" s="135"/>
      <c r="DM114" s="135"/>
      <c r="DN114" s="135"/>
      <c r="DO114" s="135"/>
      <c r="DP114" s="135"/>
      <c r="DR114" s="34" t="s">
        <v>260</v>
      </c>
      <c r="DS114" s="855" t="s">
        <v>261</v>
      </c>
      <c r="DT114" s="855"/>
      <c r="DU114" s="855"/>
      <c r="DV114" s="855"/>
      <c r="DW114" s="855"/>
      <c r="DX114" s="855"/>
      <c r="DY114" s="855"/>
      <c r="DZ114" s="855"/>
      <c r="EA114" s="855"/>
      <c r="EB114" s="855"/>
      <c r="EC114" s="132"/>
      <c r="ED114" s="132"/>
      <c r="EE114" s="132"/>
      <c r="EF114" s="132"/>
      <c r="EG114" s="132"/>
      <c r="EH114" s="132"/>
      <c r="EI114" s="132"/>
      <c r="EJ114" s="132"/>
      <c r="EK114" s="135"/>
      <c r="EL114" s="135"/>
      <c r="EM114" s="135"/>
      <c r="EN114" s="135"/>
      <c r="EO114" s="135"/>
      <c r="EP114" s="135"/>
      <c r="EQ114" s="135"/>
      <c r="ER114" s="135"/>
      <c r="ES114" s="135"/>
      <c r="ET114" s="135"/>
      <c r="EV114" s="34" t="s">
        <v>260</v>
      </c>
      <c r="EW114" s="855" t="s">
        <v>261</v>
      </c>
      <c r="EX114" s="855"/>
      <c r="EY114" s="855"/>
      <c r="EZ114" s="855"/>
      <c r="FA114" s="855"/>
      <c r="FB114" s="855"/>
      <c r="FC114" s="855"/>
      <c r="FD114" s="855"/>
      <c r="FE114" s="855"/>
      <c r="FF114" s="855"/>
      <c r="FG114" s="132"/>
      <c r="FH114" s="132"/>
      <c r="FI114" s="132"/>
      <c r="FJ114" s="132"/>
      <c r="FK114" s="132"/>
      <c r="FL114" s="132"/>
      <c r="FM114" s="132"/>
      <c r="FN114" s="132"/>
      <c r="FO114" s="135"/>
      <c r="FP114" s="135"/>
      <c r="FQ114" s="135"/>
      <c r="FR114" s="135"/>
      <c r="FS114" s="135"/>
      <c r="FT114" s="135"/>
      <c r="FU114" s="135"/>
      <c r="FV114" s="135"/>
      <c r="FW114" s="135"/>
      <c r="FX114" s="135"/>
      <c r="FZ114" s="34" t="s">
        <v>260</v>
      </c>
      <c r="GA114" s="855" t="s">
        <v>261</v>
      </c>
      <c r="GB114" s="855"/>
      <c r="GC114" s="855"/>
      <c r="GD114" s="855"/>
      <c r="GE114" s="855"/>
      <c r="GF114" s="855"/>
      <c r="GG114" s="855"/>
      <c r="GH114" s="855"/>
      <c r="GI114" s="855"/>
      <c r="GJ114" s="855"/>
      <c r="GK114" s="855"/>
      <c r="GL114" s="855"/>
      <c r="GM114" s="132"/>
      <c r="GN114" s="132"/>
      <c r="GO114" s="132"/>
      <c r="GP114" s="132"/>
      <c r="GQ114" s="132"/>
      <c r="GR114" s="132"/>
      <c r="GS114" s="135"/>
      <c r="GT114" s="135"/>
      <c r="GU114" s="135"/>
      <c r="GV114" s="135"/>
      <c r="GW114" s="135"/>
      <c r="GX114" s="135"/>
      <c r="GY114" s="135"/>
      <c r="GZ114" s="135"/>
      <c r="HA114" s="135"/>
      <c r="HB114" s="135"/>
      <c r="HD114" s="34" t="s">
        <v>260</v>
      </c>
      <c r="HE114" s="855" t="s">
        <v>261</v>
      </c>
      <c r="HF114" s="855"/>
      <c r="HG114" s="855"/>
      <c r="HH114" s="855"/>
      <c r="HI114" s="855"/>
      <c r="HJ114" s="855"/>
      <c r="HK114" s="855"/>
      <c r="HL114" s="855"/>
      <c r="HM114" s="855"/>
      <c r="HN114" s="855"/>
      <c r="HO114" s="132"/>
      <c r="HP114" s="132"/>
      <c r="HQ114" s="132"/>
      <c r="HR114" s="132"/>
      <c r="HS114" s="132"/>
      <c r="HT114" s="132"/>
      <c r="HU114" s="132"/>
      <c r="HV114" s="132"/>
      <c r="HW114" s="135"/>
      <c r="HX114" s="135"/>
      <c r="HY114" s="135"/>
      <c r="HZ114" s="135"/>
      <c r="IA114" s="135"/>
      <c r="IB114" s="135"/>
      <c r="IC114" s="135"/>
      <c r="ID114" s="135"/>
      <c r="IE114" s="135"/>
      <c r="IF114" s="135"/>
      <c r="IH114" s="34" t="s">
        <v>260</v>
      </c>
      <c r="II114" s="855" t="s">
        <v>261</v>
      </c>
      <c r="IJ114" s="855"/>
      <c r="IK114" s="855"/>
      <c r="IL114" s="855"/>
      <c r="IM114" s="855"/>
      <c r="IN114" s="855"/>
      <c r="IO114" s="855"/>
      <c r="IP114" s="855"/>
      <c r="IQ114" s="855"/>
      <c r="IR114" s="855"/>
      <c r="IS114" s="132"/>
      <c r="IT114" s="132"/>
      <c r="IU114" s="132"/>
      <c r="IV114" s="132"/>
      <c r="IW114" s="132"/>
      <c r="IX114" s="132"/>
      <c r="IY114" s="132"/>
      <c r="IZ114" s="132"/>
      <c r="JA114" s="135"/>
      <c r="JB114" s="135"/>
      <c r="JC114" s="135"/>
      <c r="JD114" s="135"/>
      <c r="JE114" s="135"/>
      <c r="JF114" s="135"/>
      <c r="JG114" s="135"/>
      <c r="JH114" s="135"/>
      <c r="JI114" s="135"/>
      <c r="JJ114" s="135"/>
      <c r="JL114" s="34" t="s">
        <v>260</v>
      </c>
      <c r="JM114" s="855" t="s">
        <v>261</v>
      </c>
      <c r="JN114" s="855"/>
      <c r="JO114" s="855"/>
      <c r="JP114" s="855"/>
      <c r="JQ114" s="855"/>
      <c r="JR114" s="855"/>
      <c r="JS114" s="855"/>
      <c r="JT114" s="855"/>
      <c r="JU114" s="855"/>
      <c r="JV114" s="855"/>
      <c r="JW114" s="132"/>
      <c r="JX114" s="132"/>
      <c r="JY114" s="132"/>
      <c r="JZ114" s="132"/>
      <c r="KA114" s="132"/>
      <c r="KB114" s="132"/>
      <c r="KC114" s="132"/>
      <c r="KD114" s="132"/>
      <c r="KE114" s="135"/>
      <c r="KF114" s="135"/>
      <c r="KG114" s="135"/>
      <c r="KH114" s="135"/>
      <c r="KI114" s="135"/>
      <c r="KJ114" s="135"/>
      <c r="KK114" s="135"/>
      <c r="KL114" s="135"/>
      <c r="KM114" s="135"/>
      <c r="KN114" s="135"/>
    </row>
    <row r="115" spans="2:300" ht="40.5" customHeight="1" x14ac:dyDescent="0.25">
      <c r="B115" s="67" t="s">
        <v>265</v>
      </c>
      <c r="C115" s="856" t="s">
        <v>262</v>
      </c>
      <c r="D115" s="856"/>
      <c r="E115" s="856"/>
      <c r="F115" s="856"/>
      <c r="G115" s="856"/>
      <c r="H115" s="856"/>
      <c r="I115" s="856"/>
      <c r="J115" s="856"/>
      <c r="K115" s="856"/>
      <c r="L115" s="856"/>
      <c r="M115" s="131"/>
      <c r="N115" s="131"/>
      <c r="O115" s="131"/>
      <c r="P115" s="131"/>
      <c r="Q115" s="131"/>
      <c r="R115" s="131"/>
      <c r="S115" s="131"/>
      <c r="T115" s="131"/>
      <c r="U115" s="137"/>
      <c r="V115" s="137"/>
      <c r="W115" s="137"/>
      <c r="X115" s="137"/>
      <c r="Y115" s="137"/>
      <c r="Z115" s="137"/>
      <c r="AA115" s="137"/>
      <c r="AB115" s="137"/>
      <c r="AC115" s="137"/>
      <c r="AD115" s="137"/>
      <c r="AF115" s="67" t="s">
        <v>265</v>
      </c>
      <c r="AG115" s="854" t="s">
        <v>262</v>
      </c>
      <c r="AH115" s="854"/>
      <c r="AI115" s="854"/>
      <c r="AJ115" s="854"/>
      <c r="AK115" s="854"/>
      <c r="AL115" s="854"/>
      <c r="AM115" s="854"/>
      <c r="AN115" s="854"/>
      <c r="AO115" s="854"/>
      <c r="AP115" s="854"/>
      <c r="AQ115" s="131"/>
      <c r="AR115" s="131"/>
      <c r="AS115" s="131"/>
      <c r="AT115" s="131"/>
      <c r="AU115" s="131"/>
      <c r="AV115" s="131"/>
      <c r="AW115" s="131"/>
      <c r="AX115" s="131"/>
      <c r="AY115" s="137"/>
      <c r="AZ115" s="137"/>
      <c r="BA115" s="137"/>
      <c r="BB115" s="137"/>
      <c r="BC115" s="137"/>
      <c r="BD115" s="137"/>
      <c r="BE115" s="137"/>
      <c r="BF115" s="137"/>
      <c r="BG115" s="137"/>
      <c r="BH115" s="137"/>
      <c r="BJ115" s="67" t="s">
        <v>265</v>
      </c>
      <c r="BK115" s="854" t="s">
        <v>262</v>
      </c>
      <c r="BL115" s="854"/>
      <c r="BM115" s="854"/>
      <c r="BN115" s="854"/>
      <c r="BO115" s="854"/>
      <c r="BP115" s="854"/>
      <c r="BQ115" s="854"/>
      <c r="BR115" s="854"/>
      <c r="BS115" s="854"/>
      <c r="BT115" s="854"/>
      <c r="BU115" s="131"/>
      <c r="BV115" s="131"/>
      <c r="BW115" s="131"/>
      <c r="BX115" s="131"/>
      <c r="BY115" s="131"/>
      <c r="BZ115" s="131"/>
      <c r="CA115" s="131"/>
      <c r="CB115" s="131"/>
      <c r="CC115" s="137"/>
      <c r="CD115" s="137"/>
      <c r="CE115" s="137"/>
      <c r="CF115" s="137"/>
      <c r="CG115" s="137"/>
      <c r="CH115" s="137"/>
      <c r="CI115" s="137"/>
      <c r="CJ115" s="137"/>
      <c r="CK115" s="137"/>
      <c r="CL115" s="137"/>
      <c r="CN115" s="67" t="s">
        <v>265</v>
      </c>
      <c r="CO115" s="854" t="s">
        <v>262</v>
      </c>
      <c r="CP115" s="854"/>
      <c r="CQ115" s="854"/>
      <c r="CR115" s="854"/>
      <c r="CS115" s="854"/>
      <c r="CT115" s="854"/>
      <c r="CU115" s="854"/>
      <c r="CV115" s="854"/>
      <c r="CW115" s="854"/>
      <c r="CX115" s="854"/>
      <c r="CY115" s="131"/>
      <c r="CZ115" s="131"/>
      <c r="DA115" s="131"/>
      <c r="DB115" s="131"/>
      <c r="DC115" s="131"/>
      <c r="DD115" s="131"/>
      <c r="DE115" s="131"/>
      <c r="DF115" s="131"/>
      <c r="DG115" s="137"/>
      <c r="DH115" s="137"/>
      <c r="DI115" s="137"/>
      <c r="DJ115" s="137"/>
      <c r="DK115" s="137"/>
      <c r="DL115" s="137"/>
      <c r="DM115" s="137"/>
      <c r="DN115" s="137"/>
      <c r="DO115" s="137"/>
      <c r="DP115" s="137"/>
      <c r="DR115" s="67" t="s">
        <v>265</v>
      </c>
      <c r="DS115" s="854" t="s">
        <v>262</v>
      </c>
      <c r="DT115" s="854"/>
      <c r="DU115" s="854"/>
      <c r="DV115" s="854"/>
      <c r="DW115" s="854"/>
      <c r="DX115" s="854"/>
      <c r="DY115" s="854"/>
      <c r="DZ115" s="854"/>
      <c r="EA115" s="854"/>
      <c r="EB115" s="854"/>
      <c r="EC115" s="131"/>
      <c r="ED115" s="131"/>
      <c r="EE115" s="131"/>
      <c r="EF115" s="131"/>
      <c r="EG115" s="131"/>
      <c r="EH115" s="131"/>
      <c r="EI115" s="131"/>
      <c r="EJ115" s="131"/>
      <c r="EK115" s="137"/>
      <c r="EL115" s="137"/>
      <c r="EM115" s="137"/>
      <c r="EN115" s="137"/>
      <c r="EO115" s="137"/>
      <c r="EP115" s="137"/>
      <c r="EQ115" s="137"/>
      <c r="ER115" s="137"/>
      <c r="ES115" s="137"/>
      <c r="ET115" s="137"/>
      <c r="EV115" s="67" t="s">
        <v>265</v>
      </c>
      <c r="EW115" s="854" t="s">
        <v>262</v>
      </c>
      <c r="EX115" s="854"/>
      <c r="EY115" s="854"/>
      <c r="EZ115" s="854"/>
      <c r="FA115" s="854"/>
      <c r="FB115" s="854"/>
      <c r="FC115" s="854"/>
      <c r="FD115" s="854"/>
      <c r="FE115" s="854"/>
      <c r="FF115" s="854"/>
      <c r="FG115" s="131"/>
      <c r="FH115" s="131"/>
      <c r="FI115" s="131"/>
      <c r="FJ115" s="131"/>
      <c r="FK115" s="131"/>
      <c r="FL115" s="131"/>
      <c r="FM115" s="131"/>
      <c r="FN115" s="131"/>
      <c r="FO115" s="137"/>
      <c r="FP115" s="137"/>
      <c r="FQ115" s="137"/>
      <c r="FR115" s="137"/>
      <c r="FS115" s="137"/>
      <c r="FT115" s="137"/>
      <c r="FU115" s="137"/>
      <c r="FV115" s="137"/>
      <c r="FW115" s="137"/>
      <c r="FX115" s="137"/>
      <c r="FZ115" s="67" t="s">
        <v>265</v>
      </c>
      <c r="GA115" s="854" t="s">
        <v>262</v>
      </c>
      <c r="GB115" s="854"/>
      <c r="GC115" s="854"/>
      <c r="GD115" s="854"/>
      <c r="GE115" s="854"/>
      <c r="GF115" s="854"/>
      <c r="GG115" s="854"/>
      <c r="GH115" s="854"/>
      <c r="GI115" s="854"/>
      <c r="GJ115" s="854"/>
      <c r="GK115" s="854"/>
      <c r="GL115" s="854"/>
      <c r="GM115" s="131"/>
      <c r="GN115" s="131"/>
      <c r="GO115" s="131"/>
      <c r="GP115" s="131"/>
      <c r="GQ115" s="131"/>
      <c r="GR115" s="131"/>
      <c r="GS115" s="137"/>
      <c r="GT115" s="137"/>
      <c r="GU115" s="137"/>
      <c r="GV115" s="137"/>
      <c r="GW115" s="137"/>
      <c r="GX115" s="137"/>
      <c r="GY115" s="137"/>
      <c r="GZ115" s="137"/>
      <c r="HA115" s="137"/>
      <c r="HB115" s="137"/>
      <c r="HD115" s="67" t="s">
        <v>265</v>
      </c>
      <c r="HE115" s="854" t="s">
        <v>262</v>
      </c>
      <c r="HF115" s="854"/>
      <c r="HG115" s="854"/>
      <c r="HH115" s="854"/>
      <c r="HI115" s="854"/>
      <c r="HJ115" s="854"/>
      <c r="HK115" s="854"/>
      <c r="HL115" s="854"/>
      <c r="HM115" s="854"/>
      <c r="HN115" s="854"/>
      <c r="HO115" s="131"/>
      <c r="HP115" s="131"/>
      <c r="HQ115" s="131"/>
      <c r="HR115" s="131"/>
      <c r="HS115" s="131"/>
      <c r="HT115" s="131"/>
      <c r="HU115" s="131"/>
      <c r="HV115" s="131"/>
      <c r="HW115" s="137"/>
      <c r="HX115" s="137"/>
      <c r="HY115" s="137"/>
      <c r="HZ115" s="137"/>
      <c r="IA115" s="137"/>
      <c r="IB115" s="137"/>
      <c r="IC115" s="137"/>
      <c r="ID115" s="137"/>
      <c r="IE115" s="137"/>
      <c r="IF115" s="137"/>
      <c r="IH115" s="67" t="s">
        <v>265</v>
      </c>
      <c r="II115" s="854" t="s">
        <v>262</v>
      </c>
      <c r="IJ115" s="854"/>
      <c r="IK115" s="854"/>
      <c r="IL115" s="854"/>
      <c r="IM115" s="854"/>
      <c r="IN115" s="854"/>
      <c r="IO115" s="854"/>
      <c r="IP115" s="854"/>
      <c r="IQ115" s="854"/>
      <c r="IR115" s="854"/>
      <c r="IS115" s="131"/>
      <c r="IT115" s="131"/>
      <c r="IU115" s="131"/>
      <c r="IV115" s="131"/>
      <c r="IW115" s="131"/>
      <c r="IX115" s="131"/>
      <c r="IY115" s="131"/>
      <c r="IZ115" s="131"/>
      <c r="JA115" s="137"/>
      <c r="JB115" s="137"/>
      <c r="JC115" s="137"/>
      <c r="JD115" s="137"/>
      <c r="JE115" s="137"/>
      <c r="JF115" s="137"/>
      <c r="JG115" s="137"/>
      <c r="JH115" s="137"/>
      <c r="JI115" s="137"/>
      <c r="JJ115" s="137"/>
      <c r="JL115" s="67" t="s">
        <v>265</v>
      </c>
      <c r="JM115" s="854" t="s">
        <v>262</v>
      </c>
      <c r="JN115" s="854"/>
      <c r="JO115" s="854"/>
      <c r="JP115" s="854"/>
      <c r="JQ115" s="854"/>
      <c r="JR115" s="854"/>
      <c r="JS115" s="854"/>
      <c r="JT115" s="854"/>
      <c r="JU115" s="854"/>
      <c r="JV115" s="854"/>
      <c r="JW115" s="131"/>
      <c r="JX115" s="131"/>
      <c r="JY115" s="131"/>
      <c r="JZ115" s="131"/>
      <c r="KA115" s="131"/>
      <c r="KB115" s="131"/>
      <c r="KC115" s="131"/>
      <c r="KD115" s="131"/>
      <c r="KE115" s="137"/>
      <c r="KF115" s="137"/>
      <c r="KG115" s="137"/>
      <c r="KH115" s="137"/>
      <c r="KI115" s="137"/>
      <c r="KJ115" s="137"/>
      <c r="KK115" s="137"/>
      <c r="KL115" s="137"/>
      <c r="KM115" s="137"/>
      <c r="KN115" s="137"/>
    </row>
    <row r="116" spans="2:300" x14ac:dyDescent="0.25">
      <c r="B116" s="3" t="s">
        <v>2683</v>
      </c>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F116" s="3" t="s">
        <v>2683</v>
      </c>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J116" s="3" t="s">
        <v>2683</v>
      </c>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N116" s="3" t="s">
        <v>2683</v>
      </c>
      <c r="CO116" s="130"/>
      <c r="CP116" s="130"/>
      <c r="CQ116" s="130"/>
      <c r="CR116" s="130"/>
      <c r="CS116" s="130"/>
      <c r="CT116" s="130"/>
      <c r="CU116" s="130"/>
      <c r="CV116" s="130"/>
      <c r="CW116" s="130"/>
      <c r="CX116" s="130"/>
      <c r="CY116" s="130"/>
      <c r="CZ116" s="130"/>
      <c r="DA116" s="130"/>
      <c r="DB116" s="130"/>
      <c r="DC116" s="130"/>
      <c r="DD116" s="130"/>
      <c r="DE116" s="130"/>
      <c r="DF116" s="130"/>
      <c r="DG116" s="130"/>
      <c r="DH116" s="130"/>
      <c r="DI116" s="130"/>
      <c r="DJ116" s="130"/>
      <c r="DK116" s="130"/>
      <c r="DL116" s="130"/>
      <c r="DM116" s="130"/>
      <c r="DN116" s="130"/>
      <c r="DO116" s="130"/>
      <c r="DP116" s="130"/>
      <c r="DR116" s="3" t="s">
        <v>2683</v>
      </c>
      <c r="DS116" s="130"/>
      <c r="DT116" s="130"/>
      <c r="DU116" s="130"/>
      <c r="DV116" s="130"/>
      <c r="DW116" s="130"/>
      <c r="DX116" s="130"/>
      <c r="DY116" s="130"/>
      <c r="DZ116" s="130"/>
      <c r="EA116" s="130"/>
      <c r="EB116" s="130"/>
      <c r="EC116" s="130"/>
      <c r="ED116" s="130"/>
      <c r="EE116" s="130"/>
      <c r="EF116" s="130"/>
      <c r="EG116" s="130"/>
      <c r="EH116" s="130"/>
      <c r="EI116" s="130"/>
      <c r="EJ116" s="130"/>
      <c r="EK116" s="130"/>
      <c r="EL116" s="130"/>
      <c r="EM116" s="130"/>
      <c r="EN116" s="130"/>
      <c r="EO116" s="130"/>
      <c r="EP116" s="130"/>
      <c r="EQ116" s="130"/>
      <c r="ER116" s="130"/>
      <c r="ES116" s="130"/>
      <c r="ET116" s="130"/>
      <c r="EV116" s="3" t="s">
        <v>2683</v>
      </c>
      <c r="EW116" s="130"/>
      <c r="EX116" s="130"/>
      <c r="EY116" s="130"/>
      <c r="EZ116" s="130"/>
      <c r="FA116" s="130"/>
      <c r="FB116" s="130"/>
      <c r="FC116" s="130"/>
      <c r="FD116" s="130"/>
      <c r="FE116" s="130"/>
      <c r="FF116" s="130"/>
      <c r="FG116" s="130"/>
      <c r="FH116" s="130"/>
      <c r="FI116" s="130"/>
      <c r="FJ116" s="130"/>
      <c r="FK116" s="130"/>
      <c r="FL116" s="130"/>
      <c r="FM116" s="130"/>
      <c r="FN116" s="130"/>
      <c r="FO116" s="130"/>
      <c r="FP116" s="130"/>
      <c r="FQ116" s="130"/>
      <c r="FR116" s="130"/>
      <c r="FS116" s="130"/>
      <c r="FT116" s="130"/>
      <c r="FU116" s="130"/>
      <c r="FV116" s="130"/>
      <c r="FW116" s="130"/>
      <c r="FX116" s="130"/>
      <c r="FZ116" s="3" t="s">
        <v>2683</v>
      </c>
      <c r="GA116" s="130"/>
      <c r="GB116" s="130"/>
      <c r="GC116" s="130"/>
      <c r="GD116" s="130"/>
      <c r="GE116" s="130"/>
      <c r="GF116" s="130"/>
      <c r="GG116" s="130"/>
      <c r="GH116" s="130"/>
      <c r="GI116" s="130"/>
      <c r="GJ116" s="130"/>
      <c r="GK116" s="130"/>
      <c r="GL116" s="130"/>
      <c r="GM116" s="130"/>
      <c r="GN116" s="130"/>
      <c r="GO116" s="130"/>
      <c r="GP116" s="130"/>
      <c r="GQ116" s="130"/>
      <c r="GR116" s="130"/>
      <c r="GS116" s="130"/>
      <c r="GT116" s="130"/>
      <c r="GU116" s="130"/>
      <c r="GV116" s="130"/>
      <c r="GW116" s="130"/>
      <c r="GX116" s="130"/>
      <c r="GY116" s="130"/>
      <c r="GZ116" s="130"/>
      <c r="HA116" s="130"/>
      <c r="HB116" s="130"/>
      <c r="HD116" s="3" t="s">
        <v>2683</v>
      </c>
      <c r="HE116" s="130"/>
      <c r="HF116" s="130"/>
      <c r="HG116" s="130"/>
      <c r="HH116" s="130"/>
      <c r="HI116" s="130"/>
      <c r="HJ116" s="130"/>
      <c r="HK116" s="130"/>
      <c r="HL116" s="130"/>
      <c r="HM116" s="130"/>
      <c r="HN116" s="130"/>
      <c r="HO116" s="130"/>
      <c r="HP116" s="130"/>
      <c r="HQ116" s="130"/>
      <c r="HR116" s="130"/>
      <c r="HS116" s="130"/>
      <c r="HT116" s="130"/>
      <c r="HU116" s="130"/>
      <c r="HV116" s="130"/>
      <c r="HW116" s="130"/>
      <c r="HX116" s="130"/>
      <c r="HY116" s="130"/>
      <c r="HZ116" s="130"/>
      <c r="IA116" s="130"/>
      <c r="IB116" s="130"/>
      <c r="IC116" s="130"/>
      <c r="ID116" s="130"/>
      <c r="IE116" s="130"/>
      <c r="IF116" s="130"/>
      <c r="IH116" s="3" t="s">
        <v>2683</v>
      </c>
      <c r="II116" s="130"/>
      <c r="IJ116" s="130"/>
      <c r="IK116" s="130"/>
      <c r="IL116" s="130"/>
      <c r="IM116" s="130"/>
      <c r="IN116" s="130"/>
      <c r="IO116" s="130"/>
      <c r="IP116" s="130"/>
      <c r="IQ116" s="130"/>
      <c r="IR116" s="130"/>
      <c r="IS116" s="130"/>
      <c r="IT116" s="130"/>
      <c r="IU116" s="130"/>
      <c r="IV116" s="130"/>
      <c r="IW116" s="130"/>
      <c r="IX116" s="130"/>
      <c r="IY116" s="130"/>
      <c r="IZ116" s="130"/>
      <c r="JA116" s="130"/>
      <c r="JB116" s="130"/>
      <c r="JC116" s="130"/>
      <c r="JD116" s="130"/>
      <c r="JE116" s="130"/>
      <c r="JF116" s="130"/>
      <c r="JG116" s="130"/>
      <c r="JH116" s="130"/>
      <c r="JI116" s="130"/>
      <c r="JJ116" s="130"/>
      <c r="JL116" s="3" t="s">
        <v>2683</v>
      </c>
      <c r="JM116" s="130"/>
      <c r="JN116" s="130"/>
      <c r="JO116" s="130"/>
      <c r="JP116" s="130"/>
      <c r="JQ116" s="130"/>
      <c r="JR116" s="130"/>
      <c r="JS116" s="130"/>
      <c r="JT116" s="130"/>
      <c r="JU116" s="130"/>
      <c r="JV116" s="130"/>
      <c r="JW116" s="130"/>
      <c r="JX116" s="130"/>
      <c r="JY116" s="130"/>
      <c r="JZ116" s="130"/>
      <c r="KA116" s="130"/>
      <c r="KB116" s="130"/>
      <c r="KC116" s="130"/>
      <c r="KD116" s="130"/>
      <c r="KE116" s="130"/>
      <c r="KF116" s="130"/>
      <c r="KG116" s="130"/>
      <c r="KH116" s="130"/>
      <c r="KI116" s="130"/>
      <c r="KJ116" s="130"/>
      <c r="KK116" s="130"/>
      <c r="KL116" s="130"/>
      <c r="KM116" s="130"/>
      <c r="KN116" s="130"/>
    </row>
    <row r="117" spans="2:300" s="138" customFormat="1" ht="15.75" x14ac:dyDescent="0.25">
      <c r="C117" s="853" t="s">
        <v>1174</v>
      </c>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G117" s="853" t="s">
        <v>1174</v>
      </c>
      <c r="AH117" s="853"/>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K117" s="853" t="s">
        <v>1174</v>
      </c>
      <c r="BL117" s="853"/>
      <c r="BM117" s="853"/>
      <c r="BN117" s="853"/>
      <c r="BO117" s="853"/>
      <c r="BP117" s="853"/>
      <c r="BQ117" s="853"/>
      <c r="BR117" s="853"/>
      <c r="BS117" s="853"/>
      <c r="BT117" s="853"/>
      <c r="BU117" s="853"/>
      <c r="BV117" s="853"/>
      <c r="BW117" s="853"/>
      <c r="BX117" s="853"/>
      <c r="BY117" s="853"/>
      <c r="BZ117" s="853"/>
      <c r="CA117" s="853"/>
      <c r="CB117" s="853"/>
      <c r="CC117" s="853"/>
      <c r="CD117" s="853"/>
      <c r="CE117" s="853"/>
      <c r="CF117" s="853"/>
      <c r="CG117" s="853"/>
      <c r="CH117" s="853"/>
      <c r="CI117" s="853"/>
      <c r="CJ117" s="853"/>
      <c r="CK117" s="853"/>
      <c r="CO117" s="853" t="s">
        <v>1174</v>
      </c>
      <c r="CP117" s="853"/>
      <c r="CQ117" s="853"/>
      <c r="CR117" s="853"/>
      <c r="CS117" s="853"/>
      <c r="CT117" s="853"/>
      <c r="CU117" s="853"/>
      <c r="CV117" s="853"/>
      <c r="CW117" s="853"/>
      <c r="CX117" s="853"/>
      <c r="CY117" s="853"/>
      <c r="CZ117" s="853"/>
      <c r="DA117" s="853"/>
      <c r="DB117" s="853"/>
      <c r="DC117" s="853"/>
      <c r="DD117" s="853"/>
      <c r="DE117" s="853"/>
      <c r="DF117" s="853"/>
      <c r="DG117" s="853"/>
      <c r="DH117" s="853"/>
      <c r="DI117" s="853"/>
      <c r="DJ117" s="853"/>
      <c r="DK117" s="853"/>
      <c r="DL117" s="853"/>
      <c r="DM117" s="853"/>
      <c r="DN117" s="853"/>
      <c r="DO117" s="853"/>
      <c r="DS117" s="853" t="s">
        <v>1174</v>
      </c>
      <c r="DT117" s="853"/>
      <c r="DU117" s="853"/>
      <c r="DV117" s="853"/>
      <c r="DW117" s="853"/>
      <c r="DX117" s="853"/>
      <c r="DY117" s="853"/>
      <c r="DZ117" s="853"/>
      <c r="EA117" s="853"/>
      <c r="EB117" s="853"/>
      <c r="EC117" s="853"/>
      <c r="ED117" s="853"/>
      <c r="EE117" s="853"/>
      <c r="EF117" s="853"/>
      <c r="EG117" s="853"/>
      <c r="EH117" s="853"/>
      <c r="EI117" s="853"/>
      <c r="EJ117" s="853"/>
      <c r="EK117" s="853"/>
      <c r="EL117" s="853"/>
      <c r="EM117" s="853"/>
      <c r="EN117" s="853"/>
      <c r="EO117" s="853"/>
      <c r="EP117" s="853"/>
      <c r="EQ117" s="853"/>
      <c r="ER117" s="853"/>
      <c r="ES117" s="853"/>
      <c r="EW117" s="853" t="s">
        <v>1174</v>
      </c>
      <c r="EX117" s="853"/>
      <c r="EY117" s="853"/>
      <c r="EZ117" s="853"/>
      <c r="FA117" s="853"/>
      <c r="FB117" s="853"/>
      <c r="FC117" s="853"/>
      <c r="FD117" s="853"/>
      <c r="FE117" s="853"/>
      <c r="FF117" s="853"/>
      <c r="FG117" s="853"/>
      <c r="FH117" s="853"/>
      <c r="FI117" s="853"/>
      <c r="FJ117" s="853"/>
      <c r="FK117" s="853"/>
      <c r="FL117" s="853"/>
      <c r="FM117" s="853"/>
      <c r="FN117" s="853"/>
      <c r="FO117" s="853"/>
      <c r="FP117" s="853"/>
      <c r="FQ117" s="853"/>
      <c r="FR117" s="853"/>
      <c r="FS117" s="853"/>
      <c r="FT117" s="853"/>
      <c r="FU117" s="853"/>
      <c r="FV117" s="853"/>
      <c r="FW117" s="853"/>
      <c r="GA117" s="853" t="s">
        <v>1174</v>
      </c>
      <c r="GB117" s="853"/>
      <c r="GC117" s="853"/>
      <c r="GD117" s="853"/>
      <c r="GE117" s="853"/>
      <c r="GF117" s="853"/>
      <c r="GG117" s="853"/>
      <c r="GH117" s="853"/>
      <c r="GI117" s="853"/>
      <c r="GJ117" s="853"/>
      <c r="GK117" s="853"/>
      <c r="GL117" s="853"/>
      <c r="GM117" s="853"/>
      <c r="GN117" s="853"/>
      <c r="GO117" s="853"/>
      <c r="GP117" s="853"/>
      <c r="GQ117" s="853"/>
      <c r="GR117" s="853"/>
      <c r="GS117" s="853"/>
      <c r="GT117" s="853"/>
      <c r="GU117" s="853"/>
      <c r="GV117" s="853"/>
      <c r="GW117" s="853"/>
      <c r="GX117" s="853"/>
      <c r="GY117" s="853"/>
      <c r="GZ117" s="853"/>
      <c r="HA117" s="853"/>
      <c r="HE117" s="853" t="s">
        <v>1174</v>
      </c>
      <c r="HF117" s="853"/>
      <c r="HG117" s="853"/>
      <c r="HH117" s="853"/>
      <c r="HI117" s="853"/>
      <c r="HJ117" s="853"/>
      <c r="HK117" s="853"/>
      <c r="HL117" s="853"/>
      <c r="HM117" s="853"/>
      <c r="HN117" s="853"/>
      <c r="HO117" s="853"/>
      <c r="HP117" s="853"/>
      <c r="HQ117" s="853"/>
      <c r="HR117" s="853"/>
      <c r="HS117" s="853"/>
      <c r="HT117" s="853"/>
      <c r="HU117" s="853"/>
      <c r="HV117" s="853"/>
      <c r="HW117" s="853"/>
      <c r="HX117" s="853"/>
      <c r="HY117" s="853"/>
      <c r="HZ117" s="853"/>
      <c r="IA117" s="853"/>
      <c r="IB117" s="853"/>
      <c r="IC117" s="853"/>
      <c r="ID117" s="853"/>
      <c r="IE117" s="853"/>
      <c r="II117" s="853" t="s">
        <v>1174</v>
      </c>
      <c r="IJ117" s="853"/>
      <c r="IK117" s="853"/>
      <c r="IL117" s="853"/>
      <c r="IM117" s="853"/>
      <c r="IN117" s="853"/>
      <c r="IO117" s="853"/>
      <c r="IP117" s="853"/>
      <c r="IQ117" s="853"/>
      <c r="IR117" s="853"/>
      <c r="IS117" s="853"/>
      <c r="IT117" s="853"/>
      <c r="IU117" s="853"/>
      <c r="IV117" s="853"/>
      <c r="IW117" s="853"/>
      <c r="IX117" s="853"/>
      <c r="IY117" s="853"/>
      <c r="IZ117" s="853"/>
      <c r="JA117" s="853"/>
      <c r="JB117" s="853"/>
      <c r="JC117" s="853"/>
      <c r="JD117" s="853"/>
      <c r="JE117" s="853"/>
      <c r="JF117" s="853"/>
      <c r="JG117" s="853"/>
      <c r="JH117" s="853"/>
      <c r="JI117" s="853"/>
      <c r="JM117" s="853" t="s">
        <v>1174</v>
      </c>
      <c r="JN117" s="853"/>
      <c r="JO117" s="853"/>
      <c r="JP117" s="853"/>
      <c r="JQ117" s="853"/>
      <c r="JR117" s="853"/>
      <c r="JS117" s="853"/>
      <c r="JT117" s="853"/>
      <c r="JU117" s="853"/>
      <c r="JV117" s="853"/>
      <c r="JW117" s="853"/>
      <c r="JX117" s="853"/>
      <c r="JY117" s="853"/>
      <c r="JZ117" s="853"/>
      <c r="KA117" s="853"/>
      <c r="KB117" s="853"/>
      <c r="KC117" s="853"/>
      <c r="KD117" s="853"/>
      <c r="KE117" s="853"/>
      <c r="KF117" s="853"/>
      <c r="KG117" s="853"/>
      <c r="KH117" s="853"/>
      <c r="KI117" s="853"/>
      <c r="KJ117" s="853"/>
      <c r="KK117" s="853"/>
      <c r="KL117" s="853"/>
      <c r="KM117" s="853"/>
    </row>
    <row r="118" spans="2:300" s="61" customFormat="1" ht="142.5" customHeight="1" thickBot="1" x14ac:dyDescent="0.3">
      <c r="B118" s="139" t="s">
        <v>263</v>
      </c>
      <c r="C118" s="140" t="str">
        <f>C19</f>
        <v>Outpatient vaccinations</v>
      </c>
      <c r="D118" s="140" t="str">
        <f t="shared" ref="D118:AD118" si="158">D19</f>
        <v>Outpatient cough triage</v>
      </c>
      <c r="E118" s="140" t="str">
        <f t="shared" si="158"/>
        <v>Outpatient screening visit</v>
      </c>
      <c r="F118" s="140" t="str">
        <f t="shared" si="158"/>
        <v>Outpatient diagnostic visit</v>
      </c>
      <c r="G118" s="140" t="str">
        <f t="shared" si="158"/>
        <v>Outpatient visit type 1</v>
      </c>
      <c r="H118" s="140" t="str">
        <f t="shared" si="158"/>
        <v>Outpatient visit type 2</v>
      </c>
      <c r="I118" s="140" t="str">
        <f t="shared" si="158"/>
        <v>Outpatient visit type 3</v>
      </c>
      <c r="J118" s="140" t="str">
        <f t="shared" si="158"/>
        <v>Inpatient bed-day type 1</v>
      </c>
      <c r="K118" s="140" t="str">
        <f t="shared" si="158"/>
        <v>Inpatient bed-day type 2</v>
      </c>
      <c r="L118" s="140" t="str">
        <f t="shared" si="158"/>
        <v>Community vaccinations</v>
      </c>
      <c r="M118" s="140" t="str">
        <f t="shared" si="158"/>
        <v>Community screening visit</v>
      </c>
      <c r="N118" s="140" t="str">
        <f t="shared" si="158"/>
        <v>Community diagnostic visit</v>
      </c>
      <c r="O118" s="140" t="str">
        <f t="shared" si="158"/>
        <v>Community treatment visit</v>
      </c>
      <c r="P118" s="140" t="str">
        <f t="shared" si="158"/>
        <v>Community other visit</v>
      </c>
      <c r="Q118" s="140" t="str">
        <f t="shared" si="158"/>
        <v>Community event</v>
      </c>
      <c r="R118" s="140" t="str">
        <f t="shared" si="158"/>
        <v>Lost to follow-up tracing per person on contact list (phone)</v>
      </c>
      <c r="S118" s="140" t="str">
        <f t="shared" si="158"/>
        <v>Patient support during diagnosis (voucher, cash, other)</v>
      </c>
      <c r="T118" s="140" t="str">
        <f t="shared" si="158"/>
        <v>Patient support during treatment (voucher, cash, other)</v>
      </c>
      <c r="U118" s="140" t="str">
        <f t="shared" ref="U118:V118" si="159">U19</f>
        <v>Other service type 1</v>
      </c>
      <c r="V118" s="140" t="str">
        <f t="shared" si="159"/>
        <v>Other service type 2</v>
      </c>
      <c r="W118" s="140" t="str">
        <f t="shared" si="158"/>
        <v>Laboratory tests</v>
      </c>
      <c r="X118" s="140" t="str">
        <f t="shared" si="158"/>
        <v>Radiology tests</v>
      </c>
      <c r="Y118" s="140" t="str">
        <f t="shared" si="158"/>
        <v>Pharmacy</v>
      </c>
      <c r="Z118" s="140" t="str">
        <f t="shared" si="158"/>
        <v>Admin &amp; management</v>
      </c>
      <c r="AA118" s="140" t="str">
        <f t="shared" si="158"/>
        <v>Other overhead services</v>
      </c>
      <c r="AB118" s="140" t="str">
        <f t="shared" si="158"/>
        <v>Non-TB services</v>
      </c>
      <c r="AC118" s="140" t="str">
        <f t="shared" si="158"/>
        <v>Break/lunch</v>
      </c>
      <c r="AD118" s="140" t="str">
        <f t="shared" si="158"/>
        <v>Not at work</v>
      </c>
      <c r="AF118" s="139" t="s">
        <v>263</v>
      </c>
      <c r="AG118" s="140" t="str">
        <f t="shared" ref="AG118:BH118" si="160">AG19</f>
        <v>Outpatient vaccinations</v>
      </c>
      <c r="AH118" s="140" t="str">
        <f t="shared" si="160"/>
        <v>Outpatient cough triage</v>
      </c>
      <c r="AI118" s="140" t="str">
        <f t="shared" si="160"/>
        <v>Outpatient screening visit</v>
      </c>
      <c r="AJ118" s="140" t="str">
        <f t="shared" si="160"/>
        <v>Outpatient diagnostic visit</v>
      </c>
      <c r="AK118" s="140" t="str">
        <f t="shared" si="160"/>
        <v>Outpatient visit type 1</v>
      </c>
      <c r="AL118" s="140" t="str">
        <f t="shared" si="160"/>
        <v>Outpatient visit type 2</v>
      </c>
      <c r="AM118" s="140" t="str">
        <f t="shared" si="160"/>
        <v>Outpatient visit type 3</v>
      </c>
      <c r="AN118" s="140" t="str">
        <f t="shared" si="160"/>
        <v>Inpatient bed-day type 1</v>
      </c>
      <c r="AO118" s="140" t="str">
        <f t="shared" si="160"/>
        <v>Inpatient bed-day type 2</v>
      </c>
      <c r="AP118" s="140" t="str">
        <f t="shared" si="160"/>
        <v>Community vaccinations</v>
      </c>
      <c r="AQ118" s="140" t="str">
        <f t="shared" si="160"/>
        <v>Community screening visit</v>
      </c>
      <c r="AR118" s="140" t="str">
        <f t="shared" si="160"/>
        <v>Community diagnostic visit</v>
      </c>
      <c r="AS118" s="140" t="str">
        <f t="shared" si="160"/>
        <v>Community treatment visit</v>
      </c>
      <c r="AT118" s="140" t="str">
        <f t="shared" si="160"/>
        <v>Community other visit</v>
      </c>
      <c r="AU118" s="140" t="str">
        <f t="shared" si="160"/>
        <v>Community event</v>
      </c>
      <c r="AV118" s="140" t="str">
        <f t="shared" si="160"/>
        <v>Lost to follow-up tracing per person on contact list (phone)</v>
      </c>
      <c r="AW118" s="140" t="str">
        <f t="shared" si="160"/>
        <v>Patient support during diagnosis (voucher, cash, other)</v>
      </c>
      <c r="AX118" s="140" t="str">
        <f t="shared" si="160"/>
        <v>Patient support during treatment (voucher, cash, other)</v>
      </c>
      <c r="AY118" s="140" t="str">
        <f t="shared" si="160"/>
        <v>Other service type 1</v>
      </c>
      <c r="AZ118" s="140" t="str">
        <f t="shared" si="160"/>
        <v>Other service type 2</v>
      </c>
      <c r="BA118" s="140" t="str">
        <f t="shared" si="160"/>
        <v>Laboratory tests</v>
      </c>
      <c r="BB118" s="140" t="str">
        <f t="shared" si="160"/>
        <v>Radiology tests</v>
      </c>
      <c r="BC118" s="140" t="str">
        <f t="shared" si="160"/>
        <v>Pharmacy</v>
      </c>
      <c r="BD118" s="140" t="str">
        <f t="shared" si="160"/>
        <v>Admin &amp; management</v>
      </c>
      <c r="BE118" s="140" t="str">
        <f t="shared" si="160"/>
        <v>Other overhead services</v>
      </c>
      <c r="BF118" s="140" t="str">
        <f t="shared" si="160"/>
        <v>Non-TB services</v>
      </c>
      <c r="BG118" s="140" t="str">
        <f t="shared" si="160"/>
        <v>Break/lunch</v>
      </c>
      <c r="BH118" s="140" t="str">
        <f t="shared" si="160"/>
        <v>Not at work</v>
      </c>
      <c r="BJ118" s="139" t="s">
        <v>263</v>
      </c>
      <c r="BK118" s="140" t="str">
        <f t="shared" ref="BK118:CL118" si="161">BK19</f>
        <v>Outpatient vaccinations</v>
      </c>
      <c r="BL118" s="140" t="str">
        <f t="shared" si="161"/>
        <v>Outpatient cough triage</v>
      </c>
      <c r="BM118" s="140" t="str">
        <f t="shared" si="161"/>
        <v>Outpatient screening visit</v>
      </c>
      <c r="BN118" s="140" t="str">
        <f t="shared" si="161"/>
        <v>Outpatient diagnostic visit</v>
      </c>
      <c r="BO118" s="140" t="str">
        <f t="shared" si="161"/>
        <v>Outpatient visit type 1</v>
      </c>
      <c r="BP118" s="140" t="str">
        <f t="shared" si="161"/>
        <v>Outpatient visit type 2</v>
      </c>
      <c r="BQ118" s="140" t="str">
        <f t="shared" si="161"/>
        <v>Outpatient visit type 3</v>
      </c>
      <c r="BR118" s="140" t="str">
        <f t="shared" si="161"/>
        <v>Inpatient bed-day type 1</v>
      </c>
      <c r="BS118" s="140" t="str">
        <f t="shared" si="161"/>
        <v>Inpatient bed-day type 2</v>
      </c>
      <c r="BT118" s="140" t="str">
        <f t="shared" si="161"/>
        <v>Community vaccinations</v>
      </c>
      <c r="BU118" s="140" t="str">
        <f t="shared" si="161"/>
        <v>Community screening visit</v>
      </c>
      <c r="BV118" s="140" t="str">
        <f t="shared" si="161"/>
        <v>Community diagnostic visit</v>
      </c>
      <c r="BW118" s="140" t="str">
        <f t="shared" si="161"/>
        <v>Community treatment visit</v>
      </c>
      <c r="BX118" s="140" t="str">
        <f t="shared" si="161"/>
        <v>Community other visit</v>
      </c>
      <c r="BY118" s="140" t="str">
        <f t="shared" si="161"/>
        <v>Community event</v>
      </c>
      <c r="BZ118" s="140" t="str">
        <f t="shared" si="161"/>
        <v>Lost to follow-up tracing per person on contact list (phone)</v>
      </c>
      <c r="CA118" s="140" t="str">
        <f t="shared" si="161"/>
        <v>Patient support during diagnosis (voucher, cash, other)</v>
      </c>
      <c r="CB118" s="140" t="str">
        <f t="shared" si="161"/>
        <v>Patient support during treatment (voucher, cash, other)</v>
      </c>
      <c r="CC118" s="140" t="str">
        <f t="shared" ref="CC118" si="162">CC19</f>
        <v>Other service type 1</v>
      </c>
      <c r="CD118" s="140" t="str">
        <f t="shared" si="161"/>
        <v>Other service type 2</v>
      </c>
      <c r="CE118" s="140" t="str">
        <f t="shared" si="161"/>
        <v>Laboratory tests</v>
      </c>
      <c r="CF118" s="140" t="str">
        <f t="shared" si="161"/>
        <v>Radiology tests</v>
      </c>
      <c r="CG118" s="140" t="str">
        <f t="shared" si="161"/>
        <v>Pharmacy</v>
      </c>
      <c r="CH118" s="140" t="str">
        <f t="shared" si="161"/>
        <v>Admin &amp; management</v>
      </c>
      <c r="CI118" s="140" t="str">
        <f t="shared" si="161"/>
        <v>Other overhead services</v>
      </c>
      <c r="CJ118" s="140" t="str">
        <f t="shared" si="161"/>
        <v>Non-TB services</v>
      </c>
      <c r="CK118" s="140" t="str">
        <f t="shared" si="161"/>
        <v>Break/lunch</v>
      </c>
      <c r="CL118" s="140" t="str">
        <f t="shared" si="161"/>
        <v>Not at work</v>
      </c>
      <c r="CN118" s="139" t="s">
        <v>263</v>
      </c>
      <c r="CO118" s="140" t="str">
        <f t="shared" ref="CO118:DP118" si="163">CO19</f>
        <v>Outpatient vaccinations</v>
      </c>
      <c r="CP118" s="140" t="str">
        <f t="shared" si="163"/>
        <v>Outpatient cough triage</v>
      </c>
      <c r="CQ118" s="140" t="str">
        <f t="shared" si="163"/>
        <v>Outpatient screening visit</v>
      </c>
      <c r="CR118" s="140" t="str">
        <f t="shared" si="163"/>
        <v>Outpatient diagnostic visit</v>
      </c>
      <c r="CS118" s="140" t="str">
        <f t="shared" si="163"/>
        <v>Outpatient visit type 1</v>
      </c>
      <c r="CT118" s="140" t="str">
        <f t="shared" si="163"/>
        <v>Outpatient visit type 2</v>
      </c>
      <c r="CU118" s="140" t="str">
        <f t="shared" si="163"/>
        <v>Outpatient visit type 3</v>
      </c>
      <c r="CV118" s="140" t="str">
        <f t="shared" ref="CV118" si="164">CV19</f>
        <v>Inpatient bed-day type 1</v>
      </c>
      <c r="CW118" s="140" t="str">
        <f t="shared" si="163"/>
        <v>Inpatient bed-day type 2</v>
      </c>
      <c r="CX118" s="140" t="str">
        <f t="shared" si="163"/>
        <v>Community vaccinations</v>
      </c>
      <c r="CY118" s="140" t="str">
        <f t="shared" si="163"/>
        <v>Community screening visit</v>
      </c>
      <c r="CZ118" s="140" t="str">
        <f t="shared" si="163"/>
        <v>Community diagnostic visit</v>
      </c>
      <c r="DA118" s="140" t="str">
        <f t="shared" si="163"/>
        <v>Community treatment visit</v>
      </c>
      <c r="DB118" s="140" t="str">
        <f t="shared" si="163"/>
        <v>Community other visit</v>
      </c>
      <c r="DC118" s="140" t="str">
        <f t="shared" si="163"/>
        <v>Community event</v>
      </c>
      <c r="DD118" s="140" t="str">
        <f t="shared" si="163"/>
        <v>Lost to follow-up tracing per person on contact list (phone)</v>
      </c>
      <c r="DE118" s="140" t="str">
        <f t="shared" si="163"/>
        <v>Patient support during diagnosis (voucher, cash, other)</v>
      </c>
      <c r="DF118" s="140" t="str">
        <f t="shared" si="163"/>
        <v>Patient support during treatment (voucher, cash, other)</v>
      </c>
      <c r="DG118" s="140" t="str">
        <f t="shared" si="163"/>
        <v>Other service type 1</v>
      </c>
      <c r="DH118" s="140" t="str">
        <f t="shared" ref="DH118" si="165">DH19</f>
        <v>Other service type 2</v>
      </c>
      <c r="DI118" s="140" t="str">
        <f t="shared" si="163"/>
        <v>Laboratory tests</v>
      </c>
      <c r="DJ118" s="140" t="str">
        <f t="shared" si="163"/>
        <v>Radiology tests</v>
      </c>
      <c r="DK118" s="140" t="str">
        <f t="shared" si="163"/>
        <v>Pharmacy</v>
      </c>
      <c r="DL118" s="140" t="str">
        <f t="shared" si="163"/>
        <v>Admin &amp; management</v>
      </c>
      <c r="DM118" s="140" t="str">
        <f t="shared" si="163"/>
        <v>Other overhead services</v>
      </c>
      <c r="DN118" s="140" t="str">
        <f t="shared" si="163"/>
        <v>Non-TB services</v>
      </c>
      <c r="DO118" s="140" t="str">
        <f t="shared" si="163"/>
        <v>Break/lunch</v>
      </c>
      <c r="DP118" s="140" t="str">
        <f t="shared" si="163"/>
        <v>Not at work</v>
      </c>
      <c r="DR118" s="139" t="s">
        <v>263</v>
      </c>
      <c r="DS118" s="140" t="str">
        <f t="shared" ref="DS118:ET118" si="166">DS19</f>
        <v>Outpatient vaccinations</v>
      </c>
      <c r="DT118" s="140" t="str">
        <f t="shared" si="166"/>
        <v>Outpatient cough triage</v>
      </c>
      <c r="DU118" s="140" t="str">
        <f t="shared" si="166"/>
        <v>Outpatient screening visit</v>
      </c>
      <c r="DV118" s="140" t="str">
        <f t="shared" si="166"/>
        <v>Outpatient diagnostic visit</v>
      </c>
      <c r="DW118" s="140" t="str">
        <f t="shared" si="166"/>
        <v>Outpatient visit type 1</v>
      </c>
      <c r="DX118" s="140" t="str">
        <f t="shared" si="166"/>
        <v>Outpatient visit type 2</v>
      </c>
      <c r="DY118" s="140" t="str">
        <f t="shared" si="166"/>
        <v>Outpatient visit type 3</v>
      </c>
      <c r="DZ118" s="140" t="str">
        <f t="shared" si="166"/>
        <v>Inpatient bed-day type 1</v>
      </c>
      <c r="EA118" s="140" t="str">
        <f t="shared" ref="EA118" si="167">EA19</f>
        <v>Inpatient bed-day type 2</v>
      </c>
      <c r="EB118" s="140" t="str">
        <f t="shared" si="166"/>
        <v>Community vaccinations</v>
      </c>
      <c r="EC118" s="140" t="str">
        <f t="shared" si="166"/>
        <v>Community screening visit</v>
      </c>
      <c r="ED118" s="140" t="str">
        <f t="shared" si="166"/>
        <v>Community diagnostic visit</v>
      </c>
      <c r="EE118" s="140" t="str">
        <f t="shared" si="166"/>
        <v>Community treatment visit</v>
      </c>
      <c r="EF118" s="140" t="str">
        <f t="shared" si="166"/>
        <v>Community other visit</v>
      </c>
      <c r="EG118" s="140" t="str">
        <f t="shared" si="166"/>
        <v>Community event</v>
      </c>
      <c r="EH118" s="140" t="str">
        <f t="shared" si="166"/>
        <v>Lost to follow-up tracing per person on contact list (phone)</v>
      </c>
      <c r="EI118" s="140" t="str">
        <f t="shared" si="166"/>
        <v>Patient support during diagnosis (voucher, cash, other)</v>
      </c>
      <c r="EJ118" s="140" t="str">
        <f t="shared" si="166"/>
        <v>Patient support during treatment (voucher, cash, other)</v>
      </c>
      <c r="EK118" s="140" t="str">
        <f t="shared" ref="EK118" si="168">EK19</f>
        <v>Other service type 1</v>
      </c>
      <c r="EL118" s="140" t="str">
        <f t="shared" si="166"/>
        <v>Other service type 2</v>
      </c>
      <c r="EM118" s="140" t="str">
        <f t="shared" si="166"/>
        <v>Laboratory tests</v>
      </c>
      <c r="EN118" s="140" t="str">
        <f t="shared" si="166"/>
        <v>Radiology tests</v>
      </c>
      <c r="EO118" s="140" t="str">
        <f t="shared" si="166"/>
        <v>Pharmacy</v>
      </c>
      <c r="EP118" s="140" t="str">
        <f t="shared" si="166"/>
        <v>Admin &amp; management</v>
      </c>
      <c r="EQ118" s="140" t="str">
        <f t="shared" si="166"/>
        <v>Other overhead services</v>
      </c>
      <c r="ER118" s="140" t="str">
        <f t="shared" si="166"/>
        <v>Non-TB services</v>
      </c>
      <c r="ES118" s="140" t="str">
        <f t="shared" si="166"/>
        <v>Break/lunch</v>
      </c>
      <c r="ET118" s="140" t="str">
        <f t="shared" si="166"/>
        <v>Not at work</v>
      </c>
      <c r="EV118" s="139" t="s">
        <v>263</v>
      </c>
      <c r="EW118" s="140" t="str">
        <f t="shared" ref="EW118:FX118" si="169">EW19</f>
        <v>Outpatient vaccinations</v>
      </c>
      <c r="EX118" s="140" t="str">
        <f t="shared" si="169"/>
        <v>Outpatient cough triage</v>
      </c>
      <c r="EY118" s="140" t="str">
        <f t="shared" si="169"/>
        <v>Outpatient screening visit</v>
      </c>
      <c r="EZ118" s="140" t="str">
        <f t="shared" si="169"/>
        <v>Outpatient diagnostic visit</v>
      </c>
      <c r="FA118" s="140" t="str">
        <f t="shared" si="169"/>
        <v>Outpatient visit type 1</v>
      </c>
      <c r="FB118" s="140" t="str">
        <f t="shared" si="169"/>
        <v>Outpatient visit type 2</v>
      </c>
      <c r="FC118" s="140" t="str">
        <f t="shared" si="169"/>
        <v>Outpatient visit type 3</v>
      </c>
      <c r="FD118" s="140" t="str">
        <f t="shared" ref="FD118" si="170">FD19</f>
        <v>Inpatient bed-day type 1</v>
      </c>
      <c r="FE118" s="140" t="str">
        <f t="shared" si="169"/>
        <v>Inpatient bed-day type 2</v>
      </c>
      <c r="FF118" s="140" t="str">
        <f t="shared" si="169"/>
        <v>Community vaccinations</v>
      </c>
      <c r="FG118" s="140" t="str">
        <f t="shared" si="169"/>
        <v>Community screening visit</v>
      </c>
      <c r="FH118" s="140" t="str">
        <f t="shared" si="169"/>
        <v>Community diagnostic visit</v>
      </c>
      <c r="FI118" s="140" t="str">
        <f t="shared" si="169"/>
        <v>Community treatment visit</v>
      </c>
      <c r="FJ118" s="140" t="str">
        <f t="shared" si="169"/>
        <v>Community other visit</v>
      </c>
      <c r="FK118" s="140" t="str">
        <f t="shared" si="169"/>
        <v>Community event</v>
      </c>
      <c r="FL118" s="140" t="str">
        <f t="shared" si="169"/>
        <v>Lost to follow-up tracing per person on contact list (phone)</v>
      </c>
      <c r="FM118" s="140" t="str">
        <f t="shared" si="169"/>
        <v>Patient support during diagnosis (voucher, cash, other)</v>
      </c>
      <c r="FN118" s="140" t="str">
        <f t="shared" si="169"/>
        <v>Patient support during treatment (voucher, cash, other)</v>
      </c>
      <c r="FO118" s="140" t="str">
        <f t="shared" ref="FO118" si="171">FO19</f>
        <v>Other service type 1</v>
      </c>
      <c r="FP118" s="140" t="str">
        <f t="shared" si="169"/>
        <v>Other service type 2</v>
      </c>
      <c r="FQ118" s="140" t="str">
        <f t="shared" si="169"/>
        <v>Laboratory tests</v>
      </c>
      <c r="FR118" s="140" t="str">
        <f t="shared" si="169"/>
        <v>Radiology tests</v>
      </c>
      <c r="FS118" s="140" t="str">
        <f t="shared" si="169"/>
        <v>Pharmacy</v>
      </c>
      <c r="FT118" s="140" t="str">
        <f t="shared" si="169"/>
        <v>Admin &amp; management</v>
      </c>
      <c r="FU118" s="140" t="str">
        <f t="shared" si="169"/>
        <v>Other overhead services</v>
      </c>
      <c r="FV118" s="140" t="str">
        <f t="shared" si="169"/>
        <v>Non-TB services</v>
      </c>
      <c r="FW118" s="140" t="str">
        <f t="shared" si="169"/>
        <v>Break/lunch</v>
      </c>
      <c r="FX118" s="140" t="str">
        <f t="shared" si="169"/>
        <v>Not at work</v>
      </c>
      <c r="FZ118" s="139" t="s">
        <v>263</v>
      </c>
      <c r="GA118" s="140" t="str">
        <f t="shared" ref="GA118:HB118" si="172">GA19</f>
        <v>Outpatient vaccinations</v>
      </c>
      <c r="GB118" s="140" t="str">
        <f t="shared" si="172"/>
        <v>Outpatient cough triage</v>
      </c>
      <c r="GC118" s="140" t="str">
        <f t="shared" si="172"/>
        <v>Outpatient screening visit</v>
      </c>
      <c r="GD118" s="140" t="str">
        <f t="shared" si="172"/>
        <v>Outpatient diagnostic visit</v>
      </c>
      <c r="GE118" s="140" t="str">
        <f t="shared" si="172"/>
        <v>Outpatient visit type 1</v>
      </c>
      <c r="GF118" s="140" t="str">
        <f t="shared" si="172"/>
        <v>Outpatient visit type 2</v>
      </c>
      <c r="GG118" s="140" t="str">
        <f t="shared" si="172"/>
        <v>Outpatient visit type 3</v>
      </c>
      <c r="GH118" s="140" t="str">
        <f t="shared" ref="GH118" si="173">GH19</f>
        <v>Inpatient bed-day type 1</v>
      </c>
      <c r="GI118" s="140" t="str">
        <f t="shared" si="172"/>
        <v>Inpatient bed-day type 2</v>
      </c>
      <c r="GJ118" s="140" t="str">
        <f t="shared" si="172"/>
        <v>Community vaccinations</v>
      </c>
      <c r="GK118" s="140" t="str">
        <f t="shared" si="172"/>
        <v>Community screening visit</v>
      </c>
      <c r="GL118" s="140" t="str">
        <f t="shared" si="172"/>
        <v>Community diagnostic visit</v>
      </c>
      <c r="GM118" s="140" t="str">
        <f t="shared" si="172"/>
        <v>Community treatment visit</v>
      </c>
      <c r="GN118" s="140" t="str">
        <f t="shared" si="172"/>
        <v>Community other visit</v>
      </c>
      <c r="GO118" s="140" t="str">
        <f t="shared" si="172"/>
        <v>Community event</v>
      </c>
      <c r="GP118" s="140" t="str">
        <f t="shared" si="172"/>
        <v>Lost to follow-up tracing per person on contact list (phone)</v>
      </c>
      <c r="GQ118" s="140" t="str">
        <f t="shared" si="172"/>
        <v>Patient support during diagnosis (voucher, cash, other)</v>
      </c>
      <c r="GR118" s="140" t="str">
        <f t="shared" si="172"/>
        <v>Patient support during treatment (voucher, cash, other)</v>
      </c>
      <c r="GS118" s="140" t="str">
        <f t="shared" ref="GS118" si="174">GS19</f>
        <v>Other service type 1</v>
      </c>
      <c r="GT118" s="140" t="str">
        <f t="shared" si="172"/>
        <v>Other service type 2</v>
      </c>
      <c r="GU118" s="140" t="str">
        <f t="shared" si="172"/>
        <v>Laboratory tests</v>
      </c>
      <c r="GV118" s="140" t="str">
        <f t="shared" si="172"/>
        <v>Radiology tests</v>
      </c>
      <c r="GW118" s="140" t="str">
        <f t="shared" si="172"/>
        <v>Pharmacy</v>
      </c>
      <c r="GX118" s="140" t="str">
        <f t="shared" si="172"/>
        <v>Admin &amp; management</v>
      </c>
      <c r="GY118" s="140" t="str">
        <f t="shared" si="172"/>
        <v>Other overhead services</v>
      </c>
      <c r="GZ118" s="140" t="str">
        <f t="shared" si="172"/>
        <v>Non-TB services</v>
      </c>
      <c r="HA118" s="140" t="str">
        <f t="shared" si="172"/>
        <v>Break/lunch</v>
      </c>
      <c r="HB118" s="140" t="str">
        <f t="shared" si="172"/>
        <v>Not at work</v>
      </c>
      <c r="HD118" s="139" t="s">
        <v>263</v>
      </c>
      <c r="HE118" s="140" t="str">
        <f t="shared" ref="HE118:IF118" si="175">HE19</f>
        <v>Outpatient vaccinations</v>
      </c>
      <c r="HF118" s="140" t="str">
        <f t="shared" si="175"/>
        <v>Outpatient cough triage</v>
      </c>
      <c r="HG118" s="140" t="str">
        <f t="shared" si="175"/>
        <v>Outpatient screening visit</v>
      </c>
      <c r="HH118" s="140" t="str">
        <f t="shared" si="175"/>
        <v>Outpatient diagnostic visit</v>
      </c>
      <c r="HI118" s="140" t="str">
        <f t="shared" si="175"/>
        <v>Outpatient visit type 1</v>
      </c>
      <c r="HJ118" s="140" t="str">
        <f t="shared" si="175"/>
        <v>Outpatient visit type 2</v>
      </c>
      <c r="HK118" s="140" t="str">
        <f t="shared" si="175"/>
        <v>Outpatient visit type 3</v>
      </c>
      <c r="HL118" s="140" t="str">
        <f t="shared" ref="HL118" si="176">HL19</f>
        <v>Inpatient bed-day type 1</v>
      </c>
      <c r="HM118" s="140" t="str">
        <f t="shared" si="175"/>
        <v>Inpatient bed-day type 2</v>
      </c>
      <c r="HN118" s="140" t="str">
        <f t="shared" si="175"/>
        <v>Community vaccinations</v>
      </c>
      <c r="HO118" s="140" t="str">
        <f t="shared" si="175"/>
        <v>Community screening visit</v>
      </c>
      <c r="HP118" s="140" t="str">
        <f t="shared" si="175"/>
        <v>Community diagnostic visit</v>
      </c>
      <c r="HQ118" s="140" t="str">
        <f t="shared" si="175"/>
        <v>Community treatment visit</v>
      </c>
      <c r="HR118" s="140" t="str">
        <f t="shared" si="175"/>
        <v>Community other visit</v>
      </c>
      <c r="HS118" s="140" t="str">
        <f t="shared" si="175"/>
        <v>Community event</v>
      </c>
      <c r="HT118" s="140" t="str">
        <f t="shared" si="175"/>
        <v>Lost to follow-up tracing per person on contact list (phone)</v>
      </c>
      <c r="HU118" s="140" t="str">
        <f t="shared" si="175"/>
        <v>Patient support during diagnosis (voucher, cash, other)</v>
      </c>
      <c r="HV118" s="140" t="str">
        <f t="shared" si="175"/>
        <v>Patient support during treatment (voucher, cash, other)</v>
      </c>
      <c r="HW118" s="140" t="str">
        <f t="shared" ref="HW118" si="177">HW19</f>
        <v>Other service type 1</v>
      </c>
      <c r="HX118" s="140" t="str">
        <f t="shared" si="175"/>
        <v>Other service type 2</v>
      </c>
      <c r="HY118" s="140" t="str">
        <f t="shared" si="175"/>
        <v>Laboratory tests</v>
      </c>
      <c r="HZ118" s="140" t="str">
        <f t="shared" si="175"/>
        <v>Radiology tests</v>
      </c>
      <c r="IA118" s="140" t="str">
        <f t="shared" si="175"/>
        <v>Pharmacy</v>
      </c>
      <c r="IB118" s="140" t="str">
        <f t="shared" si="175"/>
        <v>Admin &amp; management</v>
      </c>
      <c r="IC118" s="140" t="str">
        <f t="shared" si="175"/>
        <v>Other overhead services</v>
      </c>
      <c r="ID118" s="140" t="str">
        <f t="shared" si="175"/>
        <v>Non-TB services</v>
      </c>
      <c r="IE118" s="140" t="str">
        <f t="shared" si="175"/>
        <v>Break/lunch</v>
      </c>
      <c r="IF118" s="140" t="str">
        <f t="shared" si="175"/>
        <v>Not at work</v>
      </c>
      <c r="IH118" s="139" t="s">
        <v>263</v>
      </c>
      <c r="II118" s="140" t="str">
        <f t="shared" ref="II118:JJ118" si="178">II19</f>
        <v>Outpatient vaccinations</v>
      </c>
      <c r="IJ118" s="140" t="str">
        <f t="shared" si="178"/>
        <v>Outpatient cough triage</v>
      </c>
      <c r="IK118" s="140" t="str">
        <f t="shared" si="178"/>
        <v>Outpatient screening visit</v>
      </c>
      <c r="IL118" s="140" t="str">
        <f t="shared" si="178"/>
        <v>Outpatient diagnostic visit</v>
      </c>
      <c r="IM118" s="140" t="str">
        <f t="shared" si="178"/>
        <v>Outpatient visit type 1</v>
      </c>
      <c r="IN118" s="140" t="str">
        <f t="shared" si="178"/>
        <v>Outpatient visit type 2</v>
      </c>
      <c r="IO118" s="140" t="str">
        <f t="shared" si="178"/>
        <v>Outpatient visit type 3</v>
      </c>
      <c r="IP118" s="140" t="str">
        <f t="shared" ref="IP118" si="179">IP19</f>
        <v>Inpatient bed-day type 1</v>
      </c>
      <c r="IQ118" s="140" t="str">
        <f t="shared" si="178"/>
        <v>Inpatient bed-day type 2</v>
      </c>
      <c r="IR118" s="140" t="str">
        <f t="shared" si="178"/>
        <v>Community vaccinations</v>
      </c>
      <c r="IS118" s="140" t="str">
        <f t="shared" si="178"/>
        <v>Community screening visit</v>
      </c>
      <c r="IT118" s="140" t="str">
        <f t="shared" si="178"/>
        <v>Community diagnostic visit</v>
      </c>
      <c r="IU118" s="140" t="str">
        <f t="shared" si="178"/>
        <v>Community treatment visit</v>
      </c>
      <c r="IV118" s="140" t="str">
        <f t="shared" si="178"/>
        <v>Community other visit</v>
      </c>
      <c r="IW118" s="140" t="str">
        <f t="shared" si="178"/>
        <v>Community event</v>
      </c>
      <c r="IX118" s="140" t="str">
        <f t="shared" si="178"/>
        <v>Lost to follow-up tracing per person on contact list (phone)</v>
      </c>
      <c r="IY118" s="140" t="str">
        <f t="shared" si="178"/>
        <v>Patient support during diagnosis (voucher, cash, other)</v>
      </c>
      <c r="IZ118" s="140" t="str">
        <f t="shared" si="178"/>
        <v>Patient support during treatment (voucher, cash, other)</v>
      </c>
      <c r="JA118" s="140" t="str">
        <f t="shared" ref="JA118" si="180">JA19</f>
        <v>Other service type 1</v>
      </c>
      <c r="JB118" s="140" t="str">
        <f t="shared" si="178"/>
        <v>Other service type 2</v>
      </c>
      <c r="JC118" s="140" t="str">
        <f t="shared" si="178"/>
        <v>Laboratory tests</v>
      </c>
      <c r="JD118" s="140" t="str">
        <f t="shared" si="178"/>
        <v>Radiology tests</v>
      </c>
      <c r="JE118" s="140" t="str">
        <f t="shared" si="178"/>
        <v>Pharmacy</v>
      </c>
      <c r="JF118" s="140" t="str">
        <f t="shared" si="178"/>
        <v>Admin &amp; management</v>
      </c>
      <c r="JG118" s="140" t="str">
        <f t="shared" si="178"/>
        <v>Other overhead services</v>
      </c>
      <c r="JH118" s="140" t="str">
        <f t="shared" si="178"/>
        <v>Non-TB services</v>
      </c>
      <c r="JI118" s="140" t="str">
        <f t="shared" si="178"/>
        <v>Break/lunch</v>
      </c>
      <c r="JJ118" s="140" t="str">
        <f t="shared" si="178"/>
        <v>Not at work</v>
      </c>
      <c r="JL118" s="139" t="s">
        <v>263</v>
      </c>
      <c r="JM118" s="140" t="str">
        <f t="shared" ref="JM118:KN118" si="181">JM19</f>
        <v>Outpatient vaccinations</v>
      </c>
      <c r="JN118" s="140" t="str">
        <f t="shared" si="181"/>
        <v>Outpatient cough triage</v>
      </c>
      <c r="JO118" s="140" t="str">
        <f t="shared" si="181"/>
        <v>Outpatient screening visit</v>
      </c>
      <c r="JP118" s="140" t="str">
        <f t="shared" si="181"/>
        <v>Outpatient diagnostic visit</v>
      </c>
      <c r="JQ118" s="140" t="str">
        <f t="shared" si="181"/>
        <v>Outpatient visit type 1</v>
      </c>
      <c r="JR118" s="140" t="str">
        <f t="shared" si="181"/>
        <v>Outpatient visit type 2</v>
      </c>
      <c r="JS118" s="140" t="str">
        <f t="shared" si="181"/>
        <v>Outpatient visit type 3</v>
      </c>
      <c r="JT118" s="140" t="str">
        <f t="shared" ref="JT118" si="182">JT19</f>
        <v>Inpatient bed-day type 1</v>
      </c>
      <c r="JU118" s="140" t="str">
        <f t="shared" si="181"/>
        <v>Inpatient bed-day type 2</v>
      </c>
      <c r="JV118" s="140" t="str">
        <f t="shared" si="181"/>
        <v>Community vaccinations</v>
      </c>
      <c r="JW118" s="140" t="str">
        <f t="shared" si="181"/>
        <v>Community screening visit</v>
      </c>
      <c r="JX118" s="140" t="str">
        <f t="shared" si="181"/>
        <v>Community diagnostic visit</v>
      </c>
      <c r="JY118" s="140" t="str">
        <f t="shared" si="181"/>
        <v>Community treatment visit</v>
      </c>
      <c r="JZ118" s="140" t="str">
        <f t="shared" si="181"/>
        <v>Community other visit</v>
      </c>
      <c r="KA118" s="140" t="str">
        <f t="shared" si="181"/>
        <v>Community event</v>
      </c>
      <c r="KB118" s="140" t="str">
        <f t="shared" si="181"/>
        <v>Lost to follow-up tracing per person on contact list (phone)</v>
      </c>
      <c r="KC118" s="140" t="str">
        <f t="shared" si="181"/>
        <v>Patient support during diagnosis (voucher, cash, other)</v>
      </c>
      <c r="KD118" s="140" t="str">
        <f t="shared" si="181"/>
        <v>Patient support during treatment (voucher, cash, other)</v>
      </c>
      <c r="KE118" s="140" t="str">
        <f t="shared" ref="KE118" si="183">KE19</f>
        <v>Other service type 1</v>
      </c>
      <c r="KF118" s="140" t="str">
        <f t="shared" si="181"/>
        <v>Other service type 2</v>
      </c>
      <c r="KG118" s="140" t="str">
        <f t="shared" si="181"/>
        <v>Laboratory tests</v>
      </c>
      <c r="KH118" s="140" t="str">
        <f t="shared" si="181"/>
        <v>Radiology tests</v>
      </c>
      <c r="KI118" s="140" t="str">
        <f t="shared" si="181"/>
        <v>Pharmacy</v>
      </c>
      <c r="KJ118" s="140" t="str">
        <f t="shared" si="181"/>
        <v>Admin &amp; management</v>
      </c>
      <c r="KK118" s="140" t="str">
        <f t="shared" si="181"/>
        <v>Other overhead services</v>
      </c>
      <c r="KL118" s="140" t="str">
        <f t="shared" si="181"/>
        <v>Non-TB services</v>
      </c>
      <c r="KM118" s="140" t="str">
        <f t="shared" si="181"/>
        <v>Break/lunch</v>
      </c>
      <c r="KN118" s="140" t="str">
        <f t="shared" si="181"/>
        <v>Not at work</v>
      </c>
    </row>
    <row r="119" spans="2:300" s="9" customFormat="1" ht="30" customHeight="1" thickBot="1" x14ac:dyDescent="0.3">
      <c r="B119" s="145" t="s">
        <v>1161</v>
      </c>
      <c r="C119" s="142"/>
      <c r="D119" s="143"/>
      <c r="E119" s="143"/>
      <c r="F119" s="143"/>
      <c r="G119" s="143"/>
      <c r="H119" s="143"/>
      <c r="I119" s="143"/>
      <c r="J119" s="143"/>
      <c r="K119" s="143"/>
      <c r="L119" s="143"/>
      <c r="M119" s="142"/>
      <c r="N119" s="142"/>
      <c r="O119" s="143"/>
      <c r="P119" s="143"/>
      <c r="Q119" s="143"/>
      <c r="R119" s="143"/>
      <c r="S119" s="143"/>
      <c r="T119" s="143"/>
      <c r="U119" s="143"/>
      <c r="V119" s="143"/>
      <c r="W119" s="143"/>
      <c r="X119" s="143"/>
      <c r="Y119" s="143"/>
      <c r="Z119" s="143"/>
      <c r="AA119" s="143"/>
      <c r="AB119" s="143"/>
      <c r="AC119" s="143"/>
      <c r="AD119" s="144"/>
      <c r="AF119" s="145" t="s">
        <v>1161</v>
      </c>
      <c r="AG119" s="142"/>
      <c r="AH119" s="143"/>
      <c r="AI119" s="143"/>
      <c r="AJ119" s="143"/>
      <c r="AK119" s="143"/>
      <c r="AL119" s="143"/>
      <c r="AM119" s="143"/>
      <c r="AN119" s="143"/>
      <c r="AO119" s="143"/>
      <c r="AP119" s="143"/>
      <c r="AQ119" s="142"/>
      <c r="AR119" s="143"/>
      <c r="AS119" s="143"/>
      <c r="AT119" s="143"/>
      <c r="AU119" s="143"/>
      <c r="AV119" s="143"/>
      <c r="AW119" s="143"/>
      <c r="AX119" s="143"/>
      <c r="AY119" s="143"/>
      <c r="AZ119" s="143"/>
      <c r="BA119" s="142"/>
      <c r="BB119" s="143"/>
      <c r="BC119" s="143"/>
      <c r="BD119" s="143"/>
      <c r="BE119" s="143"/>
      <c r="BF119" s="143"/>
      <c r="BG119" s="143"/>
      <c r="BH119" s="144"/>
      <c r="BJ119" s="145" t="s">
        <v>1161</v>
      </c>
      <c r="BK119" s="142"/>
      <c r="BL119" s="143"/>
      <c r="BM119" s="143"/>
      <c r="BN119" s="143"/>
      <c r="BO119" s="143"/>
      <c r="BP119" s="143"/>
      <c r="BQ119" s="143"/>
      <c r="BR119" s="143"/>
      <c r="BS119" s="143"/>
      <c r="BT119" s="143"/>
      <c r="BU119" s="142"/>
      <c r="BV119" s="143"/>
      <c r="BW119" s="143"/>
      <c r="BX119" s="143"/>
      <c r="BY119" s="143"/>
      <c r="BZ119" s="143"/>
      <c r="CA119" s="143"/>
      <c r="CB119" s="143"/>
      <c r="CC119" s="142"/>
      <c r="CD119" s="142"/>
      <c r="CE119" s="143"/>
      <c r="CF119" s="143"/>
      <c r="CG119" s="143"/>
      <c r="CH119" s="143"/>
      <c r="CI119" s="143"/>
      <c r="CJ119" s="143"/>
      <c r="CK119" s="143"/>
      <c r="CL119" s="144"/>
      <c r="CN119" s="145" t="s">
        <v>1161</v>
      </c>
      <c r="CO119" s="142"/>
      <c r="CP119" s="143"/>
      <c r="CQ119" s="143"/>
      <c r="CR119" s="143"/>
      <c r="CS119" s="143"/>
      <c r="CT119" s="143"/>
      <c r="CU119" s="143"/>
      <c r="CV119" s="143"/>
      <c r="CW119" s="143"/>
      <c r="CX119" s="143"/>
      <c r="CY119" s="142"/>
      <c r="CZ119" s="143"/>
      <c r="DA119" s="143"/>
      <c r="DB119" s="143"/>
      <c r="DC119" s="143"/>
      <c r="DD119" s="143"/>
      <c r="DE119" s="143"/>
      <c r="DF119" s="143"/>
      <c r="DG119" s="142"/>
      <c r="DH119" s="142"/>
      <c r="DI119" s="143"/>
      <c r="DJ119" s="143"/>
      <c r="DK119" s="143"/>
      <c r="DL119" s="143"/>
      <c r="DM119" s="143"/>
      <c r="DN119" s="143"/>
      <c r="DO119" s="143"/>
      <c r="DP119" s="144"/>
      <c r="DR119" s="145" t="s">
        <v>1161</v>
      </c>
      <c r="DS119" s="142"/>
      <c r="DT119" s="143"/>
      <c r="DU119" s="143"/>
      <c r="DV119" s="143"/>
      <c r="DW119" s="143"/>
      <c r="DX119" s="143"/>
      <c r="DY119" s="143"/>
      <c r="DZ119" s="143"/>
      <c r="EA119" s="143"/>
      <c r="EB119" s="143"/>
      <c r="EC119" s="142"/>
      <c r="ED119" s="143"/>
      <c r="EE119" s="143"/>
      <c r="EF119" s="143"/>
      <c r="EG119" s="143"/>
      <c r="EH119" s="143"/>
      <c r="EI119" s="143"/>
      <c r="EJ119" s="143"/>
      <c r="EK119" s="142"/>
      <c r="EL119" s="142"/>
      <c r="EM119" s="143"/>
      <c r="EN119" s="143"/>
      <c r="EO119" s="143"/>
      <c r="EP119" s="143"/>
      <c r="EQ119" s="143"/>
      <c r="ER119" s="143"/>
      <c r="ES119" s="143"/>
      <c r="ET119" s="144"/>
      <c r="EV119" s="145" t="s">
        <v>1161</v>
      </c>
      <c r="EW119" s="142"/>
      <c r="EX119" s="143"/>
      <c r="EY119" s="143"/>
      <c r="EZ119" s="143"/>
      <c r="FA119" s="143"/>
      <c r="FB119" s="143"/>
      <c r="FC119" s="143"/>
      <c r="FD119" s="143"/>
      <c r="FE119" s="143"/>
      <c r="FF119" s="143"/>
      <c r="FG119" s="142"/>
      <c r="FH119" s="143"/>
      <c r="FI119" s="143"/>
      <c r="FJ119" s="143"/>
      <c r="FK119" s="143"/>
      <c r="FL119" s="143"/>
      <c r="FM119" s="143"/>
      <c r="FN119" s="143"/>
      <c r="FO119" s="142"/>
      <c r="FP119" s="142"/>
      <c r="FQ119" s="143"/>
      <c r="FR119" s="143"/>
      <c r="FS119" s="143"/>
      <c r="FT119" s="143"/>
      <c r="FU119" s="143"/>
      <c r="FV119" s="143"/>
      <c r="FW119" s="143"/>
      <c r="FX119" s="144"/>
      <c r="FZ119" s="145" t="s">
        <v>1161</v>
      </c>
      <c r="GA119" s="142"/>
      <c r="GB119" s="143"/>
      <c r="GC119" s="143"/>
      <c r="GD119" s="143"/>
      <c r="GE119" s="143"/>
      <c r="GF119" s="143"/>
      <c r="GG119" s="143"/>
      <c r="GH119" s="143"/>
      <c r="GI119" s="143"/>
      <c r="GJ119" s="143"/>
      <c r="GK119" s="142"/>
      <c r="GL119" s="143"/>
      <c r="GM119" s="142"/>
      <c r="GN119" s="143"/>
      <c r="GO119" s="143"/>
      <c r="GP119" s="143"/>
      <c r="GQ119" s="143"/>
      <c r="GR119" s="143"/>
      <c r="GS119" s="142"/>
      <c r="GT119" s="142"/>
      <c r="GU119" s="143"/>
      <c r="GV119" s="143"/>
      <c r="GW119" s="143"/>
      <c r="GX119" s="143"/>
      <c r="GY119" s="143"/>
      <c r="GZ119" s="143"/>
      <c r="HA119" s="143"/>
      <c r="HB119" s="144"/>
      <c r="HD119" s="145" t="s">
        <v>1161</v>
      </c>
      <c r="HE119" s="142"/>
      <c r="HF119" s="143"/>
      <c r="HG119" s="143"/>
      <c r="HH119" s="143"/>
      <c r="HI119" s="143"/>
      <c r="HJ119" s="143"/>
      <c r="HK119" s="143"/>
      <c r="HL119" s="143"/>
      <c r="HM119" s="143"/>
      <c r="HN119" s="143"/>
      <c r="HO119" s="142"/>
      <c r="HP119" s="143"/>
      <c r="HQ119" s="143"/>
      <c r="HR119" s="143"/>
      <c r="HS119" s="143"/>
      <c r="HT119" s="143"/>
      <c r="HU119" s="143"/>
      <c r="HV119" s="143"/>
      <c r="HW119" s="142"/>
      <c r="HX119" s="142"/>
      <c r="HY119" s="143"/>
      <c r="HZ119" s="143"/>
      <c r="IA119" s="143"/>
      <c r="IB119" s="143"/>
      <c r="IC119" s="143"/>
      <c r="ID119" s="143"/>
      <c r="IE119" s="143"/>
      <c r="IF119" s="144"/>
      <c r="IH119" s="145" t="s">
        <v>1161</v>
      </c>
      <c r="II119" s="142"/>
      <c r="IJ119" s="143"/>
      <c r="IK119" s="143"/>
      <c r="IL119" s="143"/>
      <c r="IM119" s="143"/>
      <c r="IN119" s="143"/>
      <c r="IO119" s="143"/>
      <c r="IP119" s="143"/>
      <c r="IQ119" s="143"/>
      <c r="IR119" s="143"/>
      <c r="IS119" s="142"/>
      <c r="IT119" s="143"/>
      <c r="IU119" s="142"/>
      <c r="IV119" s="143"/>
      <c r="IW119" s="143"/>
      <c r="IX119" s="143"/>
      <c r="IY119" s="143"/>
      <c r="IZ119" s="143"/>
      <c r="JA119" s="142"/>
      <c r="JB119" s="142"/>
      <c r="JC119" s="143"/>
      <c r="JD119" s="143"/>
      <c r="JE119" s="143"/>
      <c r="JF119" s="143"/>
      <c r="JG119" s="143"/>
      <c r="JH119" s="143"/>
      <c r="JI119" s="143"/>
      <c r="JJ119" s="144"/>
      <c r="JL119" s="145" t="s">
        <v>1161</v>
      </c>
      <c r="JM119" s="142"/>
      <c r="JN119" s="143"/>
      <c r="JO119" s="143"/>
      <c r="JP119" s="143"/>
      <c r="JQ119" s="143"/>
      <c r="JR119" s="143"/>
      <c r="JS119" s="143"/>
      <c r="JT119" s="143"/>
      <c r="JU119" s="143"/>
      <c r="JV119" s="143"/>
      <c r="JW119" s="142"/>
      <c r="JX119" s="143"/>
      <c r="JY119" s="143"/>
      <c r="JZ119" s="143"/>
      <c r="KA119" s="143"/>
      <c r="KB119" s="143"/>
      <c r="KC119" s="143"/>
      <c r="KD119" s="143"/>
      <c r="KE119" s="142"/>
      <c r="KF119" s="142"/>
      <c r="KG119" s="143"/>
      <c r="KH119" s="143"/>
      <c r="KI119" s="143"/>
      <c r="KJ119" s="143"/>
      <c r="KK119" s="143"/>
      <c r="KL119" s="143"/>
      <c r="KM119" s="143"/>
      <c r="KN119" s="144"/>
    </row>
    <row r="120" spans="2:300" ht="30" customHeight="1" x14ac:dyDescent="0.25">
      <c r="B120" s="146" t="s">
        <v>471</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F120" s="146" t="s">
        <v>471</v>
      </c>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J120" s="146" t="s">
        <v>471</v>
      </c>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N120" s="146" t="s">
        <v>471</v>
      </c>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R120" s="146" t="s">
        <v>471</v>
      </c>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7"/>
      <c r="EV120" s="146" t="s">
        <v>471</v>
      </c>
      <c r="EW120" s="147"/>
      <c r="EX120" s="147"/>
      <c r="EY120" s="147"/>
      <c r="EZ120" s="147"/>
      <c r="FA120" s="147"/>
      <c r="FB120" s="147"/>
      <c r="FC120" s="147"/>
      <c r="FD120" s="147"/>
      <c r="FE120" s="147"/>
      <c r="FF120" s="147"/>
      <c r="FG120" s="147"/>
      <c r="FH120" s="147"/>
      <c r="FI120" s="147"/>
      <c r="FJ120" s="147"/>
      <c r="FK120" s="147"/>
      <c r="FL120" s="147"/>
      <c r="FM120" s="147"/>
      <c r="FN120" s="147"/>
      <c r="FO120" s="147"/>
      <c r="FP120" s="147"/>
      <c r="FQ120" s="147"/>
      <c r="FR120" s="147"/>
      <c r="FS120" s="147"/>
      <c r="FT120" s="147"/>
      <c r="FU120" s="147"/>
      <c r="FV120" s="147"/>
      <c r="FW120" s="147"/>
      <c r="FX120" s="147"/>
      <c r="FZ120" s="146" t="s">
        <v>471</v>
      </c>
      <c r="GA120" s="147"/>
      <c r="GB120" s="147"/>
      <c r="GC120" s="147"/>
      <c r="GD120" s="147"/>
      <c r="GE120" s="147"/>
      <c r="GF120" s="147"/>
      <c r="GG120" s="147"/>
      <c r="GH120" s="147"/>
      <c r="GI120" s="147"/>
      <c r="GJ120" s="147"/>
      <c r="GK120" s="147"/>
      <c r="GL120" s="147"/>
      <c r="GM120" s="147"/>
      <c r="GN120" s="147"/>
      <c r="GO120" s="147"/>
      <c r="GP120" s="147"/>
      <c r="GQ120" s="147"/>
      <c r="GR120" s="147"/>
      <c r="GS120" s="147"/>
      <c r="GT120" s="147"/>
      <c r="GU120" s="147"/>
      <c r="GV120" s="147"/>
      <c r="GW120" s="147"/>
      <c r="GX120" s="147"/>
      <c r="GY120" s="147"/>
      <c r="GZ120" s="147"/>
      <c r="HA120" s="147"/>
      <c r="HB120" s="147"/>
      <c r="HD120" s="146" t="s">
        <v>471</v>
      </c>
      <c r="HE120" s="147"/>
      <c r="HF120" s="147"/>
      <c r="HG120" s="147"/>
      <c r="HH120" s="147"/>
      <c r="HI120" s="147"/>
      <c r="HJ120" s="147"/>
      <c r="HK120" s="147"/>
      <c r="HL120" s="147"/>
      <c r="HM120" s="147"/>
      <c r="HN120" s="147"/>
      <c r="HO120" s="147"/>
      <c r="HP120" s="147"/>
      <c r="HQ120" s="147"/>
      <c r="HR120" s="147"/>
      <c r="HS120" s="147"/>
      <c r="HT120" s="147"/>
      <c r="HU120" s="147"/>
      <c r="HV120" s="147"/>
      <c r="HW120" s="147"/>
      <c r="HX120" s="147"/>
      <c r="HY120" s="147"/>
      <c r="HZ120" s="147"/>
      <c r="IA120" s="147"/>
      <c r="IB120" s="147"/>
      <c r="IC120" s="147"/>
      <c r="ID120" s="147"/>
      <c r="IE120" s="147"/>
      <c r="IF120" s="147"/>
      <c r="IH120" s="146" t="s">
        <v>471</v>
      </c>
      <c r="II120" s="147"/>
      <c r="IJ120" s="147"/>
      <c r="IK120" s="147"/>
      <c r="IL120" s="147"/>
      <c r="IM120" s="147"/>
      <c r="IN120" s="147"/>
      <c r="IO120" s="147"/>
      <c r="IP120" s="147"/>
      <c r="IQ120" s="147"/>
      <c r="IR120" s="147"/>
      <c r="IS120" s="147"/>
      <c r="IT120" s="147"/>
      <c r="IU120" s="147"/>
      <c r="IV120" s="147"/>
      <c r="IW120" s="147"/>
      <c r="IX120" s="147"/>
      <c r="IY120" s="147"/>
      <c r="IZ120" s="147"/>
      <c r="JA120" s="147"/>
      <c r="JB120" s="147"/>
      <c r="JC120" s="147"/>
      <c r="JD120" s="147"/>
      <c r="JE120" s="147"/>
      <c r="JF120" s="147"/>
      <c r="JG120" s="147"/>
      <c r="JH120" s="147"/>
      <c r="JI120" s="147"/>
      <c r="JJ120" s="147"/>
      <c r="JL120" s="146" t="s">
        <v>471</v>
      </c>
      <c r="JM120" s="147"/>
      <c r="JN120" s="147"/>
      <c r="JO120" s="147"/>
      <c r="JP120" s="147"/>
      <c r="JQ120" s="147"/>
      <c r="JR120" s="147"/>
      <c r="JS120" s="147"/>
      <c r="JT120" s="147"/>
      <c r="JU120" s="147"/>
      <c r="JV120" s="147"/>
      <c r="JW120" s="147"/>
      <c r="JX120" s="147"/>
      <c r="JY120" s="147"/>
      <c r="JZ120" s="147"/>
      <c r="KA120" s="147"/>
      <c r="KB120" s="147"/>
      <c r="KC120" s="147"/>
      <c r="KD120" s="147"/>
      <c r="KE120" s="147"/>
      <c r="KF120" s="147"/>
      <c r="KG120" s="147"/>
      <c r="KH120" s="147"/>
      <c r="KI120" s="147"/>
      <c r="KJ120" s="147"/>
      <c r="KK120" s="147"/>
      <c r="KL120" s="147"/>
      <c r="KM120" s="147"/>
      <c r="KN120" s="147"/>
    </row>
    <row r="121" spans="2:300" ht="30" customHeight="1" x14ac:dyDescent="0.25">
      <c r="B121" s="148" t="s">
        <v>472</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F121" s="148" t="s">
        <v>472</v>
      </c>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J121" s="148" t="s">
        <v>472</v>
      </c>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N121" s="148" t="s">
        <v>472</v>
      </c>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R121" s="148" t="s">
        <v>472</v>
      </c>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V121" s="148" t="s">
        <v>472</v>
      </c>
      <c r="EW121" s="129"/>
      <c r="EX121" s="129"/>
      <c r="EY121" s="129"/>
      <c r="EZ121" s="129"/>
      <c r="FA121" s="129"/>
      <c r="FB121" s="129"/>
      <c r="FC121" s="129"/>
      <c r="FD121" s="129"/>
      <c r="FE121" s="129"/>
      <c r="FF121" s="129"/>
      <c r="FG121" s="129"/>
      <c r="FH121" s="129"/>
      <c r="FI121" s="129"/>
      <c r="FJ121" s="129"/>
      <c r="FK121" s="129"/>
      <c r="FL121" s="129"/>
      <c r="FM121" s="129"/>
      <c r="FN121" s="129"/>
      <c r="FO121" s="129"/>
      <c r="FP121" s="129"/>
      <c r="FQ121" s="129"/>
      <c r="FR121" s="129"/>
      <c r="FS121" s="129"/>
      <c r="FT121" s="129"/>
      <c r="FU121" s="129"/>
      <c r="FV121" s="129"/>
      <c r="FW121" s="129"/>
      <c r="FX121" s="129"/>
      <c r="FZ121" s="148" t="s">
        <v>472</v>
      </c>
      <c r="GA121" s="129"/>
      <c r="GB121" s="129"/>
      <c r="GC121" s="129"/>
      <c r="GD121" s="129"/>
      <c r="GE121" s="129"/>
      <c r="GF121" s="129"/>
      <c r="GG121" s="129"/>
      <c r="GH121" s="129"/>
      <c r="GI121" s="129"/>
      <c r="GJ121" s="129"/>
      <c r="GK121" s="129"/>
      <c r="GL121" s="129"/>
      <c r="GM121" s="129"/>
      <c r="GN121" s="129"/>
      <c r="GO121" s="129"/>
      <c r="GP121" s="129"/>
      <c r="GQ121" s="129"/>
      <c r="GR121" s="129"/>
      <c r="GS121" s="129"/>
      <c r="GT121" s="129"/>
      <c r="GU121" s="129"/>
      <c r="GV121" s="129"/>
      <c r="GW121" s="129"/>
      <c r="GX121" s="129"/>
      <c r="GY121" s="129"/>
      <c r="GZ121" s="129"/>
      <c r="HA121" s="129"/>
      <c r="HB121" s="129"/>
      <c r="HD121" s="148" t="s">
        <v>472</v>
      </c>
      <c r="HE121" s="129"/>
      <c r="HF121" s="129"/>
      <c r="HG121" s="129"/>
      <c r="HH121" s="129"/>
      <c r="HI121" s="129"/>
      <c r="HJ121" s="129"/>
      <c r="HK121" s="129"/>
      <c r="HL121" s="129"/>
      <c r="HM121" s="129"/>
      <c r="HN121" s="129"/>
      <c r="HO121" s="129"/>
      <c r="HP121" s="129"/>
      <c r="HQ121" s="129"/>
      <c r="HR121" s="129"/>
      <c r="HS121" s="129"/>
      <c r="HT121" s="129"/>
      <c r="HU121" s="129"/>
      <c r="HV121" s="129"/>
      <c r="HW121" s="129"/>
      <c r="HX121" s="129"/>
      <c r="HY121" s="129"/>
      <c r="HZ121" s="129"/>
      <c r="IA121" s="129"/>
      <c r="IB121" s="129"/>
      <c r="IC121" s="129"/>
      <c r="ID121" s="129"/>
      <c r="IE121" s="129"/>
      <c r="IF121" s="129"/>
      <c r="IH121" s="148" t="s">
        <v>472</v>
      </c>
      <c r="II121" s="129"/>
      <c r="IJ121" s="129"/>
      <c r="IK121" s="129"/>
      <c r="IL121" s="129"/>
      <c r="IM121" s="129"/>
      <c r="IN121" s="129"/>
      <c r="IO121" s="129"/>
      <c r="IP121" s="129"/>
      <c r="IQ121" s="129"/>
      <c r="IR121" s="129"/>
      <c r="IS121" s="129"/>
      <c r="IT121" s="129"/>
      <c r="IU121" s="129"/>
      <c r="IV121" s="129"/>
      <c r="IW121" s="129"/>
      <c r="IX121" s="129"/>
      <c r="IY121" s="129"/>
      <c r="IZ121" s="129"/>
      <c r="JA121" s="129"/>
      <c r="JB121" s="129"/>
      <c r="JC121" s="129"/>
      <c r="JD121" s="129"/>
      <c r="JE121" s="129"/>
      <c r="JF121" s="129"/>
      <c r="JG121" s="129"/>
      <c r="JH121" s="129"/>
      <c r="JI121" s="129"/>
      <c r="JJ121" s="129"/>
      <c r="JL121" s="148" t="s">
        <v>472</v>
      </c>
      <c r="JM121" s="129"/>
      <c r="JN121" s="129"/>
      <c r="JO121" s="129"/>
      <c r="JP121" s="129"/>
      <c r="JQ121" s="129"/>
      <c r="JR121" s="129"/>
      <c r="JS121" s="129"/>
      <c r="JT121" s="129"/>
      <c r="JU121" s="129"/>
      <c r="JV121" s="129"/>
      <c r="JW121" s="129"/>
      <c r="JX121" s="129"/>
      <c r="JY121" s="129"/>
      <c r="JZ121" s="129"/>
      <c r="KA121" s="129"/>
      <c r="KB121" s="129"/>
      <c r="KC121" s="129"/>
      <c r="KD121" s="129"/>
      <c r="KE121" s="129"/>
      <c r="KF121" s="129"/>
      <c r="KG121" s="129"/>
      <c r="KH121" s="129"/>
      <c r="KI121" s="129"/>
      <c r="KJ121" s="129"/>
      <c r="KK121" s="129"/>
      <c r="KL121" s="129"/>
      <c r="KM121" s="129"/>
      <c r="KN121" s="129"/>
    </row>
    <row r="122" spans="2:300" ht="30" customHeight="1" x14ac:dyDescent="0.25">
      <c r="B122" s="148" t="s">
        <v>460</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F122" s="148" t="s">
        <v>460</v>
      </c>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J122" s="148" t="s">
        <v>460</v>
      </c>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N122" s="148" t="s">
        <v>460</v>
      </c>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R122" s="148" t="s">
        <v>460</v>
      </c>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V122" s="148" t="s">
        <v>460</v>
      </c>
      <c r="EW122" s="129"/>
      <c r="EX122" s="129"/>
      <c r="EY122" s="129"/>
      <c r="EZ122" s="129"/>
      <c r="FA122" s="129"/>
      <c r="FB122" s="129"/>
      <c r="FC122" s="129"/>
      <c r="FD122" s="129"/>
      <c r="FE122" s="129"/>
      <c r="FF122" s="129"/>
      <c r="FG122" s="129"/>
      <c r="FH122" s="129"/>
      <c r="FI122" s="129"/>
      <c r="FJ122" s="129"/>
      <c r="FK122" s="129"/>
      <c r="FL122" s="129"/>
      <c r="FM122" s="129"/>
      <c r="FN122" s="129"/>
      <c r="FO122" s="129"/>
      <c r="FP122" s="129"/>
      <c r="FQ122" s="129"/>
      <c r="FR122" s="129"/>
      <c r="FS122" s="129"/>
      <c r="FT122" s="129"/>
      <c r="FU122" s="129"/>
      <c r="FV122" s="129"/>
      <c r="FW122" s="129"/>
      <c r="FX122" s="129"/>
      <c r="FZ122" s="148" t="s">
        <v>460</v>
      </c>
      <c r="GA122" s="129"/>
      <c r="GB122" s="129"/>
      <c r="GC122" s="129"/>
      <c r="GD122" s="129"/>
      <c r="GE122" s="129"/>
      <c r="GF122" s="129"/>
      <c r="GG122" s="129"/>
      <c r="GH122" s="129"/>
      <c r="GI122" s="129"/>
      <c r="GJ122" s="129"/>
      <c r="GK122" s="129"/>
      <c r="GL122" s="129"/>
      <c r="GM122" s="129"/>
      <c r="GN122" s="129"/>
      <c r="GO122" s="129"/>
      <c r="GP122" s="129"/>
      <c r="GQ122" s="129"/>
      <c r="GR122" s="129"/>
      <c r="GS122" s="129"/>
      <c r="GT122" s="129"/>
      <c r="GU122" s="129"/>
      <c r="GV122" s="129"/>
      <c r="GW122" s="129"/>
      <c r="GX122" s="129"/>
      <c r="GY122" s="129"/>
      <c r="GZ122" s="129"/>
      <c r="HA122" s="129"/>
      <c r="HB122" s="129"/>
      <c r="HD122" s="148" t="s">
        <v>460</v>
      </c>
      <c r="HE122" s="129"/>
      <c r="HF122" s="129"/>
      <c r="HG122" s="129"/>
      <c r="HH122" s="129"/>
      <c r="HI122" s="129"/>
      <c r="HJ122" s="129"/>
      <c r="HK122" s="129"/>
      <c r="HL122" s="129"/>
      <c r="HM122" s="129"/>
      <c r="HN122" s="129"/>
      <c r="HO122" s="129"/>
      <c r="HP122" s="129"/>
      <c r="HQ122" s="129"/>
      <c r="HR122" s="129"/>
      <c r="HS122" s="129"/>
      <c r="HT122" s="129"/>
      <c r="HU122" s="129"/>
      <c r="HV122" s="129"/>
      <c r="HW122" s="129"/>
      <c r="HX122" s="129"/>
      <c r="HY122" s="129"/>
      <c r="HZ122" s="129"/>
      <c r="IA122" s="129"/>
      <c r="IB122" s="129"/>
      <c r="IC122" s="129"/>
      <c r="ID122" s="129"/>
      <c r="IE122" s="129"/>
      <c r="IF122" s="129"/>
      <c r="IH122" s="148" t="s">
        <v>460</v>
      </c>
      <c r="II122" s="129"/>
      <c r="IJ122" s="129"/>
      <c r="IK122" s="129"/>
      <c r="IL122" s="129"/>
      <c r="IM122" s="129"/>
      <c r="IN122" s="129"/>
      <c r="IO122" s="129"/>
      <c r="IP122" s="129"/>
      <c r="IQ122" s="129"/>
      <c r="IR122" s="129"/>
      <c r="IS122" s="129"/>
      <c r="IT122" s="129"/>
      <c r="IU122" s="129"/>
      <c r="IV122" s="129"/>
      <c r="IW122" s="129"/>
      <c r="IX122" s="129"/>
      <c r="IY122" s="129"/>
      <c r="IZ122" s="129"/>
      <c r="JA122" s="129"/>
      <c r="JB122" s="129"/>
      <c r="JC122" s="129"/>
      <c r="JD122" s="129"/>
      <c r="JE122" s="129"/>
      <c r="JF122" s="129"/>
      <c r="JG122" s="129"/>
      <c r="JH122" s="129"/>
      <c r="JI122" s="129"/>
      <c r="JJ122" s="129"/>
      <c r="JL122" s="148" t="s">
        <v>460</v>
      </c>
      <c r="JM122" s="129"/>
      <c r="JN122" s="129"/>
      <c r="JO122" s="129"/>
      <c r="JP122" s="129"/>
      <c r="JQ122" s="129"/>
      <c r="JR122" s="129"/>
      <c r="JS122" s="129"/>
      <c r="JT122" s="129"/>
      <c r="JU122" s="129"/>
      <c r="JV122" s="129"/>
      <c r="JW122" s="129"/>
      <c r="JX122" s="129"/>
      <c r="JY122" s="129"/>
      <c r="JZ122" s="129"/>
      <c r="KA122" s="129"/>
      <c r="KB122" s="129"/>
      <c r="KC122" s="129"/>
      <c r="KD122" s="129"/>
      <c r="KE122" s="129"/>
      <c r="KF122" s="129"/>
      <c r="KG122" s="129"/>
      <c r="KH122" s="129"/>
      <c r="KI122" s="129"/>
      <c r="KJ122" s="129"/>
      <c r="KK122" s="129"/>
      <c r="KL122" s="129"/>
      <c r="KM122" s="129"/>
      <c r="KN122" s="129"/>
    </row>
    <row r="123" spans="2:300" ht="30" customHeight="1" x14ac:dyDescent="0.25">
      <c r="B123" s="148" t="s">
        <v>461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F123" s="148" t="s">
        <v>461</v>
      </c>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J123" s="148" t="s">
        <v>461</v>
      </c>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N123" s="148" t="s">
        <v>461</v>
      </c>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R123" s="148" t="s">
        <v>461</v>
      </c>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V123" s="148" t="s">
        <v>461</v>
      </c>
      <c r="EW123" s="129"/>
      <c r="EX123" s="129"/>
      <c r="EY123" s="129"/>
      <c r="EZ123" s="129"/>
      <c r="FA123" s="129"/>
      <c r="FB123" s="129"/>
      <c r="FC123" s="129"/>
      <c r="FD123" s="129"/>
      <c r="FE123" s="129"/>
      <c r="FF123" s="129"/>
      <c r="FG123" s="129"/>
      <c r="FH123" s="129"/>
      <c r="FI123" s="129"/>
      <c r="FJ123" s="129"/>
      <c r="FK123" s="129"/>
      <c r="FL123" s="129"/>
      <c r="FM123" s="129"/>
      <c r="FN123" s="129"/>
      <c r="FO123" s="129"/>
      <c r="FP123" s="129"/>
      <c r="FQ123" s="129"/>
      <c r="FR123" s="129"/>
      <c r="FS123" s="129"/>
      <c r="FT123" s="129"/>
      <c r="FU123" s="129"/>
      <c r="FV123" s="129"/>
      <c r="FW123" s="129"/>
      <c r="FX123" s="129"/>
      <c r="FZ123" s="148" t="s">
        <v>461</v>
      </c>
      <c r="GA123" s="129"/>
      <c r="GB123" s="129"/>
      <c r="GC123" s="129"/>
      <c r="GD123" s="129"/>
      <c r="GE123" s="129"/>
      <c r="GF123" s="129"/>
      <c r="GG123" s="129"/>
      <c r="GH123" s="129"/>
      <c r="GI123" s="129"/>
      <c r="GJ123" s="129"/>
      <c r="GK123" s="129"/>
      <c r="GL123" s="129"/>
      <c r="GM123" s="129"/>
      <c r="GN123" s="129"/>
      <c r="GO123" s="129"/>
      <c r="GP123" s="129"/>
      <c r="GQ123" s="129"/>
      <c r="GR123" s="129"/>
      <c r="GS123" s="129"/>
      <c r="GT123" s="129"/>
      <c r="GU123" s="129"/>
      <c r="GV123" s="129"/>
      <c r="GW123" s="129"/>
      <c r="GX123" s="129"/>
      <c r="GY123" s="129"/>
      <c r="GZ123" s="129"/>
      <c r="HA123" s="129"/>
      <c r="HB123" s="129"/>
      <c r="HD123" s="148" t="s">
        <v>461</v>
      </c>
      <c r="HE123" s="129"/>
      <c r="HF123" s="129"/>
      <c r="HG123" s="129"/>
      <c r="HH123" s="129"/>
      <c r="HI123" s="129"/>
      <c r="HJ123" s="129"/>
      <c r="HK123" s="129"/>
      <c r="HL123" s="129"/>
      <c r="HM123" s="129"/>
      <c r="HN123" s="129"/>
      <c r="HO123" s="129"/>
      <c r="HP123" s="129"/>
      <c r="HQ123" s="129"/>
      <c r="HR123" s="129"/>
      <c r="HS123" s="129"/>
      <c r="HT123" s="129"/>
      <c r="HU123" s="129"/>
      <c r="HV123" s="129"/>
      <c r="HW123" s="129"/>
      <c r="HX123" s="129"/>
      <c r="HY123" s="129"/>
      <c r="HZ123" s="129"/>
      <c r="IA123" s="129"/>
      <c r="IB123" s="129"/>
      <c r="IC123" s="129"/>
      <c r="ID123" s="129"/>
      <c r="IE123" s="129"/>
      <c r="IF123" s="129"/>
      <c r="IH123" s="148" t="s">
        <v>461</v>
      </c>
      <c r="II123" s="129"/>
      <c r="IJ123" s="129"/>
      <c r="IK123" s="129"/>
      <c r="IL123" s="129"/>
      <c r="IM123" s="129"/>
      <c r="IN123" s="129"/>
      <c r="IO123" s="129"/>
      <c r="IP123" s="129"/>
      <c r="IQ123" s="129"/>
      <c r="IR123" s="129"/>
      <c r="IS123" s="129"/>
      <c r="IT123" s="129"/>
      <c r="IU123" s="129"/>
      <c r="IV123" s="129"/>
      <c r="IW123" s="129"/>
      <c r="IX123" s="129"/>
      <c r="IY123" s="129"/>
      <c r="IZ123" s="129"/>
      <c r="JA123" s="129"/>
      <c r="JB123" s="129"/>
      <c r="JC123" s="129"/>
      <c r="JD123" s="129"/>
      <c r="JE123" s="129"/>
      <c r="JF123" s="129"/>
      <c r="JG123" s="129"/>
      <c r="JH123" s="129"/>
      <c r="JI123" s="129"/>
      <c r="JJ123" s="129"/>
      <c r="JL123" s="148" t="s">
        <v>461</v>
      </c>
      <c r="JM123" s="129"/>
      <c r="JN123" s="129"/>
      <c r="JO123" s="129"/>
      <c r="JP123" s="129"/>
      <c r="JQ123" s="129"/>
      <c r="JR123" s="129"/>
      <c r="JS123" s="129"/>
      <c r="JT123" s="129"/>
      <c r="JU123" s="129"/>
      <c r="JV123" s="129"/>
      <c r="JW123" s="129"/>
      <c r="JX123" s="129"/>
      <c r="JY123" s="129"/>
      <c r="JZ123" s="129"/>
      <c r="KA123" s="129"/>
      <c r="KB123" s="129"/>
      <c r="KC123" s="129"/>
      <c r="KD123" s="129"/>
      <c r="KE123" s="129"/>
      <c r="KF123" s="129"/>
      <c r="KG123" s="129"/>
      <c r="KH123" s="129"/>
      <c r="KI123" s="129"/>
      <c r="KJ123" s="129"/>
      <c r="KK123" s="129"/>
      <c r="KL123" s="129"/>
      <c r="KM123" s="129"/>
      <c r="KN123" s="129"/>
    </row>
    <row r="124" spans="2:300" ht="30" customHeight="1" x14ac:dyDescent="0.25">
      <c r="B124" s="148" t="s">
        <v>462</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F124" s="148" t="s">
        <v>462</v>
      </c>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J124" s="148" t="s">
        <v>462</v>
      </c>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N124" s="148" t="s">
        <v>462</v>
      </c>
      <c r="CO124" s="129"/>
      <c r="CP124" s="129"/>
      <c r="CQ124" s="129"/>
      <c r="CR124" s="129"/>
      <c r="CS124" s="129"/>
      <c r="CT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R124" s="148" t="s">
        <v>462</v>
      </c>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V124" s="148" t="s">
        <v>462</v>
      </c>
      <c r="EW124" s="129"/>
      <c r="EX124" s="129"/>
      <c r="EY124" s="129"/>
      <c r="EZ124" s="129"/>
      <c r="FA124" s="129"/>
      <c r="FB124" s="129"/>
      <c r="FC124" s="129"/>
      <c r="FD124" s="129"/>
      <c r="FE124" s="129"/>
      <c r="FF124" s="129"/>
      <c r="FG124" s="129"/>
      <c r="FH124" s="129"/>
      <c r="FI124" s="129"/>
      <c r="FJ124" s="129"/>
      <c r="FK124" s="129"/>
      <c r="FL124" s="129"/>
      <c r="FM124" s="129"/>
      <c r="FN124" s="129"/>
      <c r="FO124" s="129"/>
      <c r="FP124" s="129"/>
      <c r="FQ124" s="129"/>
      <c r="FR124" s="129"/>
      <c r="FS124" s="129"/>
      <c r="FT124" s="129"/>
      <c r="FU124" s="129"/>
      <c r="FV124" s="129"/>
      <c r="FW124" s="129"/>
      <c r="FX124" s="129"/>
      <c r="FZ124" s="148" t="s">
        <v>462</v>
      </c>
      <c r="GA124" s="129"/>
      <c r="GB124" s="129"/>
      <c r="GC124" s="129"/>
      <c r="GD124" s="129"/>
      <c r="GE124" s="129"/>
      <c r="GF124" s="129"/>
      <c r="GG124" s="129"/>
      <c r="GH124" s="129"/>
      <c r="GI124" s="129"/>
      <c r="GJ124" s="129"/>
      <c r="GK124" s="129"/>
      <c r="GL124" s="129"/>
      <c r="GM124" s="129"/>
      <c r="GN124" s="129"/>
      <c r="GO124" s="129"/>
      <c r="GP124" s="129"/>
      <c r="GQ124" s="129"/>
      <c r="GR124" s="129"/>
      <c r="GS124" s="129"/>
      <c r="GT124" s="129"/>
      <c r="GU124" s="129"/>
      <c r="GV124" s="129"/>
      <c r="GW124" s="129"/>
      <c r="GX124" s="129"/>
      <c r="GY124" s="129"/>
      <c r="GZ124" s="129"/>
      <c r="HA124" s="129"/>
      <c r="HB124" s="129"/>
      <c r="HD124" s="148" t="s">
        <v>462</v>
      </c>
      <c r="HE124" s="129"/>
      <c r="HF124" s="129"/>
      <c r="HG124" s="129"/>
      <c r="HH124" s="129"/>
      <c r="HI124" s="129"/>
      <c r="HJ124" s="129"/>
      <c r="HK124" s="129"/>
      <c r="HL124" s="129"/>
      <c r="HM124" s="129"/>
      <c r="HN124" s="129"/>
      <c r="HO124" s="129"/>
      <c r="HP124" s="129"/>
      <c r="HQ124" s="129"/>
      <c r="HR124" s="129"/>
      <c r="HS124" s="129"/>
      <c r="HT124" s="129"/>
      <c r="HU124" s="129"/>
      <c r="HV124" s="129"/>
      <c r="HW124" s="129"/>
      <c r="HX124" s="129"/>
      <c r="HY124" s="129"/>
      <c r="HZ124" s="129"/>
      <c r="IA124" s="129"/>
      <c r="IB124" s="129"/>
      <c r="IC124" s="129"/>
      <c r="ID124" s="129"/>
      <c r="IE124" s="129"/>
      <c r="IF124" s="129"/>
      <c r="IH124" s="148" t="s">
        <v>462</v>
      </c>
      <c r="II124" s="129"/>
      <c r="IJ124" s="129"/>
      <c r="IK124" s="129"/>
      <c r="IL124" s="129"/>
      <c r="IM124" s="129"/>
      <c r="IN124" s="129"/>
      <c r="IO124" s="129"/>
      <c r="IP124" s="129"/>
      <c r="IQ124" s="129"/>
      <c r="IR124" s="129"/>
      <c r="IS124" s="129"/>
      <c r="IT124" s="129"/>
      <c r="IU124" s="129"/>
      <c r="IV124" s="129"/>
      <c r="IW124" s="129"/>
      <c r="IX124" s="129"/>
      <c r="IY124" s="129"/>
      <c r="IZ124" s="129"/>
      <c r="JA124" s="129"/>
      <c r="JB124" s="129"/>
      <c r="JC124" s="129"/>
      <c r="JD124" s="129"/>
      <c r="JE124" s="129"/>
      <c r="JF124" s="129"/>
      <c r="JG124" s="129"/>
      <c r="JH124" s="129"/>
      <c r="JI124" s="129"/>
      <c r="JJ124" s="129"/>
      <c r="JL124" s="148" t="s">
        <v>462</v>
      </c>
      <c r="JM124" s="129"/>
      <c r="JN124" s="129"/>
      <c r="JO124" s="129"/>
      <c r="JP124" s="129"/>
      <c r="JQ124" s="129"/>
      <c r="JR124" s="129"/>
      <c r="JS124" s="129"/>
      <c r="JT124" s="129"/>
      <c r="JU124" s="129"/>
      <c r="JV124" s="129"/>
      <c r="JW124" s="129"/>
      <c r="JX124" s="129"/>
      <c r="JY124" s="129"/>
      <c r="JZ124" s="129"/>
      <c r="KA124" s="129"/>
      <c r="KB124" s="129"/>
      <c r="KC124" s="129"/>
      <c r="KD124" s="129"/>
      <c r="KE124" s="129"/>
      <c r="KF124" s="129"/>
      <c r="KG124" s="129"/>
      <c r="KH124" s="129"/>
      <c r="KI124" s="129"/>
      <c r="KJ124" s="129"/>
      <c r="KK124" s="129"/>
      <c r="KL124" s="129"/>
      <c r="KM124" s="129"/>
      <c r="KN124" s="129"/>
    </row>
    <row r="125" spans="2:300" ht="30" customHeight="1" x14ac:dyDescent="0.25">
      <c r="B125" s="148" t="s">
        <v>463</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F125" s="148" t="s">
        <v>463</v>
      </c>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J125" s="148" t="s">
        <v>463</v>
      </c>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29"/>
      <c r="CN125" s="148" t="s">
        <v>463</v>
      </c>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R125" s="148" t="s">
        <v>463</v>
      </c>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V125" s="148" t="s">
        <v>463</v>
      </c>
      <c r="EW125" s="129"/>
      <c r="EX125" s="129"/>
      <c r="EY125" s="129"/>
      <c r="EZ125" s="129"/>
      <c r="FA125" s="129"/>
      <c r="FB125" s="129"/>
      <c r="FC125" s="129"/>
      <c r="FD125" s="129"/>
      <c r="FE125" s="129"/>
      <c r="FF125" s="129"/>
      <c r="FG125" s="129"/>
      <c r="FH125" s="129"/>
      <c r="FI125" s="129"/>
      <c r="FJ125" s="129"/>
      <c r="FK125" s="129"/>
      <c r="FL125" s="129"/>
      <c r="FM125" s="129"/>
      <c r="FN125" s="129"/>
      <c r="FO125" s="129"/>
      <c r="FP125" s="129"/>
      <c r="FQ125" s="129"/>
      <c r="FR125" s="129"/>
      <c r="FS125" s="129"/>
      <c r="FT125" s="129"/>
      <c r="FU125" s="129"/>
      <c r="FV125" s="129"/>
      <c r="FW125" s="129"/>
      <c r="FX125" s="129"/>
      <c r="FZ125" s="148" t="s">
        <v>463</v>
      </c>
      <c r="GA125" s="129"/>
      <c r="GB125" s="129"/>
      <c r="GC125" s="129"/>
      <c r="GD125" s="129"/>
      <c r="GE125" s="129"/>
      <c r="GF125" s="129"/>
      <c r="GG125" s="129"/>
      <c r="GH125" s="129"/>
      <c r="GI125" s="129"/>
      <c r="GJ125" s="129"/>
      <c r="GK125" s="129"/>
      <c r="GL125" s="129"/>
      <c r="GM125" s="129"/>
      <c r="GN125" s="129"/>
      <c r="GO125" s="129"/>
      <c r="GP125" s="129"/>
      <c r="GQ125" s="129"/>
      <c r="GR125" s="129"/>
      <c r="GS125" s="129"/>
      <c r="GT125" s="129"/>
      <c r="GU125" s="129"/>
      <c r="GV125" s="129"/>
      <c r="GW125" s="129"/>
      <c r="GX125" s="129"/>
      <c r="GY125" s="129"/>
      <c r="GZ125" s="129"/>
      <c r="HA125" s="129"/>
      <c r="HB125" s="129"/>
      <c r="HD125" s="148" t="s">
        <v>463</v>
      </c>
      <c r="HE125" s="129"/>
      <c r="HF125" s="129"/>
      <c r="HG125" s="129"/>
      <c r="HH125" s="129"/>
      <c r="HI125" s="129"/>
      <c r="HJ125" s="129"/>
      <c r="HK125" s="129"/>
      <c r="HL125" s="129"/>
      <c r="HM125" s="129"/>
      <c r="HN125" s="129"/>
      <c r="HO125" s="129"/>
      <c r="HP125" s="129"/>
      <c r="HQ125" s="129"/>
      <c r="HR125" s="129"/>
      <c r="HS125" s="129"/>
      <c r="HT125" s="129"/>
      <c r="HU125" s="129"/>
      <c r="HV125" s="129"/>
      <c r="HW125" s="129"/>
      <c r="HX125" s="129"/>
      <c r="HY125" s="129"/>
      <c r="HZ125" s="129"/>
      <c r="IA125" s="129"/>
      <c r="IB125" s="129"/>
      <c r="IC125" s="129"/>
      <c r="ID125" s="129"/>
      <c r="IE125" s="129"/>
      <c r="IF125" s="129"/>
      <c r="IH125" s="148" t="s">
        <v>463</v>
      </c>
      <c r="II125" s="129"/>
      <c r="IJ125" s="129"/>
      <c r="IK125" s="129"/>
      <c r="IL125" s="129"/>
      <c r="IM125" s="129"/>
      <c r="IN125" s="129"/>
      <c r="IO125" s="129"/>
      <c r="IP125" s="129"/>
      <c r="IQ125" s="129"/>
      <c r="IR125" s="129"/>
      <c r="IS125" s="129"/>
      <c r="IT125" s="129"/>
      <c r="IU125" s="129"/>
      <c r="IV125" s="129"/>
      <c r="IW125" s="129"/>
      <c r="IX125" s="129"/>
      <c r="IY125" s="129"/>
      <c r="IZ125" s="129"/>
      <c r="JA125" s="129"/>
      <c r="JB125" s="129"/>
      <c r="JC125" s="129"/>
      <c r="JD125" s="129"/>
      <c r="JE125" s="129"/>
      <c r="JF125" s="129"/>
      <c r="JG125" s="129"/>
      <c r="JH125" s="129"/>
      <c r="JI125" s="129"/>
      <c r="JJ125" s="129"/>
      <c r="JL125" s="148" t="s">
        <v>463</v>
      </c>
      <c r="JM125" s="129"/>
      <c r="JN125" s="129"/>
      <c r="JO125" s="129"/>
      <c r="JP125" s="129"/>
      <c r="JQ125" s="129"/>
      <c r="JR125" s="129"/>
      <c r="JS125" s="129"/>
      <c r="JT125" s="129"/>
      <c r="JU125" s="129"/>
      <c r="JV125" s="129"/>
      <c r="JW125" s="129"/>
      <c r="JX125" s="129"/>
      <c r="JY125" s="129"/>
      <c r="JZ125" s="129"/>
      <c r="KA125" s="129"/>
      <c r="KB125" s="129"/>
      <c r="KC125" s="129"/>
      <c r="KD125" s="129"/>
      <c r="KE125" s="129"/>
      <c r="KF125" s="129"/>
      <c r="KG125" s="129"/>
      <c r="KH125" s="129"/>
      <c r="KI125" s="129"/>
      <c r="KJ125" s="129"/>
      <c r="KK125" s="129"/>
      <c r="KL125" s="129"/>
      <c r="KM125" s="129"/>
      <c r="KN125" s="129"/>
    </row>
    <row r="126" spans="2:300" ht="30" customHeight="1" x14ac:dyDescent="0.25">
      <c r="B126" s="148" t="s">
        <v>464</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F126" s="148" t="s">
        <v>464</v>
      </c>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J126" s="148" t="s">
        <v>464</v>
      </c>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N126" s="148" t="s">
        <v>464</v>
      </c>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R126" s="148" t="s">
        <v>464</v>
      </c>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V126" s="148" t="s">
        <v>464</v>
      </c>
      <c r="EW126" s="129"/>
      <c r="EX126" s="129"/>
      <c r="EY126" s="129"/>
      <c r="EZ126" s="129"/>
      <c r="FA126" s="129"/>
      <c r="FB126" s="129"/>
      <c r="FC126" s="129"/>
      <c r="FD126" s="129"/>
      <c r="FE126" s="129"/>
      <c r="FF126" s="129"/>
      <c r="FG126" s="129"/>
      <c r="FH126" s="129"/>
      <c r="FI126" s="129"/>
      <c r="FJ126" s="129"/>
      <c r="FK126" s="129"/>
      <c r="FL126" s="129"/>
      <c r="FM126" s="129"/>
      <c r="FN126" s="129"/>
      <c r="FO126" s="129"/>
      <c r="FP126" s="129"/>
      <c r="FQ126" s="129"/>
      <c r="FR126" s="129"/>
      <c r="FS126" s="129"/>
      <c r="FT126" s="129"/>
      <c r="FU126" s="129"/>
      <c r="FV126" s="129"/>
      <c r="FW126" s="129"/>
      <c r="FX126" s="129"/>
      <c r="FZ126" s="148" t="s">
        <v>464</v>
      </c>
      <c r="GA126" s="129"/>
      <c r="GB126" s="129"/>
      <c r="GC126" s="129"/>
      <c r="GD126" s="129"/>
      <c r="GE126" s="129"/>
      <c r="GF126" s="129"/>
      <c r="GG126" s="129"/>
      <c r="GH126" s="129"/>
      <c r="GI126" s="129"/>
      <c r="GJ126" s="129"/>
      <c r="GK126" s="129"/>
      <c r="GL126" s="129"/>
      <c r="GM126" s="129"/>
      <c r="GN126" s="129"/>
      <c r="GO126" s="129"/>
      <c r="GP126" s="129"/>
      <c r="GQ126" s="129"/>
      <c r="GR126" s="129"/>
      <c r="GS126" s="129"/>
      <c r="GT126" s="129"/>
      <c r="GU126" s="129"/>
      <c r="GV126" s="129"/>
      <c r="GW126" s="129"/>
      <c r="GX126" s="129"/>
      <c r="GY126" s="129"/>
      <c r="GZ126" s="129"/>
      <c r="HA126" s="129"/>
      <c r="HB126" s="129"/>
      <c r="HD126" s="148" t="s">
        <v>464</v>
      </c>
      <c r="HE126" s="129"/>
      <c r="HF126" s="129"/>
      <c r="HG126" s="129"/>
      <c r="HH126" s="129"/>
      <c r="HI126" s="129"/>
      <c r="HJ126" s="129"/>
      <c r="HK126" s="129"/>
      <c r="HL126" s="129"/>
      <c r="HM126" s="129"/>
      <c r="HN126" s="129"/>
      <c r="HO126" s="129"/>
      <c r="HP126" s="129"/>
      <c r="HQ126" s="129"/>
      <c r="HR126" s="129"/>
      <c r="HS126" s="129"/>
      <c r="HT126" s="129"/>
      <c r="HU126" s="129"/>
      <c r="HV126" s="129"/>
      <c r="HW126" s="129"/>
      <c r="HX126" s="129"/>
      <c r="HY126" s="129"/>
      <c r="HZ126" s="129"/>
      <c r="IA126" s="129"/>
      <c r="IB126" s="129"/>
      <c r="IC126" s="129"/>
      <c r="ID126" s="129"/>
      <c r="IE126" s="129"/>
      <c r="IF126" s="129"/>
      <c r="IH126" s="148" t="s">
        <v>464</v>
      </c>
      <c r="II126" s="129"/>
      <c r="IJ126" s="129"/>
      <c r="IK126" s="129"/>
      <c r="IL126" s="129"/>
      <c r="IM126" s="129"/>
      <c r="IN126" s="129"/>
      <c r="IO126" s="129"/>
      <c r="IP126" s="129"/>
      <c r="IQ126" s="129"/>
      <c r="IR126" s="129"/>
      <c r="IS126" s="129"/>
      <c r="IT126" s="129"/>
      <c r="IU126" s="129"/>
      <c r="IV126" s="129"/>
      <c r="IW126" s="129"/>
      <c r="IX126" s="129"/>
      <c r="IY126" s="129"/>
      <c r="IZ126" s="129"/>
      <c r="JA126" s="129"/>
      <c r="JB126" s="129"/>
      <c r="JC126" s="129"/>
      <c r="JD126" s="129"/>
      <c r="JE126" s="129"/>
      <c r="JF126" s="129"/>
      <c r="JG126" s="129"/>
      <c r="JH126" s="129"/>
      <c r="JI126" s="129"/>
      <c r="JJ126" s="129"/>
      <c r="JL126" s="148" t="s">
        <v>464</v>
      </c>
      <c r="JM126" s="129"/>
      <c r="JN126" s="129"/>
      <c r="JO126" s="129"/>
      <c r="JP126" s="129"/>
      <c r="JQ126" s="129"/>
      <c r="JR126" s="129"/>
      <c r="JS126" s="129"/>
      <c r="JT126" s="129"/>
      <c r="JU126" s="129"/>
      <c r="JV126" s="129"/>
      <c r="JW126" s="129"/>
      <c r="JX126" s="129"/>
      <c r="JY126" s="129"/>
      <c r="JZ126" s="129"/>
      <c r="KA126" s="129"/>
      <c r="KB126" s="129"/>
      <c r="KC126" s="129"/>
      <c r="KD126" s="129"/>
      <c r="KE126" s="129"/>
      <c r="KF126" s="129"/>
      <c r="KG126" s="129"/>
      <c r="KH126" s="129"/>
      <c r="KI126" s="129"/>
      <c r="KJ126" s="129"/>
      <c r="KK126" s="129"/>
      <c r="KL126" s="129"/>
      <c r="KM126" s="129"/>
      <c r="KN126" s="129"/>
    </row>
    <row r="127" spans="2:300" ht="30" customHeight="1" x14ac:dyDescent="0.25">
      <c r="B127" s="148" t="s">
        <v>465</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F127" s="148" t="s">
        <v>465</v>
      </c>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J127" s="148" t="s">
        <v>465</v>
      </c>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N127" s="148" t="s">
        <v>465</v>
      </c>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129"/>
      <c r="DN127" s="129"/>
      <c r="DO127" s="129"/>
      <c r="DP127" s="129"/>
      <c r="DR127" s="148" t="s">
        <v>465</v>
      </c>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V127" s="148" t="s">
        <v>465</v>
      </c>
      <c r="EW127" s="129"/>
      <c r="EX127" s="129"/>
      <c r="EY127" s="129"/>
      <c r="EZ127" s="129"/>
      <c r="FA127" s="129"/>
      <c r="FB127" s="129"/>
      <c r="FC127" s="129"/>
      <c r="FD127" s="129"/>
      <c r="FE127" s="129"/>
      <c r="FF127" s="129"/>
      <c r="FG127" s="129"/>
      <c r="FH127" s="129"/>
      <c r="FI127" s="129"/>
      <c r="FJ127" s="129"/>
      <c r="FK127" s="129"/>
      <c r="FL127" s="129"/>
      <c r="FM127" s="129"/>
      <c r="FN127" s="129"/>
      <c r="FO127" s="129"/>
      <c r="FP127" s="129"/>
      <c r="FQ127" s="129"/>
      <c r="FR127" s="129"/>
      <c r="FS127" s="129"/>
      <c r="FT127" s="129"/>
      <c r="FU127" s="129"/>
      <c r="FV127" s="129"/>
      <c r="FW127" s="129"/>
      <c r="FX127" s="129"/>
      <c r="FZ127" s="148" t="s">
        <v>465</v>
      </c>
      <c r="GA127" s="129"/>
      <c r="GB127" s="129"/>
      <c r="GC127" s="129"/>
      <c r="GD127" s="129"/>
      <c r="GE127" s="129"/>
      <c r="GF127" s="129"/>
      <c r="GG127" s="129"/>
      <c r="GH127" s="129"/>
      <c r="GI127" s="129"/>
      <c r="GJ127" s="129"/>
      <c r="GK127" s="129"/>
      <c r="GL127" s="129"/>
      <c r="GM127" s="129"/>
      <c r="GN127" s="129"/>
      <c r="GO127" s="129"/>
      <c r="GP127" s="129"/>
      <c r="GQ127" s="129"/>
      <c r="GR127" s="129"/>
      <c r="GS127" s="129"/>
      <c r="GT127" s="129"/>
      <c r="GU127" s="129"/>
      <c r="GV127" s="129"/>
      <c r="GW127" s="129"/>
      <c r="GX127" s="129"/>
      <c r="GY127" s="129"/>
      <c r="GZ127" s="129"/>
      <c r="HA127" s="129"/>
      <c r="HB127" s="129"/>
      <c r="HD127" s="148" t="s">
        <v>465</v>
      </c>
      <c r="HE127" s="129"/>
      <c r="HF127" s="129"/>
      <c r="HG127" s="129"/>
      <c r="HH127" s="129"/>
      <c r="HI127" s="129"/>
      <c r="HJ127" s="129"/>
      <c r="HK127" s="129"/>
      <c r="HL127" s="129"/>
      <c r="HM127" s="129"/>
      <c r="HN127" s="129"/>
      <c r="HO127" s="129"/>
      <c r="HP127" s="129"/>
      <c r="HQ127" s="129"/>
      <c r="HR127" s="129"/>
      <c r="HS127" s="129"/>
      <c r="HT127" s="129"/>
      <c r="HU127" s="129"/>
      <c r="HV127" s="129"/>
      <c r="HW127" s="129"/>
      <c r="HX127" s="129"/>
      <c r="HY127" s="129"/>
      <c r="HZ127" s="129"/>
      <c r="IA127" s="129"/>
      <c r="IB127" s="129"/>
      <c r="IC127" s="129"/>
      <c r="ID127" s="129"/>
      <c r="IE127" s="129"/>
      <c r="IF127" s="129"/>
      <c r="IH127" s="148" t="s">
        <v>465</v>
      </c>
      <c r="II127" s="129"/>
      <c r="IJ127" s="129"/>
      <c r="IK127" s="129"/>
      <c r="IL127" s="129"/>
      <c r="IM127" s="129"/>
      <c r="IN127" s="129"/>
      <c r="IO127" s="129"/>
      <c r="IP127" s="129"/>
      <c r="IQ127" s="129"/>
      <c r="IR127" s="129"/>
      <c r="IS127" s="129"/>
      <c r="IT127" s="129"/>
      <c r="IU127" s="129"/>
      <c r="IV127" s="129"/>
      <c r="IW127" s="129"/>
      <c r="IX127" s="129"/>
      <c r="IY127" s="129"/>
      <c r="IZ127" s="129"/>
      <c r="JA127" s="129"/>
      <c r="JB127" s="129"/>
      <c r="JC127" s="129"/>
      <c r="JD127" s="129"/>
      <c r="JE127" s="129"/>
      <c r="JF127" s="129"/>
      <c r="JG127" s="129"/>
      <c r="JH127" s="129"/>
      <c r="JI127" s="129"/>
      <c r="JJ127" s="129"/>
      <c r="JL127" s="148" t="s">
        <v>465</v>
      </c>
      <c r="JM127" s="129"/>
      <c r="JN127" s="129"/>
      <c r="JO127" s="129"/>
      <c r="JP127" s="129"/>
      <c r="JQ127" s="129"/>
      <c r="JR127" s="129"/>
      <c r="JS127" s="129"/>
      <c r="JT127" s="129"/>
      <c r="JU127" s="129"/>
      <c r="JV127" s="129"/>
      <c r="JW127" s="129"/>
      <c r="JX127" s="129"/>
      <c r="JY127" s="129"/>
      <c r="JZ127" s="129"/>
      <c r="KA127" s="129"/>
      <c r="KB127" s="129"/>
      <c r="KC127" s="129"/>
      <c r="KD127" s="129"/>
      <c r="KE127" s="129"/>
      <c r="KF127" s="129"/>
      <c r="KG127" s="129"/>
      <c r="KH127" s="129"/>
      <c r="KI127" s="129"/>
      <c r="KJ127" s="129"/>
      <c r="KK127" s="129"/>
      <c r="KL127" s="129"/>
      <c r="KM127" s="129"/>
      <c r="KN127" s="129"/>
    </row>
    <row r="128" spans="2:300" ht="30" customHeight="1" x14ac:dyDescent="0.25">
      <c r="B128" s="148" t="s">
        <v>466</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F128" s="148" t="s">
        <v>466</v>
      </c>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J128" s="148" t="s">
        <v>466</v>
      </c>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N128" s="148" t="s">
        <v>466</v>
      </c>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R128" s="148" t="s">
        <v>466</v>
      </c>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V128" s="148" t="s">
        <v>466</v>
      </c>
      <c r="EW128" s="129"/>
      <c r="EX128" s="129"/>
      <c r="EY128" s="129"/>
      <c r="EZ128" s="129"/>
      <c r="FA128" s="129"/>
      <c r="FB128" s="129"/>
      <c r="FC128" s="129"/>
      <c r="FD128" s="129"/>
      <c r="FE128" s="129"/>
      <c r="FF128" s="129"/>
      <c r="FG128" s="129"/>
      <c r="FH128" s="129"/>
      <c r="FI128" s="129"/>
      <c r="FJ128" s="129"/>
      <c r="FK128" s="129"/>
      <c r="FL128" s="129"/>
      <c r="FM128" s="129"/>
      <c r="FN128" s="129"/>
      <c r="FO128" s="129"/>
      <c r="FP128" s="129"/>
      <c r="FQ128" s="129"/>
      <c r="FR128" s="129"/>
      <c r="FS128" s="129"/>
      <c r="FT128" s="129"/>
      <c r="FU128" s="129"/>
      <c r="FV128" s="129"/>
      <c r="FW128" s="129"/>
      <c r="FX128" s="129"/>
      <c r="FZ128" s="148" t="s">
        <v>466</v>
      </c>
      <c r="GA128" s="129"/>
      <c r="GB128" s="129"/>
      <c r="GC128" s="129"/>
      <c r="GD128" s="129"/>
      <c r="GE128" s="129"/>
      <c r="GF128" s="129"/>
      <c r="GG128" s="129"/>
      <c r="GH128" s="129"/>
      <c r="GI128" s="129"/>
      <c r="GJ128" s="129"/>
      <c r="GK128" s="129"/>
      <c r="GL128" s="129"/>
      <c r="GM128" s="129"/>
      <c r="GN128" s="129"/>
      <c r="GO128" s="129"/>
      <c r="GP128" s="129"/>
      <c r="GQ128" s="129"/>
      <c r="GR128" s="129"/>
      <c r="GS128" s="129"/>
      <c r="GT128" s="129"/>
      <c r="GU128" s="129"/>
      <c r="GV128" s="129"/>
      <c r="GW128" s="129"/>
      <c r="GX128" s="129"/>
      <c r="GY128" s="129"/>
      <c r="GZ128" s="129"/>
      <c r="HA128" s="129"/>
      <c r="HB128" s="129"/>
      <c r="HD128" s="148" t="s">
        <v>466</v>
      </c>
      <c r="HE128" s="129"/>
      <c r="HF128" s="129"/>
      <c r="HG128" s="129"/>
      <c r="HH128" s="129"/>
      <c r="HI128" s="129"/>
      <c r="HJ128" s="129"/>
      <c r="HK128" s="129"/>
      <c r="HL128" s="129"/>
      <c r="HM128" s="129"/>
      <c r="HN128" s="129"/>
      <c r="HO128" s="129"/>
      <c r="HP128" s="129"/>
      <c r="HQ128" s="129"/>
      <c r="HR128" s="129"/>
      <c r="HS128" s="129"/>
      <c r="HT128" s="129"/>
      <c r="HU128" s="129"/>
      <c r="HV128" s="129"/>
      <c r="HW128" s="129"/>
      <c r="HX128" s="129"/>
      <c r="HY128" s="129"/>
      <c r="HZ128" s="129"/>
      <c r="IA128" s="129"/>
      <c r="IB128" s="129"/>
      <c r="IC128" s="129"/>
      <c r="ID128" s="129"/>
      <c r="IE128" s="129"/>
      <c r="IF128" s="129"/>
      <c r="IH128" s="148" t="s">
        <v>466</v>
      </c>
      <c r="II128" s="129"/>
      <c r="IJ128" s="129"/>
      <c r="IK128" s="129"/>
      <c r="IL128" s="129"/>
      <c r="IM128" s="129"/>
      <c r="IN128" s="129"/>
      <c r="IO128" s="129"/>
      <c r="IP128" s="129"/>
      <c r="IQ128" s="129"/>
      <c r="IR128" s="129"/>
      <c r="IS128" s="129"/>
      <c r="IT128" s="129"/>
      <c r="IU128" s="129"/>
      <c r="IV128" s="129"/>
      <c r="IW128" s="129"/>
      <c r="IX128" s="129"/>
      <c r="IY128" s="129"/>
      <c r="IZ128" s="129"/>
      <c r="JA128" s="129"/>
      <c r="JB128" s="129"/>
      <c r="JC128" s="129"/>
      <c r="JD128" s="129"/>
      <c r="JE128" s="129"/>
      <c r="JF128" s="129"/>
      <c r="JG128" s="129"/>
      <c r="JH128" s="129"/>
      <c r="JI128" s="129"/>
      <c r="JJ128" s="129"/>
      <c r="JL128" s="148" t="s">
        <v>466</v>
      </c>
      <c r="JM128" s="129"/>
      <c r="JN128" s="129"/>
      <c r="JO128" s="129"/>
      <c r="JP128" s="129"/>
      <c r="JQ128" s="129"/>
      <c r="JR128" s="129"/>
      <c r="JS128" s="129"/>
      <c r="JT128" s="129"/>
      <c r="JU128" s="129"/>
      <c r="JV128" s="129"/>
      <c r="JW128" s="129"/>
      <c r="JX128" s="129"/>
      <c r="JY128" s="129"/>
      <c r="JZ128" s="129"/>
      <c r="KA128" s="129"/>
      <c r="KB128" s="129"/>
      <c r="KC128" s="129"/>
      <c r="KD128" s="129"/>
      <c r="KE128" s="129"/>
      <c r="KF128" s="129"/>
      <c r="KG128" s="129"/>
      <c r="KH128" s="129"/>
      <c r="KI128" s="129"/>
      <c r="KJ128" s="129"/>
      <c r="KK128" s="129"/>
      <c r="KL128" s="129"/>
      <c r="KM128" s="129"/>
      <c r="KN128" s="129"/>
    </row>
    <row r="129" spans="2:300" ht="30" customHeight="1" x14ac:dyDescent="0.25">
      <c r="B129" s="148" t="s">
        <v>1162</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F129" s="148" t="s">
        <v>1162</v>
      </c>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J129" s="148" t="s">
        <v>1162</v>
      </c>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N129" s="148" t="s">
        <v>1162</v>
      </c>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R129" s="148" t="s">
        <v>1162</v>
      </c>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V129" s="148" t="s">
        <v>1162</v>
      </c>
      <c r="EW129" s="129"/>
      <c r="EX129" s="129"/>
      <c r="EY129" s="129"/>
      <c r="EZ129" s="129"/>
      <c r="FA129" s="129"/>
      <c r="FB129" s="129"/>
      <c r="FC129" s="129"/>
      <c r="FD129" s="129"/>
      <c r="FE129" s="129"/>
      <c r="FF129" s="129"/>
      <c r="FG129" s="129"/>
      <c r="FH129" s="129"/>
      <c r="FI129" s="129"/>
      <c r="FJ129" s="129"/>
      <c r="FK129" s="129"/>
      <c r="FL129" s="129"/>
      <c r="FM129" s="129"/>
      <c r="FN129" s="129"/>
      <c r="FO129" s="129"/>
      <c r="FP129" s="129"/>
      <c r="FQ129" s="129"/>
      <c r="FR129" s="129"/>
      <c r="FS129" s="129"/>
      <c r="FT129" s="129"/>
      <c r="FU129" s="129"/>
      <c r="FV129" s="129"/>
      <c r="FW129" s="129"/>
      <c r="FX129" s="129"/>
      <c r="FZ129" s="148" t="s">
        <v>1162</v>
      </c>
      <c r="GA129" s="129"/>
      <c r="GB129" s="129"/>
      <c r="GC129" s="129"/>
      <c r="GD129" s="129"/>
      <c r="GE129" s="129"/>
      <c r="GF129" s="129"/>
      <c r="GG129" s="129"/>
      <c r="GH129" s="129"/>
      <c r="GI129" s="129"/>
      <c r="GJ129" s="129"/>
      <c r="GK129" s="129"/>
      <c r="GL129" s="129"/>
      <c r="GM129" s="129"/>
      <c r="GN129" s="129"/>
      <c r="GO129" s="129"/>
      <c r="GP129" s="129"/>
      <c r="GQ129" s="129"/>
      <c r="GR129" s="129"/>
      <c r="GS129" s="129"/>
      <c r="GT129" s="129"/>
      <c r="GU129" s="129"/>
      <c r="GV129" s="129"/>
      <c r="GW129" s="129"/>
      <c r="GX129" s="129"/>
      <c r="GY129" s="129"/>
      <c r="GZ129" s="129"/>
      <c r="HA129" s="129"/>
      <c r="HB129" s="129"/>
      <c r="HD129" s="148" t="s">
        <v>1162</v>
      </c>
      <c r="HE129" s="129"/>
      <c r="HF129" s="129"/>
      <c r="HG129" s="129"/>
      <c r="HH129" s="129"/>
      <c r="HI129" s="129"/>
      <c r="HJ129" s="129"/>
      <c r="HK129" s="129"/>
      <c r="HL129" s="129"/>
      <c r="HM129" s="129"/>
      <c r="HN129" s="129"/>
      <c r="HO129" s="129"/>
      <c r="HP129" s="129"/>
      <c r="HQ129" s="129"/>
      <c r="HR129" s="129"/>
      <c r="HS129" s="129"/>
      <c r="HT129" s="129"/>
      <c r="HU129" s="129"/>
      <c r="HV129" s="129"/>
      <c r="HW129" s="129"/>
      <c r="HX129" s="129"/>
      <c r="HY129" s="129"/>
      <c r="HZ129" s="129"/>
      <c r="IA129" s="129"/>
      <c r="IB129" s="129"/>
      <c r="IC129" s="129"/>
      <c r="ID129" s="129"/>
      <c r="IE129" s="129"/>
      <c r="IF129" s="129"/>
      <c r="IH129" s="148" t="s">
        <v>1162</v>
      </c>
      <c r="II129" s="129"/>
      <c r="IJ129" s="129"/>
      <c r="IK129" s="129"/>
      <c r="IL129" s="129"/>
      <c r="IM129" s="129"/>
      <c r="IN129" s="129"/>
      <c r="IO129" s="129"/>
      <c r="IP129" s="129"/>
      <c r="IQ129" s="129"/>
      <c r="IR129" s="129"/>
      <c r="IS129" s="129"/>
      <c r="IT129" s="129"/>
      <c r="IU129" s="129"/>
      <c r="IV129" s="129"/>
      <c r="IW129" s="129"/>
      <c r="IX129" s="129"/>
      <c r="IY129" s="129"/>
      <c r="IZ129" s="129"/>
      <c r="JA129" s="129"/>
      <c r="JB129" s="129"/>
      <c r="JC129" s="129"/>
      <c r="JD129" s="129"/>
      <c r="JE129" s="129"/>
      <c r="JF129" s="129"/>
      <c r="JG129" s="129"/>
      <c r="JH129" s="129"/>
      <c r="JI129" s="129"/>
      <c r="JJ129" s="129"/>
      <c r="JL129" s="148" t="s">
        <v>1162</v>
      </c>
      <c r="JM129" s="129"/>
      <c r="JN129" s="129"/>
      <c r="JO129" s="129"/>
      <c r="JP129" s="129"/>
      <c r="JQ129" s="129"/>
      <c r="JR129" s="129"/>
      <c r="JS129" s="129"/>
      <c r="JT129" s="129"/>
      <c r="JU129" s="129"/>
      <c r="JV129" s="129"/>
      <c r="JW129" s="129"/>
      <c r="JX129" s="129"/>
      <c r="JY129" s="129"/>
      <c r="JZ129" s="129"/>
      <c r="KA129" s="129"/>
      <c r="KB129" s="129"/>
      <c r="KC129" s="129"/>
      <c r="KD129" s="129"/>
      <c r="KE129" s="129"/>
      <c r="KF129" s="129"/>
      <c r="KG129" s="129"/>
      <c r="KH129" s="129"/>
      <c r="KI129" s="129"/>
      <c r="KJ129" s="129"/>
      <c r="KK129" s="129"/>
      <c r="KL129" s="129"/>
      <c r="KM129" s="129"/>
      <c r="KN129" s="129"/>
    </row>
    <row r="130" spans="2:300" ht="30" customHeight="1" x14ac:dyDescent="0.25">
      <c r="B130" s="148" t="s">
        <v>467</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F130" s="148" t="s">
        <v>467</v>
      </c>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J130" s="148" t="s">
        <v>467</v>
      </c>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N130" s="148" t="s">
        <v>467</v>
      </c>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R130" s="148" t="s">
        <v>467</v>
      </c>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V130" s="148" t="s">
        <v>467</v>
      </c>
      <c r="EW130" s="129"/>
      <c r="EX130" s="129"/>
      <c r="EY130" s="129"/>
      <c r="EZ130" s="129"/>
      <c r="FA130" s="129"/>
      <c r="FB130" s="129"/>
      <c r="FC130" s="129"/>
      <c r="FD130" s="129"/>
      <c r="FE130" s="129"/>
      <c r="FF130" s="129"/>
      <c r="FG130" s="129"/>
      <c r="FH130" s="129"/>
      <c r="FI130" s="129"/>
      <c r="FJ130" s="129"/>
      <c r="FK130" s="129"/>
      <c r="FL130" s="129"/>
      <c r="FM130" s="129"/>
      <c r="FN130" s="129"/>
      <c r="FO130" s="129"/>
      <c r="FP130" s="129"/>
      <c r="FQ130" s="129"/>
      <c r="FR130" s="129"/>
      <c r="FS130" s="129"/>
      <c r="FT130" s="129"/>
      <c r="FU130" s="129"/>
      <c r="FV130" s="129"/>
      <c r="FW130" s="129"/>
      <c r="FX130" s="129"/>
      <c r="FZ130" s="148" t="s">
        <v>467</v>
      </c>
      <c r="GA130" s="129"/>
      <c r="GB130" s="129"/>
      <c r="GC130" s="129"/>
      <c r="GD130" s="129"/>
      <c r="GE130" s="129"/>
      <c r="GF130" s="129"/>
      <c r="GG130" s="129"/>
      <c r="GH130" s="129"/>
      <c r="GI130" s="129"/>
      <c r="GJ130" s="129"/>
      <c r="GK130" s="129"/>
      <c r="GL130" s="129"/>
      <c r="GM130" s="129"/>
      <c r="GN130" s="129"/>
      <c r="GO130" s="129"/>
      <c r="GP130" s="129"/>
      <c r="GQ130" s="129"/>
      <c r="GR130" s="129"/>
      <c r="GS130" s="129"/>
      <c r="GT130" s="129"/>
      <c r="GU130" s="129"/>
      <c r="GV130" s="129"/>
      <c r="GW130" s="129"/>
      <c r="GX130" s="129"/>
      <c r="GY130" s="129"/>
      <c r="GZ130" s="129"/>
      <c r="HA130" s="129"/>
      <c r="HB130" s="129"/>
      <c r="HD130" s="148" t="s">
        <v>467</v>
      </c>
      <c r="HE130" s="129"/>
      <c r="HF130" s="129"/>
      <c r="HG130" s="129"/>
      <c r="HH130" s="129"/>
      <c r="HI130" s="129"/>
      <c r="HJ130" s="129"/>
      <c r="HK130" s="129"/>
      <c r="HL130" s="129"/>
      <c r="HM130" s="129"/>
      <c r="HN130" s="129"/>
      <c r="HO130" s="129"/>
      <c r="HP130" s="129"/>
      <c r="HQ130" s="129"/>
      <c r="HR130" s="129"/>
      <c r="HS130" s="129"/>
      <c r="HT130" s="129"/>
      <c r="HU130" s="129"/>
      <c r="HV130" s="129"/>
      <c r="HW130" s="129"/>
      <c r="HX130" s="129"/>
      <c r="HY130" s="129"/>
      <c r="HZ130" s="129"/>
      <c r="IA130" s="129"/>
      <c r="IB130" s="129"/>
      <c r="IC130" s="129"/>
      <c r="ID130" s="129"/>
      <c r="IE130" s="129"/>
      <c r="IF130" s="129"/>
      <c r="IH130" s="148" t="s">
        <v>467</v>
      </c>
      <c r="II130" s="129"/>
      <c r="IJ130" s="129"/>
      <c r="IK130" s="129"/>
      <c r="IL130" s="129"/>
      <c r="IM130" s="129"/>
      <c r="IN130" s="129"/>
      <c r="IO130" s="129"/>
      <c r="IP130" s="129"/>
      <c r="IQ130" s="129"/>
      <c r="IR130" s="129"/>
      <c r="IS130" s="129"/>
      <c r="IT130" s="129"/>
      <c r="IU130" s="129"/>
      <c r="IV130" s="129"/>
      <c r="IW130" s="129"/>
      <c r="IX130" s="129"/>
      <c r="IY130" s="129"/>
      <c r="IZ130" s="129"/>
      <c r="JA130" s="129"/>
      <c r="JB130" s="129"/>
      <c r="JC130" s="129"/>
      <c r="JD130" s="129"/>
      <c r="JE130" s="129"/>
      <c r="JF130" s="129"/>
      <c r="JG130" s="129"/>
      <c r="JH130" s="129"/>
      <c r="JI130" s="129"/>
      <c r="JJ130" s="129"/>
      <c r="JL130" s="148" t="s">
        <v>467</v>
      </c>
      <c r="JM130" s="129"/>
      <c r="JN130" s="129"/>
      <c r="JO130" s="129"/>
      <c r="JP130" s="129"/>
      <c r="JQ130" s="129"/>
      <c r="JR130" s="129"/>
      <c r="JS130" s="129"/>
      <c r="JT130" s="129"/>
      <c r="JU130" s="129"/>
      <c r="JV130" s="129"/>
      <c r="JW130" s="129"/>
      <c r="JX130" s="129"/>
      <c r="JY130" s="129"/>
      <c r="JZ130" s="129"/>
      <c r="KA130" s="129"/>
      <c r="KB130" s="129"/>
      <c r="KC130" s="129"/>
      <c r="KD130" s="129"/>
      <c r="KE130" s="129"/>
      <c r="KF130" s="129"/>
      <c r="KG130" s="129"/>
      <c r="KH130" s="129"/>
      <c r="KI130" s="129"/>
      <c r="KJ130" s="129"/>
      <c r="KK130" s="129"/>
      <c r="KL130" s="129"/>
      <c r="KM130" s="129"/>
      <c r="KN130" s="129"/>
    </row>
    <row r="131" spans="2:300" ht="30" customHeight="1" x14ac:dyDescent="0.25">
      <c r="B131" s="148" t="s">
        <v>468</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F131" s="148" t="s">
        <v>468</v>
      </c>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J131" s="148" t="s">
        <v>468</v>
      </c>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N131" s="148" t="s">
        <v>468</v>
      </c>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R131" s="148" t="s">
        <v>468</v>
      </c>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V131" s="148" t="s">
        <v>468</v>
      </c>
      <c r="EW131" s="129"/>
      <c r="EX131" s="129"/>
      <c r="EY131" s="129"/>
      <c r="EZ131" s="129"/>
      <c r="FA131" s="129"/>
      <c r="FB131" s="129"/>
      <c r="FC131" s="129"/>
      <c r="FD131" s="129"/>
      <c r="FE131" s="129"/>
      <c r="FF131" s="129"/>
      <c r="FG131" s="129"/>
      <c r="FH131" s="129"/>
      <c r="FI131" s="129"/>
      <c r="FJ131" s="129"/>
      <c r="FK131" s="129"/>
      <c r="FL131" s="129"/>
      <c r="FM131" s="129"/>
      <c r="FN131" s="129"/>
      <c r="FO131" s="129"/>
      <c r="FP131" s="129"/>
      <c r="FQ131" s="129"/>
      <c r="FR131" s="129"/>
      <c r="FS131" s="129"/>
      <c r="FT131" s="129"/>
      <c r="FU131" s="129"/>
      <c r="FV131" s="129"/>
      <c r="FW131" s="129"/>
      <c r="FX131" s="129"/>
      <c r="FZ131" s="148" t="s">
        <v>468</v>
      </c>
      <c r="GA131" s="129"/>
      <c r="GB131" s="129"/>
      <c r="GC131" s="129"/>
      <c r="GD131" s="129"/>
      <c r="GE131" s="129"/>
      <c r="GF131" s="129"/>
      <c r="GG131" s="129"/>
      <c r="GH131" s="129"/>
      <c r="GI131" s="129"/>
      <c r="GJ131" s="129"/>
      <c r="GK131" s="129"/>
      <c r="GL131" s="129"/>
      <c r="GM131" s="129"/>
      <c r="GN131" s="129"/>
      <c r="GO131" s="129"/>
      <c r="GP131" s="129"/>
      <c r="GQ131" s="129"/>
      <c r="GR131" s="129"/>
      <c r="GS131" s="129"/>
      <c r="GT131" s="129"/>
      <c r="GU131" s="129"/>
      <c r="GV131" s="129"/>
      <c r="GW131" s="129"/>
      <c r="GX131" s="129"/>
      <c r="GY131" s="129"/>
      <c r="GZ131" s="129"/>
      <c r="HA131" s="129"/>
      <c r="HB131" s="129"/>
      <c r="HD131" s="148" t="s">
        <v>468</v>
      </c>
      <c r="HE131" s="129"/>
      <c r="HF131" s="129"/>
      <c r="HG131" s="129"/>
      <c r="HH131" s="129"/>
      <c r="HI131" s="129"/>
      <c r="HJ131" s="129"/>
      <c r="HK131" s="129"/>
      <c r="HL131" s="129"/>
      <c r="HM131" s="129"/>
      <c r="HN131" s="129"/>
      <c r="HO131" s="129"/>
      <c r="HP131" s="129"/>
      <c r="HQ131" s="129"/>
      <c r="HR131" s="129"/>
      <c r="HS131" s="129"/>
      <c r="HT131" s="129"/>
      <c r="HU131" s="129"/>
      <c r="HV131" s="129"/>
      <c r="HW131" s="129"/>
      <c r="HX131" s="129"/>
      <c r="HY131" s="129"/>
      <c r="HZ131" s="129"/>
      <c r="IA131" s="129"/>
      <c r="IB131" s="129"/>
      <c r="IC131" s="129"/>
      <c r="ID131" s="129"/>
      <c r="IE131" s="129"/>
      <c r="IF131" s="129"/>
      <c r="IH131" s="148" t="s">
        <v>468</v>
      </c>
      <c r="II131" s="129"/>
      <c r="IJ131" s="129"/>
      <c r="IK131" s="129"/>
      <c r="IL131" s="129"/>
      <c r="IM131" s="129"/>
      <c r="IN131" s="129"/>
      <c r="IO131" s="129"/>
      <c r="IP131" s="129"/>
      <c r="IQ131" s="129"/>
      <c r="IR131" s="129"/>
      <c r="IS131" s="129"/>
      <c r="IT131" s="129"/>
      <c r="IU131" s="129"/>
      <c r="IV131" s="129"/>
      <c r="IW131" s="129"/>
      <c r="IX131" s="129"/>
      <c r="IY131" s="129"/>
      <c r="IZ131" s="129"/>
      <c r="JA131" s="129"/>
      <c r="JB131" s="129"/>
      <c r="JC131" s="129"/>
      <c r="JD131" s="129"/>
      <c r="JE131" s="129"/>
      <c r="JF131" s="129"/>
      <c r="JG131" s="129"/>
      <c r="JH131" s="129"/>
      <c r="JI131" s="129"/>
      <c r="JJ131" s="129"/>
      <c r="JL131" s="148" t="s">
        <v>468</v>
      </c>
      <c r="JM131" s="129"/>
      <c r="JN131" s="129"/>
      <c r="JO131" s="129"/>
      <c r="JP131" s="129"/>
      <c r="JQ131" s="129"/>
      <c r="JR131" s="129"/>
      <c r="JS131" s="129"/>
      <c r="JT131" s="129"/>
      <c r="JU131" s="129"/>
      <c r="JV131" s="129"/>
      <c r="JW131" s="129"/>
      <c r="JX131" s="129"/>
      <c r="JY131" s="129"/>
      <c r="JZ131" s="129"/>
      <c r="KA131" s="129"/>
      <c r="KB131" s="129"/>
      <c r="KC131" s="129"/>
      <c r="KD131" s="129"/>
      <c r="KE131" s="129"/>
      <c r="KF131" s="129"/>
      <c r="KG131" s="129"/>
      <c r="KH131" s="129"/>
      <c r="KI131" s="129"/>
      <c r="KJ131" s="129"/>
      <c r="KK131" s="129"/>
      <c r="KL131" s="129"/>
      <c r="KM131" s="129"/>
      <c r="KN131" s="129"/>
    </row>
    <row r="132" spans="2:300" ht="30" customHeight="1" x14ac:dyDescent="0.25">
      <c r="B132" s="148" t="s">
        <v>469</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F132" s="148" t="s">
        <v>469</v>
      </c>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J132" s="148" t="s">
        <v>469</v>
      </c>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c r="CG132" s="129"/>
      <c r="CH132" s="129"/>
      <c r="CI132" s="129"/>
      <c r="CJ132" s="129"/>
      <c r="CK132" s="129"/>
      <c r="CL132" s="129"/>
      <c r="CN132" s="148" t="s">
        <v>469</v>
      </c>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R132" s="148" t="s">
        <v>469</v>
      </c>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V132" s="148" t="s">
        <v>469</v>
      </c>
      <c r="EW132" s="129"/>
      <c r="EX132" s="129"/>
      <c r="EY132" s="129"/>
      <c r="EZ132" s="129"/>
      <c r="FA132" s="129"/>
      <c r="FB132" s="129"/>
      <c r="FC132" s="129"/>
      <c r="FD132" s="129"/>
      <c r="FE132" s="129"/>
      <c r="FF132" s="129"/>
      <c r="FG132" s="129"/>
      <c r="FH132" s="129"/>
      <c r="FI132" s="129"/>
      <c r="FJ132" s="129"/>
      <c r="FK132" s="129"/>
      <c r="FL132" s="129"/>
      <c r="FM132" s="129"/>
      <c r="FN132" s="129"/>
      <c r="FO132" s="129"/>
      <c r="FP132" s="129"/>
      <c r="FQ132" s="129"/>
      <c r="FR132" s="129"/>
      <c r="FS132" s="129"/>
      <c r="FT132" s="129"/>
      <c r="FU132" s="129"/>
      <c r="FV132" s="129"/>
      <c r="FW132" s="129"/>
      <c r="FX132" s="129"/>
      <c r="FZ132" s="148" t="s">
        <v>469</v>
      </c>
      <c r="GA132" s="129"/>
      <c r="GB132" s="129"/>
      <c r="GC132" s="129"/>
      <c r="GD132" s="129"/>
      <c r="GE132" s="129"/>
      <c r="GF132" s="129"/>
      <c r="GG132" s="129"/>
      <c r="GH132" s="129"/>
      <c r="GI132" s="129"/>
      <c r="GJ132" s="129"/>
      <c r="GK132" s="129"/>
      <c r="GL132" s="129"/>
      <c r="GM132" s="129"/>
      <c r="GN132" s="129"/>
      <c r="GO132" s="129"/>
      <c r="GP132" s="129"/>
      <c r="GQ132" s="129"/>
      <c r="GR132" s="129"/>
      <c r="GS132" s="129"/>
      <c r="GT132" s="129"/>
      <c r="GU132" s="129"/>
      <c r="GV132" s="129"/>
      <c r="GW132" s="129"/>
      <c r="GX132" s="129"/>
      <c r="GY132" s="129"/>
      <c r="GZ132" s="129"/>
      <c r="HA132" s="129"/>
      <c r="HB132" s="129"/>
      <c r="HD132" s="148" t="s">
        <v>469</v>
      </c>
      <c r="HE132" s="129"/>
      <c r="HF132" s="129"/>
      <c r="HG132" s="129"/>
      <c r="HH132" s="129"/>
      <c r="HI132" s="129"/>
      <c r="HJ132" s="129"/>
      <c r="HK132" s="129"/>
      <c r="HL132" s="129"/>
      <c r="HM132" s="129"/>
      <c r="HN132" s="129"/>
      <c r="HO132" s="129"/>
      <c r="HP132" s="129"/>
      <c r="HQ132" s="129"/>
      <c r="HR132" s="129"/>
      <c r="HS132" s="129"/>
      <c r="HT132" s="129"/>
      <c r="HU132" s="129"/>
      <c r="HV132" s="129"/>
      <c r="HW132" s="129"/>
      <c r="HX132" s="129"/>
      <c r="HY132" s="129"/>
      <c r="HZ132" s="129"/>
      <c r="IA132" s="129"/>
      <c r="IB132" s="129"/>
      <c r="IC132" s="129"/>
      <c r="ID132" s="129"/>
      <c r="IE132" s="129"/>
      <c r="IF132" s="129"/>
      <c r="IH132" s="148" t="s">
        <v>469</v>
      </c>
      <c r="II132" s="129"/>
      <c r="IJ132" s="129"/>
      <c r="IK132" s="129"/>
      <c r="IL132" s="129"/>
      <c r="IM132" s="129"/>
      <c r="IN132" s="129"/>
      <c r="IO132" s="129"/>
      <c r="IP132" s="129"/>
      <c r="IQ132" s="129"/>
      <c r="IR132" s="129"/>
      <c r="IS132" s="129"/>
      <c r="IT132" s="129"/>
      <c r="IU132" s="129"/>
      <c r="IV132" s="129"/>
      <c r="IW132" s="129"/>
      <c r="IX132" s="129"/>
      <c r="IY132" s="129"/>
      <c r="IZ132" s="129"/>
      <c r="JA132" s="129"/>
      <c r="JB132" s="129"/>
      <c r="JC132" s="129"/>
      <c r="JD132" s="129"/>
      <c r="JE132" s="129"/>
      <c r="JF132" s="129"/>
      <c r="JG132" s="129"/>
      <c r="JH132" s="129"/>
      <c r="JI132" s="129"/>
      <c r="JJ132" s="129"/>
      <c r="JL132" s="148" t="s">
        <v>469</v>
      </c>
      <c r="JM132" s="129"/>
      <c r="JN132" s="129"/>
      <c r="JO132" s="129"/>
      <c r="JP132" s="129"/>
      <c r="JQ132" s="129"/>
      <c r="JR132" s="129"/>
      <c r="JS132" s="129"/>
      <c r="JT132" s="129"/>
      <c r="JU132" s="129"/>
      <c r="JV132" s="129"/>
      <c r="JW132" s="129"/>
      <c r="JX132" s="129"/>
      <c r="JY132" s="129"/>
      <c r="JZ132" s="129"/>
      <c r="KA132" s="129"/>
      <c r="KB132" s="129"/>
      <c r="KC132" s="129"/>
      <c r="KD132" s="129"/>
      <c r="KE132" s="129"/>
      <c r="KF132" s="129"/>
      <c r="KG132" s="129"/>
      <c r="KH132" s="129"/>
      <c r="KI132" s="129"/>
      <c r="KJ132" s="129"/>
      <c r="KK132" s="129"/>
      <c r="KL132" s="129"/>
      <c r="KM132" s="129"/>
      <c r="KN132" s="129"/>
    </row>
    <row r="133" spans="2:300" ht="30" customHeight="1" x14ac:dyDescent="0.25">
      <c r="B133" s="148" t="s">
        <v>470</v>
      </c>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F133" s="148" t="s">
        <v>470</v>
      </c>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J133" s="148" t="s">
        <v>470</v>
      </c>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N133" s="148" t="s">
        <v>470</v>
      </c>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29"/>
      <c r="DR133" s="148" t="s">
        <v>470</v>
      </c>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V133" s="148" t="s">
        <v>470</v>
      </c>
      <c r="EW133" s="129"/>
      <c r="EX133" s="129"/>
      <c r="EY133" s="129"/>
      <c r="EZ133" s="129"/>
      <c r="FA133" s="129"/>
      <c r="FB133" s="129"/>
      <c r="FC133" s="129"/>
      <c r="FD133" s="129"/>
      <c r="FE133" s="129"/>
      <c r="FF133" s="129"/>
      <c r="FG133" s="129"/>
      <c r="FH133" s="129"/>
      <c r="FI133" s="129"/>
      <c r="FJ133" s="129"/>
      <c r="FK133" s="129"/>
      <c r="FL133" s="129"/>
      <c r="FM133" s="129"/>
      <c r="FN133" s="129"/>
      <c r="FO133" s="129"/>
      <c r="FP133" s="129"/>
      <c r="FQ133" s="129"/>
      <c r="FR133" s="129"/>
      <c r="FS133" s="129"/>
      <c r="FT133" s="129"/>
      <c r="FU133" s="129"/>
      <c r="FV133" s="129"/>
      <c r="FW133" s="129"/>
      <c r="FX133" s="129"/>
      <c r="FZ133" s="148" t="s">
        <v>470</v>
      </c>
      <c r="GA133" s="129"/>
      <c r="GB133" s="129"/>
      <c r="GC133" s="129"/>
      <c r="GD133" s="129"/>
      <c r="GE133" s="129"/>
      <c r="GF133" s="129"/>
      <c r="GG133" s="129"/>
      <c r="GH133" s="129"/>
      <c r="GI133" s="129"/>
      <c r="GJ133" s="129"/>
      <c r="GK133" s="129"/>
      <c r="GL133" s="129"/>
      <c r="GM133" s="129"/>
      <c r="GN133" s="129"/>
      <c r="GO133" s="129"/>
      <c r="GP133" s="129"/>
      <c r="GQ133" s="129"/>
      <c r="GR133" s="129"/>
      <c r="GS133" s="129"/>
      <c r="GT133" s="129"/>
      <c r="GU133" s="129"/>
      <c r="GV133" s="129"/>
      <c r="GW133" s="129"/>
      <c r="GX133" s="129"/>
      <c r="GY133" s="129"/>
      <c r="GZ133" s="129"/>
      <c r="HA133" s="129"/>
      <c r="HB133" s="129"/>
      <c r="HD133" s="148" t="s">
        <v>470</v>
      </c>
      <c r="HE133" s="129"/>
      <c r="HF133" s="129"/>
      <c r="HG133" s="129"/>
      <c r="HH133" s="129"/>
      <c r="HI133" s="129"/>
      <c r="HJ133" s="129"/>
      <c r="HK133" s="129"/>
      <c r="HL133" s="129"/>
      <c r="HM133" s="129"/>
      <c r="HN133" s="129"/>
      <c r="HO133" s="129"/>
      <c r="HP133" s="129"/>
      <c r="HQ133" s="129"/>
      <c r="HR133" s="129"/>
      <c r="HS133" s="129"/>
      <c r="HT133" s="129"/>
      <c r="HU133" s="129"/>
      <c r="HV133" s="129"/>
      <c r="HW133" s="129"/>
      <c r="HX133" s="129"/>
      <c r="HY133" s="129"/>
      <c r="HZ133" s="129"/>
      <c r="IA133" s="129"/>
      <c r="IB133" s="129"/>
      <c r="IC133" s="129"/>
      <c r="ID133" s="129"/>
      <c r="IE133" s="129"/>
      <c r="IF133" s="129"/>
      <c r="IH133" s="148" t="s">
        <v>470</v>
      </c>
      <c r="II133" s="129"/>
      <c r="IJ133" s="129"/>
      <c r="IK133" s="129"/>
      <c r="IL133" s="129"/>
      <c r="IM133" s="129"/>
      <c r="IN133" s="129"/>
      <c r="IO133" s="129"/>
      <c r="IP133" s="129"/>
      <c r="IQ133" s="129"/>
      <c r="IR133" s="129"/>
      <c r="IS133" s="129"/>
      <c r="IT133" s="129"/>
      <c r="IU133" s="129"/>
      <c r="IV133" s="129"/>
      <c r="IW133" s="129"/>
      <c r="IX133" s="129"/>
      <c r="IY133" s="129"/>
      <c r="IZ133" s="129"/>
      <c r="JA133" s="129"/>
      <c r="JB133" s="129"/>
      <c r="JC133" s="129"/>
      <c r="JD133" s="129"/>
      <c r="JE133" s="129"/>
      <c r="JF133" s="129"/>
      <c r="JG133" s="129"/>
      <c r="JH133" s="129"/>
      <c r="JI133" s="129"/>
      <c r="JJ133" s="129"/>
      <c r="JL133" s="148" t="s">
        <v>470</v>
      </c>
      <c r="JM133" s="129"/>
      <c r="JN133" s="129"/>
      <c r="JO133" s="129"/>
      <c r="JP133" s="129"/>
      <c r="JQ133" s="129"/>
      <c r="JR133" s="129"/>
      <c r="JS133" s="129"/>
      <c r="JT133" s="129"/>
      <c r="JU133" s="129"/>
      <c r="JV133" s="129"/>
      <c r="JW133" s="129"/>
      <c r="JX133" s="129"/>
      <c r="JY133" s="129"/>
      <c r="JZ133" s="129"/>
      <c r="KA133" s="129"/>
      <c r="KB133" s="129"/>
      <c r="KC133" s="129"/>
      <c r="KD133" s="129"/>
      <c r="KE133" s="129"/>
      <c r="KF133" s="129"/>
      <c r="KG133" s="129"/>
      <c r="KH133" s="129"/>
      <c r="KI133" s="129"/>
      <c r="KJ133" s="129"/>
      <c r="KK133" s="129"/>
      <c r="KL133" s="129"/>
      <c r="KM133" s="129"/>
      <c r="KN133" s="129"/>
    </row>
    <row r="134" spans="2:300" ht="30" customHeight="1" x14ac:dyDescent="0.25">
      <c r="B134" s="148" t="s">
        <v>473</v>
      </c>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F134" s="148" t="s">
        <v>473</v>
      </c>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J134" s="148" t="s">
        <v>473</v>
      </c>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N134" s="148" t="s">
        <v>473</v>
      </c>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R134" s="148" t="s">
        <v>473</v>
      </c>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V134" s="148" t="s">
        <v>473</v>
      </c>
      <c r="EW134" s="129"/>
      <c r="EX134" s="129"/>
      <c r="EY134" s="129"/>
      <c r="EZ134" s="129"/>
      <c r="FA134" s="129"/>
      <c r="FB134" s="129"/>
      <c r="FC134" s="129"/>
      <c r="FD134" s="129"/>
      <c r="FE134" s="129"/>
      <c r="FF134" s="129"/>
      <c r="FG134" s="129"/>
      <c r="FH134" s="129"/>
      <c r="FI134" s="129"/>
      <c r="FJ134" s="129"/>
      <c r="FK134" s="129"/>
      <c r="FL134" s="129"/>
      <c r="FM134" s="129"/>
      <c r="FN134" s="129"/>
      <c r="FO134" s="129"/>
      <c r="FP134" s="129"/>
      <c r="FQ134" s="129"/>
      <c r="FR134" s="129"/>
      <c r="FS134" s="129"/>
      <c r="FT134" s="129"/>
      <c r="FU134" s="129"/>
      <c r="FV134" s="129"/>
      <c r="FW134" s="129"/>
      <c r="FX134" s="129"/>
      <c r="FZ134" s="148" t="s">
        <v>473</v>
      </c>
      <c r="GA134" s="129"/>
      <c r="GB134" s="129"/>
      <c r="GC134" s="129"/>
      <c r="GD134" s="129"/>
      <c r="GE134" s="129"/>
      <c r="GF134" s="129"/>
      <c r="GG134" s="129"/>
      <c r="GH134" s="129"/>
      <c r="GI134" s="129"/>
      <c r="GJ134" s="129"/>
      <c r="GK134" s="129"/>
      <c r="GL134" s="129"/>
      <c r="GM134" s="129"/>
      <c r="GN134" s="129"/>
      <c r="GO134" s="129"/>
      <c r="GP134" s="129"/>
      <c r="GQ134" s="129"/>
      <c r="GR134" s="129"/>
      <c r="GS134" s="129"/>
      <c r="GT134" s="129"/>
      <c r="GU134" s="129"/>
      <c r="GV134" s="129"/>
      <c r="GW134" s="129"/>
      <c r="GX134" s="129"/>
      <c r="GY134" s="129"/>
      <c r="GZ134" s="129"/>
      <c r="HA134" s="129"/>
      <c r="HB134" s="129"/>
      <c r="HD134" s="148" t="s">
        <v>473</v>
      </c>
      <c r="HE134" s="129"/>
      <c r="HF134" s="129"/>
      <c r="HG134" s="129"/>
      <c r="HH134" s="129"/>
      <c r="HI134" s="129"/>
      <c r="HJ134" s="129"/>
      <c r="HK134" s="129"/>
      <c r="HL134" s="129"/>
      <c r="HM134" s="129"/>
      <c r="HN134" s="129"/>
      <c r="HO134" s="129"/>
      <c r="HP134" s="129"/>
      <c r="HQ134" s="129"/>
      <c r="HR134" s="129"/>
      <c r="HS134" s="129"/>
      <c r="HT134" s="129"/>
      <c r="HU134" s="129"/>
      <c r="HV134" s="129"/>
      <c r="HW134" s="129"/>
      <c r="HX134" s="129"/>
      <c r="HY134" s="129"/>
      <c r="HZ134" s="129"/>
      <c r="IA134" s="129"/>
      <c r="IB134" s="129"/>
      <c r="IC134" s="129"/>
      <c r="ID134" s="129"/>
      <c r="IE134" s="129"/>
      <c r="IF134" s="129"/>
      <c r="IH134" s="148" t="s">
        <v>473</v>
      </c>
      <c r="II134" s="129"/>
      <c r="IJ134" s="129"/>
      <c r="IK134" s="129"/>
      <c r="IL134" s="129"/>
      <c r="IM134" s="129"/>
      <c r="IN134" s="129"/>
      <c r="IO134" s="129"/>
      <c r="IP134" s="129"/>
      <c r="IQ134" s="129"/>
      <c r="IR134" s="129"/>
      <c r="IS134" s="129"/>
      <c r="IT134" s="129"/>
      <c r="IU134" s="129"/>
      <c r="IV134" s="129"/>
      <c r="IW134" s="129"/>
      <c r="IX134" s="129"/>
      <c r="IY134" s="129"/>
      <c r="IZ134" s="129"/>
      <c r="JA134" s="129"/>
      <c r="JB134" s="129"/>
      <c r="JC134" s="129"/>
      <c r="JD134" s="129"/>
      <c r="JE134" s="129"/>
      <c r="JF134" s="129"/>
      <c r="JG134" s="129"/>
      <c r="JH134" s="129"/>
      <c r="JI134" s="129"/>
      <c r="JJ134" s="129"/>
      <c r="JL134" s="148" t="s">
        <v>473</v>
      </c>
      <c r="JM134" s="129"/>
      <c r="JN134" s="129"/>
      <c r="JO134" s="129"/>
      <c r="JP134" s="129"/>
      <c r="JQ134" s="129"/>
      <c r="JR134" s="129"/>
      <c r="JS134" s="129"/>
      <c r="JT134" s="129"/>
      <c r="JU134" s="129"/>
      <c r="JV134" s="129"/>
      <c r="JW134" s="129"/>
      <c r="JX134" s="129"/>
      <c r="JY134" s="129"/>
      <c r="JZ134" s="129"/>
      <c r="KA134" s="129"/>
      <c r="KB134" s="129"/>
      <c r="KC134" s="129"/>
      <c r="KD134" s="129"/>
      <c r="KE134" s="129"/>
      <c r="KF134" s="129"/>
      <c r="KG134" s="129"/>
      <c r="KH134" s="129"/>
      <c r="KI134" s="129"/>
      <c r="KJ134" s="129"/>
      <c r="KK134" s="129"/>
      <c r="KL134" s="129"/>
      <c r="KM134" s="129"/>
      <c r="KN134" s="129"/>
    </row>
    <row r="135" spans="2:300" ht="30" customHeight="1" x14ac:dyDescent="0.25">
      <c r="B135" s="148" t="s">
        <v>474</v>
      </c>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F135" s="148" t="s">
        <v>474</v>
      </c>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J135" s="148" t="s">
        <v>474</v>
      </c>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N135" s="148" t="s">
        <v>474</v>
      </c>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R135" s="148" t="s">
        <v>474</v>
      </c>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V135" s="148" t="s">
        <v>474</v>
      </c>
      <c r="EW135" s="129"/>
      <c r="EX135" s="129"/>
      <c r="EY135" s="129"/>
      <c r="EZ135" s="129"/>
      <c r="FA135" s="129"/>
      <c r="FB135" s="129"/>
      <c r="FC135" s="129"/>
      <c r="FD135" s="129"/>
      <c r="FE135" s="129"/>
      <c r="FF135" s="129"/>
      <c r="FG135" s="129"/>
      <c r="FH135" s="129"/>
      <c r="FI135" s="129"/>
      <c r="FJ135" s="129"/>
      <c r="FK135" s="129"/>
      <c r="FL135" s="129"/>
      <c r="FM135" s="129"/>
      <c r="FN135" s="129"/>
      <c r="FO135" s="129"/>
      <c r="FP135" s="129"/>
      <c r="FQ135" s="129"/>
      <c r="FR135" s="129"/>
      <c r="FS135" s="129"/>
      <c r="FT135" s="129"/>
      <c r="FU135" s="129"/>
      <c r="FV135" s="129"/>
      <c r="FW135" s="129"/>
      <c r="FX135" s="129"/>
      <c r="FZ135" s="148" t="s">
        <v>474</v>
      </c>
      <c r="GA135" s="129"/>
      <c r="GB135" s="129"/>
      <c r="GC135" s="129"/>
      <c r="GD135" s="129"/>
      <c r="GE135" s="129"/>
      <c r="GF135" s="129"/>
      <c r="GG135" s="129"/>
      <c r="GH135" s="129"/>
      <c r="GI135" s="129"/>
      <c r="GJ135" s="129"/>
      <c r="GK135" s="129"/>
      <c r="GL135" s="129"/>
      <c r="GM135" s="129"/>
      <c r="GN135" s="129"/>
      <c r="GO135" s="129"/>
      <c r="GP135" s="129"/>
      <c r="GQ135" s="129"/>
      <c r="GR135" s="129"/>
      <c r="GS135" s="129"/>
      <c r="GT135" s="129"/>
      <c r="GU135" s="129"/>
      <c r="GV135" s="129"/>
      <c r="GW135" s="129"/>
      <c r="GX135" s="129"/>
      <c r="GY135" s="129"/>
      <c r="GZ135" s="129"/>
      <c r="HA135" s="129"/>
      <c r="HB135" s="129"/>
      <c r="HD135" s="148" t="s">
        <v>474</v>
      </c>
      <c r="HE135" s="129"/>
      <c r="HF135" s="129"/>
      <c r="HG135" s="129"/>
      <c r="HH135" s="129"/>
      <c r="HI135" s="129"/>
      <c r="HJ135" s="129"/>
      <c r="HK135" s="129"/>
      <c r="HL135" s="129"/>
      <c r="HM135" s="129"/>
      <c r="HN135" s="129"/>
      <c r="HO135" s="129"/>
      <c r="HP135" s="129"/>
      <c r="HQ135" s="129"/>
      <c r="HR135" s="129"/>
      <c r="HS135" s="129"/>
      <c r="HT135" s="129"/>
      <c r="HU135" s="129"/>
      <c r="HV135" s="129"/>
      <c r="HW135" s="129"/>
      <c r="HX135" s="129"/>
      <c r="HY135" s="129"/>
      <c r="HZ135" s="129"/>
      <c r="IA135" s="129"/>
      <c r="IB135" s="129"/>
      <c r="IC135" s="129"/>
      <c r="ID135" s="129"/>
      <c r="IE135" s="129"/>
      <c r="IF135" s="129"/>
      <c r="IH135" s="148" t="s">
        <v>474</v>
      </c>
      <c r="II135" s="129"/>
      <c r="IJ135" s="129"/>
      <c r="IK135" s="129"/>
      <c r="IL135" s="129"/>
      <c r="IM135" s="129"/>
      <c r="IN135" s="129"/>
      <c r="IO135" s="129"/>
      <c r="IP135" s="129"/>
      <c r="IQ135" s="129"/>
      <c r="IR135" s="129"/>
      <c r="IS135" s="129"/>
      <c r="IT135" s="129"/>
      <c r="IU135" s="129"/>
      <c r="IV135" s="129"/>
      <c r="IW135" s="129"/>
      <c r="IX135" s="129"/>
      <c r="IY135" s="129"/>
      <c r="IZ135" s="129"/>
      <c r="JA135" s="129"/>
      <c r="JB135" s="129"/>
      <c r="JC135" s="129"/>
      <c r="JD135" s="129"/>
      <c r="JE135" s="129"/>
      <c r="JF135" s="129"/>
      <c r="JG135" s="129"/>
      <c r="JH135" s="129"/>
      <c r="JI135" s="129"/>
      <c r="JJ135" s="129"/>
      <c r="JL135" s="148" t="s">
        <v>474</v>
      </c>
      <c r="JM135" s="129"/>
      <c r="JN135" s="129"/>
      <c r="JO135" s="129"/>
      <c r="JP135" s="129"/>
      <c r="JQ135" s="129"/>
      <c r="JR135" s="129"/>
      <c r="JS135" s="129"/>
      <c r="JT135" s="129"/>
      <c r="JU135" s="129"/>
      <c r="JV135" s="129"/>
      <c r="JW135" s="129"/>
      <c r="JX135" s="129"/>
      <c r="JY135" s="129"/>
      <c r="JZ135" s="129"/>
      <c r="KA135" s="129"/>
      <c r="KB135" s="129"/>
      <c r="KC135" s="129"/>
      <c r="KD135" s="129"/>
      <c r="KE135" s="129"/>
      <c r="KF135" s="129"/>
      <c r="KG135" s="129"/>
      <c r="KH135" s="129"/>
      <c r="KI135" s="129"/>
      <c r="KJ135" s="129"/>
      <c r="KK135" s="129"/>
      <c r="KL135" s="129"/>
      <c r="KM135" s="129"/>
      <c r="KN135" s="129"/>
    </row>
    <row r="136" spans="2:300" ht="30" customHeight="1" x14ac:dyDescent="0.25">
      <c r="B136" s="148" t="s">
        <v>475</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F136" s="148" t="s">
        <v>475</v>
      </c>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J136" s="148" t="s">
        <v>475</v>
      </c>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N136" s="148" t="s">
        <v>475</v>
      </c>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R136" s="148" t="s">
        <v>475</v>
      </c>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V136" s="148" t="s">
        <v>475</v>
      </c>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Z136" s="148" t="s">
        <v>475</v>
      </c>
      <c r="GA136" s="129"/>
      <c r="GB136" s="129"/>
      <c r="GC136" s="129"/>
      <c r="GD136" s="129"/>
      <c r="GE136" s="129"/>
      <c r="GF136" s="129"/>
      <c r="GG136" s="129"/>
      <c r="GH136" s="129"/>
      <c r="GI136" s="129"/>
      <c r="GJ136" s="129"/>
      <c r="GK136" s="129"/>
      <c r="GL136" s="129"/>
      <c r="GM136" s="129"/>
      <c r="GN136" s="129"/>
      <c r="GO136" s="129"/>
      <c r="GP136" s="129"/>
      <c r="GQ136" s="129"/>
      <c r="GR136" s="129"/>
      <c r="GS136" s="129"/>
      <c r="GT136" s="129"/>
      <c r="GU136" s="129"/>
      <c r="GV136" s="129"/>
      <c r="GW136" s="129"/>
      <c r="GX136" s="129"/>
      <c r="GY136" s="129"/>
      <c r="GZ136" s="129"/>
      <c r="HA136" s="129"/>
      <c r="HB136" s="129"/>
      <c r="HD136" s="148" t="s">
        <v>475</v>
      </c>
      <c r="HE136" s="129"/>
      <c r="HF136" s="129"/>
      <c r="HG136" s="129"/>
      <c r="HH136" s="129"/>
      <c r="HI136" s="129"/>
      <c r="HJ136" s="129"/>
      <c r="HK136" s="129"/>
      <c r="HL136" s="129"/>
      <c r="HM136" s="129"/>
      <c r="HN136" s="129"/>
      <c r="HO136" s="129"/>
      <c r="HP136" s="129"/>
      <c r="HQ136" s="129"/>
      <c r="HR136" s="129"/>
      <c r="HS136" s="129"/>
      <c r="HT136" s="129"/>
      <c r="HU136" s="129"/>
      <c r="HV136" s="129"/>
      <c r="HW136" s="129"/>
      <c r="HX136" s="129"/>
      <c r="HY136" s="129"/>
      <c r="HZ136" s="129"/>
      <c r="IA136" s="129"/>
      <c r="IB136" s="129"/>
      <c r="IC136" s="129"/>
      <c r="ID136" s="129"/>
      <c r="IE136" s="129"/>
      <c r="IF136" s="129"/>
      <c r="IH136" s="148" t="s">
        <v>475</v>
      </c>
      <c r="II136" s="129"/>
      <c r="IJ136" s="129"/>
      <c r="IK136" s="129"/>
      <c r="IL136" s="129"/>
      <c r="IM136" s="129"/>
      <c r="IN136" s="129"/>
      <c r="IO136" s="129"/>
      <c r="IP136" s="129"/>
      <c r="IQ136" s="129"/>
      <c r="IR136" s="129"/>
      <c r="IS136" s="129"/>
      <c r="IT136" s="129"/>
      <c r="IU136" s="129"/>
      <c r="IV136" s="129"/>
      <c r="IW136" s="129"/>
      <c r="IX136" s="129"/>
      <c r="IY136" s="129"/>
      <c r="IZ136" s="129"/>
      <c r="JA136" s="129"/>
      <c r="JB136" s="129"/>
      <c r="JC136" s="129"/>
      <c r="JD136" s="129"/>
      <c r="JE136" s="129"/>
      <c r="JF136" s="129"/>
      <c r="JG136" s="129"/>
      <c r="JH136" s="129"/>
      <c r="JI136" s="129"/>
      <c r="JJ136" s="129"/>
      <c r="JL136" s="148" t="s">
        <v>475</v>
      </c>
      <c r="JM136" s="129"/>
      <c r="JN136" s="129"/>
      <c r="JO136" s="129"/>
      <c r="JP136" s="129"/>
      <c r="JQ136" s="129"/>
      <c r="JR136" s="129"/>
      <c r="JS136" s="129"/>
      <c r="JT136" s="129"/>
      <c r="JU136" s="129"/>
      <c r="JV136" s="129"/>
      <c r="JW136" s="129"/>
      <c r="JX136" s="129"/>
      <c r="JY136" s="129"/>
      <c r="JZ136" s="129"/>
      <c r="KA136" s="129"/>
      <c r="KB136" s="129"/>
      <c r="KC136" s="129"/>
      <c r="KD136" s="129"/>
      <c r="KE136" s="129"/>
      <c r="KF136" s="129"/>
      <c r="KG136" s="129"/>
      <c r="KH136" s="129"/>
      <c r="KI136" s="129"/>
      <c r="KJ136" s="129"/>
      <c r="KK136" s="129"/>
      <c r="KL136" s="129"/>
      <c r="KM136" s="129"/>
      <c r="KN136" s="129"/>
    </row>
    <row r="137" spans="2:300" ht="30" customHeight="1" x14ac:dyDescent="0.25">
      <c r="B137" s="148" t="s">
        <v>476</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F137" s="148" t="s">
        <v>476</v>
      </c>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J137" s="148" t="s">
        <v>476</v>
      </c>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N137" s="148" t="s">
        <v>476</v>
      </c>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R137" s="148" t="s">
        <v>476</v>
      </c>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V137" s="148" t="s">
        <v>476</v>
      </c>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Z137" s="148" t="s">
        <v>476</v>
      </c>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D137" s="148" t="s">
        <v>476</v>
      </c>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H137" s="148" t="s">
        <v>476</v>
      </c>
      <c r="II137" s="129"/>
      <c r="IJ137" s="129"/>
      <c r="IK137" s="129"/>
      <c r="IL137" s="129"/>
      <c r="IM137" s="129"/>
      <c r="IN137" s="129"/>
      <c r="IO137" s="129"/>
      <c r="IP137" s="129"/>
      <c r="IQ137" s="129"/>
      <c r="IR137" s="129"/>
      <c r="IS137" s="129"/>
      <c r="IT137" s="129"/>
      <c r="IU137" s="129"/>
      <c r="IV137" s="129"/>
      <c r="IW137" s="129"/>
      <c r="IX137" s="129"/>
      <c r="IY137" s="129"/>
      <c r="IZ137" s="129"/>
      <c r="JA137" s="129"/>
      <c r="JB137" s="129"/>
      <c r="JC137" s="129"/>
      <c r="JD137" s="129"/>
      <c r="JE137" s="129"/>
      <c r="JF137" s="129"/>
      <c r="JG137" s="129"/>
      <c r="JH137" s="129"/>
      <c r="JI137" s="129"/>
      <c r="JJ137" s="129"/>
      <c r="JL137" s="148" t="s">
        <v>476</v>
      </c>
      <c r="JM137" s="129"/>
      <c r="JN137" s="129"/>
      <c r="JO137" s="129"/>
      <c r="JP137" s="129"/>
      <c r="JQ137" s="129"/>
      <c r="JR137" s="129"/>
      <c r="JS137" s="129"/>
      <c r="JT137" s="129"/>
      <c r="JU137" s="129"/>
      <c r="JV137" s="129"/>
      <c r="JW137" s="129"/>
      <c r="JX137" s="129"/>
      <c r="JY137" s="129"/>
      <c r="JZ137" s="129"/>
      <c r="KA137" s="129"/>
      <c r="KB137" s="129"/>
      <c r="KC137" s="129"/>
      <c r="KD137" s="129"/>
      <c r="KE137" s="129"/>
      <c r="KF137" s="129"/>
      <c r="KG137" s="129"/>
      <c r="KH137" s="129"/>
      <c r="KI137" s="129"/>
      <c r="KJ137" s="129"/>
      <c r="KK137" s="129"/>
      <c r="KL137" s="129"/>
      <c r="KM137" s="129"/>
      <c r="KN137" s="129"/>
    </row>
    <row r="138" spans="2:300" ht="30" customHeight="1" x14ac:dyDescent="0.25">
      <c r="B138" s="148" t="s">
        <v>477</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F138" s="148" t="s">
        <v>477</v>
      </c>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J138" s="148" t="s">
        <v>477</v>
      </c>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N138" s="148" t="s">
        <v>477</v>
      </c>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R138" s="148" t="s">
        <v>477</v>
      </c>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V138" s="148" t="s">
        <v>477</v>
      </c>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Z138" s="148" t="s">
        <v>477</v>
      </c>
      <c r="GA138" s="129"/>
      <c r="GB138" s="129"/>
      <c r="GC138" s="129"/>
      <c r="GD138" s="129"/>
      <c r="GE138" s="129"/>
      <c r="GF138" s="129"/>
      <c r="GG138" s="129"/>
      <c r="GH138" s="129"/>
      <c r="GI138" s="129"/>
      <c r="GJ138" s="129"/>
      <c r="GK138" s="129"/>
      <c r="GL138" s="129"/>
      <c r="GM138" s="129"/>
      <c r="GN138" s="129"/>
      <c r="GO138" s="129"/>
      <c r="GP138" s="129"/>
      <c r="GQ138" s="129"/>
      <c r="GR138" s="129"/>
      <c r="GS138" s="129"/>
      <c r="GT138" s="129"/>
      <c r="GU138" s="129"/>
      <c r="GV138" s="129"/>
      <c r="GW138" s="129"/>
      <c r="GX138" s="129"/>
      <c r="GY138" s="129"/>
      <c r="GZ138" s="129"/>
      <c r="HA138" s="129"/>
      <c r="HB138" s="129"/>
      <c r="HD138" s="148" t="s">
        <v>477</v>
      </c>
      <c r="HE138" s="129"/>
      <c r="HF138" s="129"/>
      <c r="HG138" s="129"/>
      <c r="HH138" s="129"/>
      <c r="HI138" s="129"/>
      <c r="HJ138" s="129"/>
      <c r="HK138" s="129"/>
      <c r="HL138" s="129"/>
      <c r="HM138" s="129"/>
      <c r="HN138" s="129"/>
      <c r="HO138" s="129"/>
      <c r="HP138" s="129"/>
      <c r="HQ138" s="129"/>
      <c r="HR138" s="129"/>
      <c r="HS138" s="129"/>
      <c r="HT138" s="129"/>
      <c r="HU138" s="129"/>
      <c r="HV138" s="129"/>
      <c r="HW138" s="129"/>
      <c r="HX138" s="129"/>
      <c r="HY138" s="129"/>
      <c r="HZ138" s="129"/>
      <c r="IA138" s="129"/>
      <c r="IB138" s="129"/>
      <c r="IC138" s="129"/>
      <c r="ID138" s="129"/>
      <c r="IE138" s="129"/>
      <c r="IF138" s="129"/>
      <c r="IH138" s="148" t="s">
        <v>477</v>
      </c>
      <c r="II138" s="129"/>
      <c r="IJ138" s="129"/>
      <c r="IK138" s="129"/>
      <c r="IL138" s="129"/>
      <c r="IM138" s="129"/>
      <c r="IN138" s="129"/>
      <c r="IO138" s="129"/>
      <c r="IP138" s="129"/>
      <c r="IQ138" s="129"/>
      <c r="IR138" s="129"/>
      <c r="IS138" s="129"/>
      <c r="IT138" s="129"/>
      <c r="IU138" s="129"/>
      <c r="IV138" s="129"/>
      <c r="IW138" s="129"/>
      <c r="IX138" s="129"/>
      <c r="IY138" s="129"/>
      <c r="IZ138" s="129"/>
      <c r="JA138" s="129"/>
      <c r="JB138" s="129"/>
      <c r="JC138" s="129"/>
      <c r="JD138" s="129"/>
      <c r="JE138" s="129"/>
      <c r="JF138" s="129"/>
      <c r="JG138" s="129"/>
      <c r="JH138" s="129"/>
      <c r="JI138" s="129"/>
      <c r="JJ138" s="129"/>
      <c r="JL138" s="148" t="s">
        <v>477</v>
      </c>
      <c r="JM138" s="129"/>
      <c r="JN138" s="129"/>
      <c r="JO138" s="129"/>
      <c r="JP138" s="129"/>
      <c r="JQ138" s="129"/>
      <c r="JR138" s="129"/>
      <c r="JS138" s="129"/>
      <c r="JT138" s="129"/>
      <c r="JU138" s="129"/>
      <c r="JV138" s="129"/>
      <c r="JW138" s="129"/>
      <c r="JX138" s="129"/>
      <c r="JY138" s="129"/>
      <c r="JZ138" s="129"/>
      <c r="KA138" s="129"/>
      <c r="KB138" s="129"/>
      <c r="KC138" s="129"/>
      <c r="KD138" s="129"/>
      <c r="KE138" s="129"/>
      <c r="KF138" s="129"/>
      <c r="KG138" s="129"/>
      <c r="KH138" s="129"/>
      <c r="KI138" s="129"/>
      <c r="KJ138" s="129"/>
      <c r="KK138" s="129"/>
      <c r="KL138" s="129"/>
      <c r="KM138" s="129"/>
      <c r="KN138" s="129"/>
    </row>
    <row r="139" spans="2:300" ht="30" customHeight="1" x14ac:dyDescent="0.25">
      <c r="B139" s="148" t="s">
        <v>478</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F139" s="148" t="s">
        <v>478</v>
      </c>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J139" s="148" t="s">
        <v>478</v>
      </c>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N139" s="148" t="s">
        <v>478</v>
      </c>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R139" s="148" t="s">
        <v>478</v>
      </c>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V139" s="148" t="s">
        <v>478</v>
      </c>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Z139" s="148" t="s">
        <v>478</v>
      </c>
      <c r="GA139" s="129"/>
      <c r="GB139" s="129"/>
      <c r="GC139" s="129"/>
      <c r="GD139" s="129"/>
      <c r="GE139" s="129"/>
      <c r="GF139" s="129"/>
      <c r="GG139" s="129"/>
      <c r="GH139" s="129"/>
      <c r="GI139" s="129"/>
      <c r="GJ139" s="129"/>
      <c r="GK139" s="129"/>
      <c r="GL139" s="129"/>
      <c r="GM139" s="129"/>
      <c r="GN139" s="129"/>
      <c r="GO139" s="129"/>
      <c r="GP139" s="129"/>
      <c r="GQ139" s="129"/>
      <c r="GR139" s="129"/>
      <c r="GS139" s="129"/>
      <c r="GT139" s="129"/>
      <c r="GU139" s="129"/>
      <c r="GV139" s="129"/>
      <c r="GW139" s="129"/>
      <c r="GX139" s="129"/>
      <c r="GY139" s="129"/>
      <c r="GZ139" s="129"/>
      <c r="HA139" s="129"/>
      <c r="HB139" s="129"/>
      <c r="HD139" s="148" t="s">
        <v>478</v>
      </c>
      <c r="HE139" s="129"/>
      <c r="HF139" s="129"/>
      <c r="HG139" s="129"/>
      <c r="HH139" s="129"/>
      <c r="HI139" s="129"/>
      <c r="HJ139" s="129"/>
      <c r="HK139" s="129"/>
      <c r="HL139" s="129"/>
      <c r="HM139" s="129"/>
      <c r="HN139" s="129"/>
      <c r="HO139" s="129"/>
      <c r="HP139" s="129"/>
      <c r="HQ139" s="129"/>
      <c r="HR139" s="129"/>
      <c r="HS139" s="129"/>
      <c r="HT139" s="129"/>
      <c r="HU139" s="129"/>
      <c r="HV139" s="129"/>
      <c r="HW139" s="129"/>
      <c r="HX139" s="129"/>
      <c r="HY139" s="129"/>
      <c r="HZ139" s="129"/>
      <c r="IA139" s="129"/>
      <c r="IB139" s="129"/>
      <c r="IC139" s="129"/>
      <c r="ID139" s="129"/>
      <c r="IE139" s="129"/>
      <c r="IF139" s="129"/>
      <c r="IH139" s="148" t="s">
        <v>478</v>
      </c>
      <c r="II139" s="129"/>
      <c r="IJ139" s="129"/>
      <c r="IK139" s="129"/>
      <c r="IL139" s="129"/>
      <c r="IM139" s="129"/>
      <c r="IN139" s="129"/>
      <c r="IO139" s="129"/>
      <c r="IP139" s="129"/>
      <c r="IQ139" s="129"/>
      <c r="IR139" s="129"/>
      <c r="IS139" s="129"/>
      <c r="IT139" s="129"/>
      <c r="IU139" s="129"/>
      <c r="IV139" s="129"/>
      <c r="IW139" s="129"/>
      <c r="IX139" s="129"/>
      <c r="IY139" s="129"/>
      <c r="IZ139" s="129"/>
      <c r="JA139" s="129"/>
      <c r="JB139" s="129"/>
      <c r="JC139" s="129"/>
      <c r="JD139" s="129"/>
      <c r="JE139" s="129"/>
      <c r="JF139" s="129"/>
      <c r="JG139" s="129"/>
      <c r="JH139" s="129"/>
      <c r="JI139" s="129"/>
      <c r="JJ139" s="129"/>
      <c r="JL139" s="148" t="s">
        <v>478</v>
      </c>
      <c r="JM139" s="129"/>
      <c r="JN139" s="129"/>
      <c r="JO139" s="129"/>
      <c r="JP139" s="129"/>
      <c r="JQ139" s="129"/>
      <c r="JR139" s="129"/>
      <c r="JS139" s="129"/>
      <c r="JT139" s="129"/>
      <c r="JU139" s="129"/>
      <c r="JV139" s="129"/>
      <c r="JW139" s="129"/>
      <c r="JX139" s="129"/>
      <c r="JY139" s="129"/>
      <c r="JZ139" s="129"/>
      <c r="KA139" s="129"/>
      <c r="KB139" s="129"/>
      <c r="KC139" s="129"/>
      <c r="KD139" s="129"/>
      <c r="KE139" s="129"/>
      <c r="KF139" s="129"/>
      <c r="KG139" s="129"/>
      <c r="KH139" s="129"/>
      <c r="KI139" s="129"/>
      <c r="KJ139" s="129"/>
      <c r="KK139" s="129"/>
      <c r="KL139" s="129"/>
      <c r="KM139" s="129"/>
      <c r="KN139" s="129"/>
    </row>
    <row r="140" spans="2:300" ht="30" customHeight="1" x14ac:dyDescent="0.25">
      <c r="B140" s="148" t="s">
        <v>479</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F140" s="148" t="s">
        <v>479</v>
      </c>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J140" s="148" t="s">
        <v>479</v>
      </c>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N140" s="148" t="s">
        <v>479</v>
      </c>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R140" s="148" t="s">
        <v>479</v>
      </c>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V140" s="148" t="s">
        <v>479</v>
      </c>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Z140" s="148" t="s">
        <v>479</v>
      </c>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D140" s="148" t="s">
        <v>479</v>
      </c>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H140" s="148" t="s">
        <v>479</v>
      </c>
      <c r="II140" s="129"/>
      <c r="IJ140" s="129"/>
      <c r="IK140" s="129"/>
      <c r="IL140" s="129"/>
      <c r="IM140" s="129"/>
      <c r="IN140" s="129"/>
      <c r="IO140" s="129"/>
      <c r="IP140" s="129"/>
      <c r="IQ140" s="129"/>
      <c r="IR140" s="129"/>
      <c r="IS140" s="129"/>
      <c r="IT140" s="129"/>
      <c r="IU140" s="129"/>
      <c r="IV140" s="129"/>
      <c r="IW140" s="129"/>
      <c r="IX140" s="129"/>
      <c r="IY140" s="129"/>
      <c r="IZ140" s="129"/>
      <c r="JA140" s="129"/>
      <c r="JB140" s="129"/>
      <c r="JC140" s="129"/>
      <c r="JD140" s="129"/>
      <c r="JE140" s="129"/>
      <c r="JF140" s="129"/>
      <c r="JG140" s="129"/>
      <c r="JH140" s="129"/>
      <c r="JI140" s="129"/>
      <c r="JJ140" s="129"/>
      <c r="JL140" s="148" t="s">
        <v>479</v>
      </c>
      <c r="JM140" s="129"/>
      <c r="JN140" s="129"/>
      <c r="JO140" s="129"/>
      <c r="JP140" s="129"/>
      <c r="JQ140" s="129"/>
      <c r="JR140" s="129"/>
      <c r="JS140" s="129"/>
      <c r="JT140" s="129"/>
      <c r="JU140" s="129"/>
      <c r="JV140" s="129"/>
      <c r="JW140" s="129"/>
      <c r="JX140" s="129"/>
      <c r="JY140" s="129"/>
      <c r="JZ140" s="129"/>
      <c r="KA140" s="129"/>
      <c r="KB140" s="129"/>
      <c r="KC140" s="129"/>
      <c r="KD140" s="129"/>
      <c r="KE140" s="129"/>
      <c r="KF140" s="129"/>
      <c r="KG140" s="129"/>
      <c r="KH140" s="129"/>
      <c r="KI140" s="129"/>
      <c r="KJ140" s="129"/>
      <c r="KK140" s="129"/>
      <c r="KL140" s="129"/>
      <c r="KM140" s="129"/>
      <c r="KN140" s="129"/>
    </row>
    <row r="141" spans="2:300" ht="30" customHeight="1" x14ac:dyDescent="0.25">
      <c r="B141" s="148" t="s">
        <v>480</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F141" s="148" t="s">
        <v>480</v>
      </c>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J141" s="148" t="s">
        <v>480</v>
      </c>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N141" s="148" t="s">
        <v>480</v>
      </c>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R141" s="148" t="s">
        <v>480</v>
      </c>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V141" s="148" t="s">
        <v>480</v>
      </c>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Z141" s="148" t="s">
        <v>480</v>
      </c>
      <c r="GA141" s="129"/>
      <c r="GB141" s="129"/>
      <c r="GC141" s="129"/>
      <c r="GD141" s="129"/>
      <c r="GE141" s="129"/>
      <c r="GF141" s="129"/>
      <c r="GG141" s="129"/>
      <c r="GH141" s="129"/>
      <c r="GI141" s="129"/>
      <c r="GJ141" s="129"/>
      <c r="GK141" s="129"/>
      <c r="GL141" s="129"/>
      <c r="GM141" s="129"/>
      <c r="GN141" s="129"/>
      <c r="GO141" s="129"/>
      <c r="GP141" s="129"/>
      <c r="GQ141" s="129"/>
      <c r="GR141" s="129"/>
      <c r="GS141" s="129"/>
      <c r="GT141" s="129"/>
      <c r="GU141" s="129"/>
      <c r="GV141" s="129"/>
      <c r="GW141" s="129"/>
      <c r="GX141" s="129"/>
      <c r="GY141" s="129"/>
      <c r="GZ141" s="129"/>
      <c r="HA141" s="129"/>
      <c r="HB141" s="129"/>
      <c r="HD141" s="148" t="s">
        <v>480</v>
      </c>
      <c r="HE141" s="129"/>
      <c r="HF141" s="129"/>
      <c r="HG141" s="129"/>
      <c r="HH141" s="129"/>
      <c r="HI141" s="129"/>
      <c r="HJ141" s="129"/>
      <c r="HK141" s="129"/>
      <c r="HL141" s="129"/>
      <c r="HM141" s="129"/>
      <c r="HN141" s="129"/>
      <c r="HO141" s="129"/>
      <c r="HP141" s="129"/>
      <c r="HQ141" s="129"/>
      <c r="HR141" s="129"/>
      <c r="HS141" s="129"/>
      <c r="HT141" s="129"/>
      <c r="HU141" s="129"/>
      <c r="HV141" s="129"/>
      <c r="HW141" s="129"/>
      <c r="HX141" s="129"/>
      <c r="HY141" s="129"/>
      <c r="HZ141" s="129"/>
      <c r="IA141" s="129"/>
      <c r="IB141" s="129"/>
      <c r="IC141" s="129"/>
      <c r="ID141" s="129"/>
      <c r="IE141" s="129"/>
      <c r="IF141" s="129"/>
      <c r="IH141" s="148" t="s">
        <v>480</v>
      </c>
      <c r="II141" s="129"/>
      <c r="IJ141" s="129"/>
      <c r="IK141" s="129"/>
      <c r="IL141" s="129"/>
      <c r="IM141" s="129"/>
      <c r="IN141" s="129"/>
      <c r="IO141" s="129"/>
      <c r="IP141" s="129"/>
      <c r="IQ141" s="129"/>
      <c r="IR141" s="129"/>
      <c r="IS141" s="129"/>
      <c r="IT141" s="129"/>
      <c r="IU141" s="129"/>
      <c r="IV141" s="129"/>
      <c r="IW141" s="129"/>
      <c r="IX141" s="129"/>
      <c r="IY141" s="129"/>
      <c r="IZ141" s="129"/>
      <c r="JA141" s="129"/>
      <c r="JB141" s="129"/>
      <c r="JC141" s="129"/>
      <c r="JD141" s="129"/>
      <c r="JE141" s="129"/>
      <c r="JF141" s="129"/>
      <c r="JG141" s="129"/>
      <c r="JH141" s="129"/>
      <c r="JI141" s="129"/>
      <c r="JJ141" s="129"/>
      <c r="JL141" s="148" t="s">
        <v>480</v>
      </c>
      <c r="JM141" s="129"/>
      <c r="JN141" s="129"/>
      <c r="JO141" s="129"/>
      <c r="JP141" s="129"/>
      <c r="JQ141" s="129"/>
      <c r="JR141" s="129"/>
      <c r="JS141" s="129"/>
      <c r="JT141" s="129"/>
      <c r="JU141" s="129"/>
      <c r="JV141" s="129"/>
      <c r="JW141" s="129"/>
      <c r="JX141" s="129"/>
      <c r="JY141" s="129"/>
      <c r="JZ141" s="129"/>
      <c r="KA141" s="129"/>
      <c r="KB141" s="129"/>
      <c r="KC141" s="129"/>
      <c r="KD141" s="129"/>
      <c r="KE141" s="129"/>
      <c r="KF141" s="129"/>
      <c r="KG141" s="129"/>
      <c r="KH141" s="129"/>
      <c r="KI141" s="129"/>
      <c r="KJ141" s="129"/>
      <c r="KK141" s="129"/>
      <c r="KL141" s="129"/>
      <c r="KM141" s="129"/>
      <c r="KN141" s="129"/>
    </row>
    <row r="142" spans="2:300" ht="30" customHeight="1" x14ac:dyDescent="0.25">
      <c r="B142" s="148" t="s">
        <v>481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F142" s="148" t="s">
        <v>481</v>
      </c>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J142" s="148" t="s">
        <v>481</v>
      </c>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N142" s="148" t="s">
        <v>481</v>
      </c>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R142" s="148" t="s">
        <v>481</v>
      </c>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V142" s="148" t="s">
        <v>481</v>
      </c>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Z142" s="148" t="s">
        <v>481</v>
      </c>
      <c r="GA142" s="129"/>
      <c r="GB142" s="129"/>
      <c r="GC142" s="129"/>
      <c r="GD142" s="129"/>
      <c r="GE142" s="129"/>
      <c r="GF142" s="129"/>
      <c r="GG142" s="129"/>
      <c r="GH142" s="129"/>
      <c r="GI142" s="129"/>
      <c r="GJ142" s="129"/>
      <c r="GK142" s="129"/>
      <c r="GL142" s="129"/>
      <c r="GM142" s="129"/>
      <c r="GN142" s="129"/>
      <c r="GO142" s="129"/>
      <c r="GP142" s="129"/>
      <c r="GQ142" s="129"/>
      <c r="GR142" s="129"/>
      <c r="GS142" s="129"/>
      <c r="GT142" s="129"/>
      <c r="GU142" s="129"/>
      <c r="GV142" s="129"/>
      <c r="GW142" s="129"/>
      <c r="GX142" s="129"/>
      <c r="GY142" s="129"/>
      <c r="GZ142" s="129"/>
      <c r="HA142" s="129"/>
      <c r="HB142" s="129"/>
      <c r="HD142" s="148" t="s">
        <v>481</v>
      </c>
      <c r="HE142" s="129"/>
      <c r="HF142" s="129"/>
      <c r="HG142" s="129"/>
      <c r="HH142" s="129"/>
      <c r="HI142" s="129"/>
      <c r="HJ142" s="129"/>
      <c r="HK142" s="129"/>
      <c r="HL142" s="129"/>
      <c r="HM142" s="129"/>
      <c r="HN142" s="129"/>
      <c r="HO142" s="129"/>
      <c r="HP142" s="129"/>
      <c r="HQ142" s="129"/>
      <c r="HR142" s="129"/>
      <c r="HS142" s="129"/>
      <c r="HT142" s="129"/>
      <c r="HU142" s="129"/>
      <c r="HV142" s="129"/>
      <c r="HW142" s="129"/>
      <c r="HX142" s="129"/>
      <c r="HY142" s="129"/>
      <c r="HZ142" s="129"/>
      <c r="IA142" s="129"/>
      <c r="IB142" s="129"/>
      <c r="IC142" s="129"/>
      <c r="ID142" s="129"/>
      <c r="IE142" s="129"/>
      <c r="IF142" s="129"/>
      <c r="IH142" s="148" t="s">
        <v>481</v>
      </c>
      <c r="II142" s="129"/>
      <c r="IJ142" s="129"/>
      <c r="IK142" s="129"/>
      <c r="IL142" s="129"/>
      <c r="IM142" s="129"/>
      <c r="IN142" s="129"/>
      <c r="IO142" s="129"/>
      <c r="IP142" s="129"/>
      <c r="IQ142" s="129"/>
      <c r="IR142" s="129"/>
      <c r="IS142" s="129"/>
      <c r="IT142" s="129"/>
      <c r="IU142" s="129"/>
      <c r="IV142" s="129"/>
      <c r="IW142" s="129"/>
      <c r="IX142" s="129"/>
      <c r="IY142" s="129"/>
      <c r="IZ142" s="129"/>
      <c r="JA142" s="129"/>
      <c r="JB142" s="129"/>
      <c r="JC142" s="129"/>
      <c r="JD142" s="129"/>
      <c r="JE142" s="129"/>
      <c r="JF142" s="129"/>
      <c r="JG142" s="129"/>
      <c r="JH142" s="129"/>
      <c r="JI142" s="129"/>
      <c r="JJ142" s="129"/>
      <c r="JL142" s="148" t="s">
        <v>481</v>
      </c>
      <c r="JM142" s="129"/>
      <c r="JN142" s="129"/>
      <c r="JO142" s="129"/>
      <c r="JP142" s="129"/>
      <c r="JQ142" s="129"/>
      <c r="JR142" s="129"/>
      <c r="JS142" s="129"/>
      <c r="JT142" s="129"/>
      <c r="JU142" s="129"/>
      <c r="JV142" s="129"/>
      <c r="JW142" s="129"/>
      <c r="JX142" s="129"/>
      <c r="JY142" s="129"/>
      <c r="JZ142" s="129"/>
      <c r="KA142" s="129"/>
      <c r="KB142" s="129"/>
      <c r="KC142" s="129"/>
      <c r="KD142" s="129"/>
      <c r="KE142" s="129"/>
      <c r="KF142" s="129"/>
      <c r="KG142" s="129"/>
      <c r="KH142" s="129"/>
      <c r="KI142" s="129"/>
      <c r="KJ142" s="129"/>
      <c r="KK142" s="129"/>
      <c r="KL142" s="129"/>
      <c r="KM142" s="129"/>
      <c r="KN142" s="129"/>
    </row>
    <row r="143" spans="2:300" ht="30" customHeight="1" x14ac:dyDescent="0.25">
      <c r="B143" s="148" t="s">
        <v>482</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F143" s="148" t="s">
        <v>482</v>
      </c>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J143" s="148" t="s">
        <v>482</v>
      </c>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N143" s="148" t="s">
        <v>482</v>
      </c>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R143" s="148" t="s">
        <v>482</v>
      </c>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V143" s="148" t="s">
        <v>482</v>
      </c>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Z143" s="148" t="s">
        <v>482</v>
      </c>
      <c r="GA143" s="129"/>
      <c r="GB143" s="129"/>
      <c r="GC143" s="129"/>
      <c r="GD143" s="129"/>
      <c r="GE143" s="129"/>
      <c r="GF143" s="129"/>
      <c r="GG143" s="129"/>
      <c r="GH143" s="129"/>
      <c r="GI143" s="129"/>
      <c r="GJ143" s="129"/>
      <c r="GK143" s="129"/>
      <c r="GL143" s="129"/>
      <c r="GM143" s="129"/>
      <c r="GN143" s="129"/>
      <c r="GO143" s="129"/>
      <c r="GP143" s="129"/>
      <c r="GQ143" s="129"/>
      <c r="GR143" s="129"/>
      <c r="GS143" s="129"/>
      <c r="GT143" s="129"/>
      <c r="GU143" s="129"/>
      <c r="GV143" s="129"/>
      <c r="GW143" s="129"/>
      <c r="GX143" s="129"/>
      <c r="GY143" s="129"/>
      <c r="GZ143" s="129"/>
      <c r="HA143" s="129"/>
      <c r="HB143" s="129"/>
      <c r="HD143" s="148" t="s">
        <v>482</v>
      </c>
      <c r="HE143" s="129"/>
      <c r="HF143" s="129"/>
      <c r="HG143" s="129"/>
      <c r="HH143" s="129"/>
      <c r="HI143" s="129"/>
      <c r="HJ143" s="129"/>
      <c r="HK143" s="129"/>
      <c r="HL143" s="129"/>
      <c r="HM143" s="129"/>
      <c r="HN143" s="129"/>
      <c r="HO143" s="129"/>
      <c r="HP143" s="129"/>
      <c r="HQ143" s="129"/>
      <c r="HR143" s="129"/>
      <c r="HS143" s="129"/>
      <c r="HT143" s="129"/>
      <c r="HU143" s="129"/>
      <c r="HV143" s="129"/>
      <c r="HW143" s="129"/>
      <c r="HX143" s="129"/>
      <c r="HY143" s="129"/>
      <c r="HZ143" s="129"/>
      <c r="IA143" s="129"/>
      <c r="IB143" s="129"/>
      <c r="IC143" s="129"/>
      <c r="ID143" s="129"/>
      <c r="IE143" s="129"/>
      <c r="IF143" s="129"/>
      <c r="IH143" s="148" t="s">
        <v>482</v>
      </c>
      <c r="II143" s="129"/>
      <c r="IJ143" s="129"/>
      <c r="IK143" s="129"/>
      <c r="IL143" s="129"/>
      <c r="IM143" s="129"/>
      <c r="IN143" s="129"/>
      <c r="IO143" s="129"/>
      <c r="IP143" s="129"/>
      <c r="IQ143" s="129"/>
      <c r="IR143" s="129"/>
      <c r="IS143" s="129"/>
      <c r="IT143" s="129"/>
      <c r="IU143" s="129"/>
      <c r="IV143" s="129"/>
      <c r="IW143" s="129"/>
      <c r="IX143" s="129"/>
      <c r="IY143" s="129"/>
      <c r="IZ143" s="129"/>
      <c r="JA143" s="129"/>
      <c r="JB143" s="129"/>
      <c r="JC143" s="129"/>
      <c r="JD143" s="129"/>
      <c r="JE143" s="129"/>
      <c r="JF143" s="129"/>
      <c r="JG143" s="129"/>
      <c r="JH143" s="129"/>
      <c r="JI143" s="129"/>
      <c r="JJ143" s="129"/>
      <c r="JL143" s="148" t="s">
        <v>482</v>
      </c>
      <c r="JM143" s="129"/>
      <c r="JN143" s="129"/>
      <c r="JO143" s="129"/>
      <c r="JP143" s="129"/>
      <c r="JQ143" s="129"/>
      <c r="JR143" s="129"/>
      <c r="JS143" s="129"/>
      <c r="JT143" s="129"/>
      <c r="JU143" s="129"/>
      <c r="JV143" s="129"/>
      <c r="JW143" s="129"/>
      <c r="JX143" s="129"/>
      <c r="JY143" s="129"/>
      <c r="JZ143" s="129"/>
      <c r="KA143" s="129"/>
      <c r="KB143" s="129"/>
      <c r="KC143" s="129"/>
      <c r="KD143" s="129"/>
      <c r="KE143" s="129"/>
      <c r="KF143" s="129"/>
      <c r="KG143" s="129"/>
      <c r="KH143" s="129"/>
      <c r="KI143" s="129"/>
      <c r="KJ143" s="129"/>
      <c r="KK143" s="129"/>
      <c r="KL143" s="129"/>
      <c r="KM143" s="129"/>
      <c r="KN143" s="129"/>
    </row>
    <row r="144" spans="2:300" ht="21.75" customHeight="1" x14ac:dyDescent="0.25">
      <c r="B144" s="156" t="s">
        <v>833</v>
      </c>
      <c r="C144" s="129">
        <f t="shared" ref="C144:AD144" si="184">SUM(C120:C143)</f>
        <v>0</v>
      </c>
      <c r="D144" s="129">
        <f t="shared" si="184"/>
        <v>0</v>
      </c>
      <c r="E144" s="129">
        <f t="shared" si="184"/>
        <v>0</v>
      </c>
      <c r="F144" s="129">
        <f t="shared" si="184"/>
        <v>0</v>
      </c>
      <c r="G144" s="129">
        <f t="shared" si="184"/>
        <v>0</v>
      </c>
      <c r="H144" s="129">
        <f t="shared" si="184"/>
        <v>0</v>
      </c>
      <c r="I144" s="129">
        <f t="shared" si="184"/>
        <v>0</v>
      </c>
      <c r="J144" s="129">
        <f t="shared" si="184"/>
        <v>0</v>
      </c>
      <c r="K144" s="129">
        <f t="shared" ref="K144" si="185">SUM(K120:K143)</f>
        <v>0</v>
      </c>
      <c r="L144" s="129">
        <f t="shared" si="184"/>
        <v>0</v>
      </c>
      <c r="M144" s="129">
        <f t="shared" si="184"/>
        <v>0</v>
      </c>
      <c r="N144" s="129">
        <f t="shared" si="184"/>
        <v>0</v>
      </c>
      <c r="O144" s="129">
        <f t="shared" si="184"/>
        <v>0</v>
      </c>
      <c r="P144" s="129">
        <f t="shared" si="184"/>
        <v>0</v>
      </c>
      <c r="Q144" s="129">
        <f t="shared" ref="Q144" si="186">SUM(Q120:Q143)</f>
        <v>0</v>
      </c>
      <c r="R144" s="129">
        <f t="shared" si="184"/>
        <v>0</v>
      </c>
      <c r="S144" s="129">
        <f t="shared" si="184"/>
        <v>0</v>
      </c>
      <c r="T144" s="129">
        <f t="shared" si="184"/>
        <v>0</v>
      </c>
      <c r="U144" s="129">
        <f t="shared" ref="U144:V144" si="187">SUM(U120:U143)</f>
        <v>0</v>
      </c>
      <c r="V144" s="129">
        <f t="shared" si="187"/>
        <v>0</v>
      </c>
      <c r="W144" s="129">
        <f t="shared" si="184"/>
        <v>0</v>
      </c>
      <c r="X144" s="129">
        <f t="shared" si="184"/>
        <v>0</v>
      </c>
      <c r="Y144" s="129">
        <f t="shared" si="184"/>
        <v>0</v>
      </c>
      <c r="Z144" s="129">
        <f t="shared" si="184"/>
        <v>0</v>
      </c>
      <c r="AA144" s="129">
        <f t="shared" si="184"/>
        <v>0</v>
      </c>
      <c r="AB144" s="129">
        <f t="shared" si="184"/>
        <v>0</v>
      </c>
      <c r="AC144" s="129">
        <f t="shared" si="184"/>
        <v>0</v>
      </c>
      <c r="AD144" s="129">
        <f t="shared" si="184"/>
        <v>0</v>
      </c>
      <c r="AF144" s="156" t="s">
        <v>833</v>
      </c>
      <c r="AG144" s="129">
        <f t="shared" ref="AG144:BH144" si="188">SUM(AG120:AG143)</f>
        <v>0</v>
      </c>
      <c r="AH144" s="129">
        <f t="shared" si="188"/>
        <v>0</v>
      </c>
      <c r="AI144" s="129">
        <f t="shared" si="188"/>
        <v>0</v>
      </c>
      <c r="AJ144" s="129">
        <f t="shared" si="188"/>
        <v>0</v>
      </c>
      <c r="AK144" s="129">
        <f t="shared" si="188"/>
        <v>0</v>
      </c>
      <c r="AL144" s="129">
        <f t="shared" si="188"/>
        <v>0</v>
      </c>
      <c r="AM144" s="129">
        <f t="shared" si="188"/>
        <v>0</v>
      </c>
      <c r="AN144" s="129">
        <f t="shared" si="188"/>
        <v>0</v>
      </c>
      <c r="AO144" s="129">
        <f t="shared" ref="AO144" si="189">SUM(AO120:AO143)</f>
        <v>0</v>
      </c>
      <c r="AP144" s="129">
        <f t="shared" si="188"/>
        <v>0</v>
      </c>
      <c r="AQ144" s="129">
        <f t="shared" si="188"/>
        <v>0</v>
      </c>
      <c r="AR144" s="129">
        <f t="shared" si="188"/>
        <v>0</v>
      </c>
      <c r="AS144" s="129">
        <f t="shared" si="188"/>
        <v>0</v>
      </c>
      <c r="AT144" s="129">
        <f t="shared" si="188"/>
        <v>0</v>
      </c>
      <c r="AU144" s="129">
        <f t="shared" si="188"/>
        <v>0</v>
      </c>
      <c r="AV144" s="129">
        <f t="shared" si="188"/>
        <v>0</v>
      </c>
      <c r="AW144" s="129">
        <f t="shared" si="188"/>
        <v>0</v>
      </c>
      <c r="AX144" s="129">
        <f t="shared" si="188"/>
        <v>0</v>
      </c>
      <c r="AY144" s="129">
        <f t="shared" si="188"/>
        <v>0</v>
      </c>
      <c r="AZ144" s="129">
        <f t="shared" si="188"/>
        <v>0</v>
      </c>
      <c r="BA144" s="129">
        <f t="shared" si="188"/>
        <v>0</v>
      </c>
      <c r="BB144" s="129">
        <f t="shared" si="188"/>
        <v>0</v>
      </c>
      <c r="BC144" s="129">
        <f t="shared" si="188"/>
        <v>0</v>
      </c>
      <c r="BD144" s="129">
        <f t="shared" si="188"/>
        <v>0</v>
      </c>
      <c r="BE144" s="129">
        <f t="shared" si="188"/>
        <v>0</v>
      </c>
      <c r="BF144" s="129">
        <f t="shared" si="188"/>
        <v>0</v>
      </c>
      <c r="BG144" s="129">
        <f t="shared" si="188"/>
        <v>0</v>
      </c>
      <c r="BH144" s="129">
        <f t="shared" si="188"/>
        <v>0</v>
      </c>
      <c r="BJ144" s="156" t="s">
        <v>833</v>
      </c>
      <c r="BK144" s="129">
        <f t="shared" ref="BK144:CL144" si="190">SUM(BK120:BK143)</f>
        <v>0</v>
      </c>
      <c r="BL144" s="129">
        <f t="shared" si="190"/>
        <v>0</v>
      </c>
      <c r="BM144" s="129">
        <f t="shared" si="190"/>
        <v>0</v>
      </c>
      <c r="BN144" s="129">
        <f t="shared" si="190"/>
        <v>0</v>
      </c>
      <c r="BO144" s="129">
        <f t="shared" si="190"/>
        <v>0</v>
      </c>
      <c r="BP144" s="129">
        <f t="shared" si="190"/>
        <v>0</v>
      </c>
      <c r="BQ144" s="129">
        <f t="shared" si="190"/>
        <v>0</v>
      </c>
      <c r="BR144" s="129">
        <f t="shared" si="190"/>
        <v>0</v>
      </c>
      <c r="BS144" s="129">
        <f t="shared" ref="BS144" si="191">SUM(BS120:BS143)</f>
        <v>0</v>
      </c>
      <c r="BT144" s="129">
        <f t="shared" si="190"/>
        <v>0</v>
      </c>
      <c r="BU144" s="129">
        <f t="shared" si="190"/>
        <v>0</v>
      </c>
      <c r="BV144" s="129">
        <f t="shared" si="190"/>
        <v>0</v>
      </c>
      <c r="BW144" s="129">
        <f t="shared" si="190"/>
        <v>0</v>
      </c>
      <c r="BX144" s="129">
        <f t="shared" si="190"/>
        <v>0</v>
      </c>
      <c r="BY144" s="129">
        <f t="shared" si="190"/>
        <v>0</v>
      </c>
      <c r="BZ144" s="129">
        <f t="shared" si="190"/>
        <v>0</v>
      </c>
      <c r="CA144" s="129">
        <f t="shared" si="190"/>
        <v>0</v>
      </c>
      <c r="CB144" s="129">
        <f t="shared" si="190"/>
        <v>0</v>
      </c>
      <c r="CC144" s="129">
        <f t="shared" ref="CC144" si="192">SUM(CC120:CC143)</f>
        <v>0</v>
      </c>
      <c r="CD144" s="129">
        <f t="shared" si="190"/>
        <v>0</v>
      </c>
      <c r="CE144" s="129">
        <f t="shared" si="190"/>
        <v>0</v>
      </c>
      <c r="CF144" s="129">
        <f t="shared" si="190"/>
        <v>0</v>
      </c>
      <c r="CG144" s="129">
        <f t="shared" si="190"/>
        <v>0</v>
      </c>
      <c r="CH144" s="129">
        <f t="shared" si="190"/>
        <v>0</v>
      </c>
      <c r="CI144" s="129">
        <f t="shared" si="190"/>
        <v>0</v>
      </c>
      <c r="CJ144" s="129">
        <f t="shared" si="190"/>
        <v>0</v>
      </c>
      <c r="CK144" s="129">
        <f t="shared" si="190"/>
        <v>0</v>
      </c>
      <c r="CL144" s="129">
        <f t="shared" si="190"/>
        <v>0</v>
      </c>
      <c r="CN144" s="156" t="s">
        <v>833</v>
      </c>
      <c r="CO144" s="129">
        <f t="shared" ref="CO144:DP144" si="193">SUM(CO120:CO143)</f>
        <v>0</v>
      </c>
      <c r="CP144" s="129">
        <f t="shared" si="193"/>
        <v>0</v>
      </c>
      <c r="CQ144" s="129">
        <f t="shared" si="193"/>
        <v>0</v>
      </c>
      <c r="CR144" s="129">
        <f t="shared" si="193"/>
        <v>0</v>
      </c>
      <c r="CS144" s="129">
        <f t="shared" si="193"/>
        <v>0</v>
      </c>
      <c r="CT144" s="129">
        <f t="shared" si="193"/>
        <v>0</v>
      </c>
      <c r="CU144" s="129">
        <f t="shared" si="193"/>
        <v>0</v>
      </c>
      <c r="CV144" s="129">
        <f t="shared" ref="CV144" si="194">SUM(CV120:CV143)</f>
        <v>0</v>
      </c>
      <c r="CW144" s="129">
        <f t="shared" si="193"/>
        <v>0</v>
      </c>
      <c r="CX144" s="129">
        <f t="shared" si="193"/>
        <v>0</v>
      </c>
      <c r="CY144" s="129">
        <f t="shared" si="193"/>
        <v>0</v>
      </c>
      <c r="CZ144" s="129">
        <f t="shared" si="193"/>
        <v>0</v>
      </c>
      <c r="DA144" s="129">
        <f t="shared" si="193"/>
        <v>0</v>
      </c>
      <c r="DB144" s="129">
        <f t="shared" si="193"/>
        <v>0</v>
      </c>
      <c r="DC144" s="129">
        <f t="shared" si="193"/>
        <v>0</v>
      </c>
      <c r="DD144" s="129">
        <f t="shared" si="193"/>
        <v>0</v>
      </c>
      <c r="DE144" s="129">
        <f t="shared" si="193"/>
        <v>0</v>
      </c>
      <c r="DF144" s="129">
        <f t="shared" si="193"/>
        <v>0</v>
      </c>
      <c r="DG144" s="129">
        <f t="shared" si="193"/>
        <v>0</v>
      </c>
      <c r="DH144" s="129">
        <f t="shared" ref="DH144" si="195">SUM(DH120:DH143)</f>
        <v>0</v>
      </c>
      <c r="DI144" s="129">
        <f t="shared" si="193"/>
        <v>0</v>
      </c>
      <c r="DJ144" s="129">
        <f t="shared" si="193"/>
        <v>0</v>
      </c>
      <c r="DK144" s="129">
        <f t="shared" si="193"/>
        <v>0</v>
      </c>
      <c r="DL144" s="129">
        <f t="shared" si="193"/>
        <v>0</v>
      </c>
      <c r="DM144" s="129">
        <f t="shared" si="193"/>
        <v>0</v>
      </c>
      <c r="DN144" s="129">
        <f t="shared" si="193"/>
        <v>0</v>
      </c>
      <c r="DO144" s="129">
        <f t="shared" si="193"/>
        <v>0</v>
      </c>
      <c r="DP144" s="129">
        <f t="shared" si="193"/>
        <v>0</v>
      </c>
      <c r="DR144" s="156" t="s">
        <v>833</v>
      </c>
      <c r="DS144" s="129">
        <f t="shared" ref="DS144:ET144" si="196">SUM(DS120:DS143)</f>
        <v>0</v>
      </c>
      <c r="DT144" s="129">
        <f t="shared" si="196"/>
        <v>0</v>
      </c>
      <c r="DU144" s="129">
        <f t="shared" si="196"/>
        <v>0</v>
      </c>
      <c r="DV144" s="129">
        <f t="shared" si="196"/>
        <v>0</v>
      </c>
      <c r="DW144" s="129">
        <f t="shared" si="196"/>
        <v>0</v>
      </c>
      <c r="DX144" s="129">
        <f t="shared" si="196"/>
        <v>0</v>
      </c>
      <c r="DY144" s="129">
        <f t="shared" si="196"/>
        <v>0</v>
      </c>
      <c r="DZ144" s="129">
        <f t="shared" si="196"/>
        <v>0</v>
      </c>
      <c r="EA144" s="129">
        <f t="shared" ref="EA144" si="197">SUM(EA120:EA143)</f>
        <v>0</v>
      </c>
      <c r="EB144" s="129">
        <f t="shared" si="196"/>
        <v>0</v>
      </c>
      <c r="EC144" s="129">
        <f t="shared" si="196"/>
        <v>0</v>
      </c>
      <c r="ED144" s="129">
        <f t="shared" si="196"/>
        <v>0</v>
      </c>
      <c r="EE144" s="129">
        <f t="shared" si="196"/>
        <v>0</v>
      </c>
      <c r="EF144" s="129">
        <f t="shared" si="196"/>
        <v>0</v>
      </c>
      <c r="EG144" s="129">
        <f t="shared" si="196"/>
        <v>0</v>
      </c>
      <c r="EH144" s="129">
        <f t="shared" si="196"/>
        <v>0</v>
      </c>
      <c r="EI144" s="129">
        <f t="shared" si="196"/>
        <v>0</v>
      </c>
      <c r="EJ144" s="129">
        <f t="shared" si="196"/>
        <v>0</v>
      </c>
      <c r="EK144" s="129">
        <f t="shared" ref="EK144" si="198">SUM(EK120:EK143)</f>
        <v>0</v>
      </c>
      <c r="EL144" s="129">
        <f t="shared" si="196"/>
        <v>0</v>
      </c>
      <c r="EM144" s="129">
        <f t="shared" si="196"/>
        <v>0</v>
      </c>
      <c r="EN144" s="129">
        <f t="shared" si="196"/>
        <v>0</v>
      </c>
      <c r="EO144" s="129">
        <f t="shared" si="196"/>
        <v>0</v>
      </c>
      <c r="EP144" s="129">
        <f t="shared" si="196"/>
        <v>0</v>
      </c>
      <c r="EQ144" s="129">
        <f t="shared" si="196"/>
        <v>0</v>
      </c>
      <c r="ER144" s="129">
        <f t="shared" si="196"/>
        <v>0</v>
      </c>
      <c r="ES144" s="129">
        <f t="shared" si="196"/>
        <v>0</v>
      </c>
      <c r="ET144" s="129">
        <f t="shared" si="196"/>
        <v>0</v>
      </c>
      <c r="EV144" s="156" t="s">
        <v>833</v>
      </c>
      <c r="EW144" s="129">
        <f t="shared" ref="EW144:FX144" si="199">SUM(EW120:EW143)</f>
        <v>0</v>
      </c>
      <c r="EX144" s="129">
        <f t="shared" si="199"/>
        <v>0</v>
      </c>
      <c r="EY144" s="129">
        <f t="shared" si="199"/>
        <v>0</v>
      </c>
      <c r="EZ144" s="129">
        <f t="shared" si="199"/>
        <v>0</v>
      </c>
      <c r="FA144" s="129">
        <f t="shared" si="199"/>
        <v>0</v>
      </c>
      <c r="FB144" s="129">
        <f t="shared" si="199"/>
        <v>0</v>
      </c>
      <c r="FC144" s="129">
        <f t="shared" si="199"/>
        <v>0</v>
      </c>
      <c r="FD144" s="129">
        <f t="shared" ref="FD144" si="200">SUM(FD120:FD143)</f>
        <v>0</v>
      </c>
      <c r="FE144" s="129">
        <f t="shared" si="199"/>
        <v>0</v>
      </c>
      <c r="FF144" s="129">
        <f t="shared" si="199"/>
        <v>0</v>
      </c>
      <c r="FG144" s="129">
        <f t="shared" si="199"/>
        <v>0</v>
      </c>
      <c r="FH144" s="129">
        <f t="shared" si="199"/>
        <v>0</v>
      </c>
      <c r="FI144" s="129">
        <f t="shared" si="199"/>
        <v>0</v>
      </c>
      <c r="FJ144" s="129">
        <f t="shared" si="199"/>
        <v>0</v>
      </c>
      <c r="FK144" s="129">
        <f t="shared" si="199"/>
        <v>0</v>
      </c>
      <c r="FL144" s="129">
        <f t="shared" si="199"/>
        <v>0</v>
      </c>
      <c r="FM144" s="129">
        <f t="shared" si="199"/>
        <v>0</v>
      </c>
      <c r="FN144" s="129">
        <f t="shared" si="199"/>
        <v>0</v>
      </c>
      <c r="FO144" s="129">
        <f t="shared" ref="FO144" si="201">SUM(FO120:FO143)</f>
        <v>0</v>
      </c>
      <c r="FP144" s="129">
        <f t="shared" si="199"/>
        <v>0</v>
      </c>
      <c r="FQ144" s="129">
        <f t="shared" si="199"/>
        <v>0</v>
      </c>
      <c r="FR144" s="129">
        <f t="shared" si="199"/>
        <v>0</v>
      </c>
      <c r="FS144" s="129">
        <f t="shared" si="199"/>
        <v>0</v>
      </c>
      <c r="FT144" s="129">
        <f t="shared" si="199"/>
        <v>0</v>
      </c>
      <c r="FU144" s="129">
        <f t="shared" si="199"/>
        <v>0</v>
      </c>
      <c r="FV144" s="129">
        <f t="shared" si="199"/>
        <v>0</v>
      </c>
      <c r="FW144" s="129">
        <f t="shared" si="199"/>
        <v>0</v>
      </c>
      <c r="FX144" s="129">
        <f t="shared" si="199"/>
        <v>0</v>
      </c>
      <c r="FZ144" s="156" t="s">
        <v>833</v>
      </c>
      <c r="GA144" s="129">
        <f t="shared" ref="GA144:HB144" si="202">SUM(GA120:GA143)</f>
        <v>0</v>
      </c>
      <c r="GB144" s="129">
        <f t="shared" si="202"/>
        <v>0</v>
      </c>
      <c r="GC144" s="129">
        <f t="shared" si="202"/>
        <v>0</v>
      </c>
      <c r="GD144" s="129">
        <f t="shared" si="202"/>
        <v>0</v>
      </c>
      <c r="GE144" s="129">
        <f t="shared" si="202"/>
        <v>0</v>
      </c>
      <c r="GF144" s="129">
        <f t="shared" si="202"/>
        <v>0</v>
      </c>
      <c r="GG144" s="129">
        <f t="shared" si="202"/>
        <v>0</v>
      </c>
      <c r="GH144" s="129">
        <f t="shared" ref="GH144" si="203">SUM(GH120:GH143)</f>
        <v>0</v>
      </c>
      <c r="GI144" s="129">
        <f t="shared" si="202"/>
        <v>0</v>
      </c>
      <c r="GJ144" s="129">
        <f t="shared" si="202"/>
        <v>0</v>
      </c>
      <c r="GK144" s="129">
        <f t="shared" si="202"/>
        <v>0</v>
      </c>
      <c r="GL144" s="129">
        <f t="shared" si="202"/>
        <v>0</v>
      </c>
      <c r="GM144" s="129">
        <f t="shared" si="202"/>
        <v>0</v>
      </c>
      <c r="GN144" s="129">
        <f t="shared" si="202"/>
        <v>0</v>
      </c>
      <c r="GO144" s="129">
        <f t="shared" si="202"/>
        <v>0</v>
      </c>
      <c r="GP144" s="129">
        <f t="shared" si="202"/>
        <v>0</v>
      </c>
      <c r="GQ144" s="129">
        <f t="shared" si="202"/>
        <v>0</v>
      </c>
      <c r="GR144" s="129">
        <f t="shared" si="202"/>
        <v>0</v>
      </c>
      <c r="GS144" s="129">
        <f t="shared" ref="GS144" si="204">SUM(GS120:GS143)</f>
        <v>0</v>
      </c>
      <c r="GT144" s="129">
        <f t="shared" si="202"/>
        <v>0</v>
      </c>
      <c r="GU144" s="129">
        <f t="shared" si="202"/>
        <v>0</v>
      </c>
      <c r="GV144" s="129">
        <f t="shared" si="202"/>
        <v>0</v>
      </c>
      <c r="GW144" s="129">
        <f t="shared" si="202"/>
        <v>0</v>
      </c>
      <c r="GX144" s="129">
        <f t="shared" si="202"/>
        <v>0</v>
      </c>
      <c r="GY144" s="129">
        <f t="shared" si="202"/>
        <v>0</v>
      </c>
      <c r="GZ144" s="129">
        <f t="shared" si="202"/>
        <v>0</v>
      </c>
      <c r="HA144" s="129">
        <f t="shared" si="202"/>
        <v>0</v>
      </c>
      <c r="HB144" s="129">
        <f t="shared" si="202"/>
        <v>0</v>
      </c>
      <c r="HD144" s="156" t="s">
        <v>833</v>
      </c>
      <c r="HE144" s="129">
        <f t="shared" ref="HE144:IF144" si="205">SUM(HE120:HE143)</f>
        <v>0</v>
      </c>
      <c r="HF144" s="129">
        <f t="shared" si="205"/>
        <v>0</v>
      </c>
      <c r="HG144" s="129">
        <f t="shared" si="205"/>
        <v>0</v>
      </c>
      <c r="HH144" s="129">
        <f t="shared" si="205"/>
        <v>0</v>
      </c>
      <c r="HI144" s="129">
        <f t="shared" si="205"/>
        <v>0</v>
      </c>
      <c r="HJ144" s="129">
        <f t="shared" si="205"/>
        <v>0</v>
      </c>
      <c r="HK144" s="129">
        <f t="shared" si="205"/>
        <v>0</v>
      </c>
      <c r="HL144" s="129">
        <f t="shared" ref="HL144" si="206">SUM(HL120:HL143)</f>
        <v>0</v>
      </c>
      <c r="HM144" s="129">
        <f t="shared" si="205"/>
        <v>0</v>
      </c>
      <c r="HN144" s="129">
        <f t="shared" si="205"/>
        <v>0</v>
      </c>
      <c r="HO144" s="129">
        <f t="shared" si="205"/>
        <v>0</v>
      </c>
      <c r="HP144" s="129">
        <f t="shared" si="205"/>
        <v>0</v>
      </c>
      <c r="HQ144" s="129">
        <f t="shared" si="205"/>
        <v>0</v>
      </c>
      <c r="HR144" s="129">
        <f t="shared" si="205"/>
        <v>0</v>
      </c>
      <c r="HS144" s="129">
        <f t="shared" si="205"/>
        <v>0</v>
      </c>
      <c r="HT144" s="129">
        <f t="shared" si="205"/>
        <v>0</v>
      </c>
      <c r="HU144" s="129">
        <f t="shared" si="205"/>
        <v>0</v>
      </c>
      <c r="HV144" s="129">
        <f t="shared" si="205"/>
        <v>0</v>
      </c>
      <c r="HW144" s="129">
        <f t="shared" ref="HW144" si="207">SUM(HW120:HW143)</f>
        <v>0</v>
      </c>
      <c r="HX144" s="129">
        <f t="shared" si="205"/>
        <v>0</v>
      </c>
      <c r="HY144" s="129">
        <f t="shared" si="205"/>
        <v>0</v>
      </c>
      <c r="HZ144" s="129">
        <f t="shared" si="205"/>
        <v>0</v>
      </c>
      <c r="IA144" s="129">
        <f t="shared" si="205"/>
        <v>0</v>
      </c>
      <c r="IB144" s="129">
        <f t="shared" si="205"/>
        <v>0</v>
      </c>
      <c r="IC144" s="129">
        <f t="shared" si="205"/>
        <v>0</v>
      </c>
      <c r="ID144" s="129">
        <f t="shared" si="205"/>
        <v>0</v>
      </c>
      <c r="IE144" s="129">
        <f t="shared" si="205"/>
        <v>0</v>
      </c>
      <c r="IF144" s="129">
        <f t="shared" si="205"/>
        <v>0</v>
      </c>
      <c r="IH144" s="156" t="s">
        <v>833</v>
      </c>
      <c r="II144" s="129">
        <f t="shared" ref="II144:JJ144" si="208">SUM(II120:II143)</f>
        <v>0</v>
      </c>
      <c r="IJ144" s="129">
        <f t="shared" si="208"/>
        <v>0</v>
      </c>
      <c r="IK144" s="129">
        <f t="shared" si="208"/>
        <v>0</v>
      </c>
      <c r="IL144" s="129">
        <f t="shared" si="208"/>
        <v>0</v>
      </c>
      <c r="IM144" s="129">
        <f t="shared" si="208"/>
        <v>0</v>
      </c>
      <c r="IN144" s="129">
        <f t="shared" si="208"/>
        <v>0</v>
      </c>
      <c r="IO144" s="129">
        <f t="shared" si="208"/>
        <v>0</v>
      </c>
      <c r="IP144" s="129">
        <f t="shared" ref="IP144" si="209">SUM(IP120:IP143)</f>
        <v>0</v>
      </c>
      <c r="IQ144" s="129">
        <f t="shared" si="208"/>
        <v>0</v>
      </c>
      <c r="IR144" s="129">
        <f t="shared" si="208"/>
        <v>0</v>
      </c>
      <c r="IS144" s="129">
        <f t="shared" si="208"/>
        <v>0</v>
      </c>
      <c r="IT144" s="129">
        <f t="shared" si="208"/>
        <v>0</v>
      </c>
      <c r="IU144" s="129">
        <f t="shared" si="208"/>
        <v>0</v>
      </c>
      <c r="IV144" s="129">
        <f t="shared" si="208"/>
        <v>0</v>
      </c>
      <c r="IW144" s="129">
        <f t="shared" si="208"/>
        <v>0</v>
      </c>
      <c r="IX144" s="129">
        <f t="shared" si="208"/>
        <v>0</v>
      </c>
      <c r="IY144" s="129">
        <f t="shared" si="208"/>
        <v>0</v>
      </c>
      <c r="IZ144" s="129">
        <f t="shared" si="208"/>
        <v>0</v>
      </c>
      <c r="JA144" s="129">
        <f t="shared" ref="JA144" si="210">SUM(JA120:JA143)</f>
        <v>0</v>
      </c>
      <c r="JB144" s="129">
        <f t="shared" si="208"/>
        <v>0</v>
      </c>
      <c r="JC144" s="129">
        <f t="shared" si="208"/>
        <v>0</v>
      </c>
      <c r="JD144" s="129">
        <f t="shared" si="208"/>
        <v>0</v>
      </c>
      <c r="JE144" s="129">
        <f t="shared" si="208"/>
        <v>0</v>
      </c>
      <c r="JF144" s="129">
        <f t="shared" si="208"/>
        <v>0</v>
      </c>
      <c r="JG144" s="129">
        <f t="shared" si="208"/>
        <v>0</v>
      </c>
      <c r="JH144" s="129">
        <f t="shared" si="208"/>
        <v>0</v>
      </c>
      <c r="JI144" s="129">
        <f t="shared" si="208"/>
        <v>0</v>
      </c>
      <c r="JJ144" s="129">
        <f t="shared" si="208"/>
        <v>0</v>
      </c>
      <c r="JL144" s="156" t="s">
        <v>833</v>
      </c>
      <c r="JM144" s="129">
        <f t="shared" ref="JM144:KN144" si="211">SUM(JM120:JM143)</f>
        <v>0</v>
      </c>
      <c r="JN144" s="129">
        <f t="shared" si="211"/>
        <v>0</v>
      </c>
      <c r="JO144" s="129">
        <f t="shared" si="211"/>
        <v>0</v>
      </c>
      <c r="JP144" s="129">
        <f t="shared" si="211"/>
        <v>0</v>
      </c>
      <c r="JQ144" s="129">
        <f t="shared" si="211"/>
        <v>0</v>
      </c>
      <c r="JR144" s="129">
        <f t="shared" si="211"/>
        <v>0</v>
      </c>
      <c r="JS144" s="129">
        <f t="shared" si="211"/>
        <v>0</v>
      </c>
      <c r="JT144" s="129">
        <f t="shared" ref="JT144" si="212">SUM(JT120:JT143)</f>
        <v>0</v>
      </c>
      <c r="JU144" s="129">
        <f t="shared" si="211"/>
        <v>0</v>
      </c>
      <c r="JV144" s="129">
        <f t="shared" si="211"/>
        <v>0</v>
      </c>
      <c r="JW144" s="129">
        <f t="shared" si="211"/>
        <v>0</v>
      </c>
      <c r="JX144" s="129">
        <f t="shared" si="211"/>
        <v>0</v>
      </c>
      <c r="JY144" s="129">
        <f t="shared" si="211"/>
        <v>0</v>
      </c>
      <c r="JZ144" s="129">
        <f t="shared" si="211"/>
        <v>0</v>
      </c>
      <c r="KA144" s="129">
        <f t="shared" si="211"/>
        <v>0</v>
      </c>
      <c r="KB144" s="129">
        <f t="shared" si="211"/>
        <v>0</v>
      </c>
      <c r="KC144" s="129">
        <f t="shared" si="211"/>
        <v>0</v>
      </c>
      <c r="KD144" s="129">
        <f t="shared" si="211"/>
        <v>0</v>
      </c>
      <c r="KE144" s="129">
        <f t="shared" ref="KE144" si="213">SUM(KE120:KE143)</f>
        <v>0</v>
      </c>
      <c r="KF144" s="129">
        <f t="shared" si="211"/>
        <v>0</v>
      </c>
      <c r="KG144" s="129">
        <f t="shared" si="211"/>
        <v>0</v>
      </c>
      <c r="KH144" s="129">
        <f t="shared" si="211"/>
        <v>0</v>
      </c>
      <c r="KI144" s="129">
        <f t="shared" si="211"/>
        <v>0</v>
      </c>
      <c r="KJ144" s="129">
        <f t="shared" si="211"/>
        <v>0</v>
      </c>
      <c r="KK144" s="129">
        <f t="shared" si="211"/>
        <v>0</v>
      </c>
      <c r="KL144" s="129">
        <f t="shared" si="211"/>
        <v>0</v>
      </c>
      <c r="KM144" s="129">
        <f t="shared" si="211"/>
        <v>0</v>
      </c>
      <c r="KN144" s="129">
        <f t="shared" si="211"/>
        <v>0</v>
      </c>
    </row>
    <row r="145" spans="2:300" ht="21.75" customHeight="1" thickBot="1" x14ac:dyDescent="0.3"/>
    <row r="146" spans="2:300" ht="33" customHeight="1" thickTop="1" x14ac:dyDescent="0.4">
      <c r="B146" s="128" t="s">
        <v>271</v>
      </c>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51" t="s">
        <v>1196</v>
      </c>
      <c r="AC146" s="127"/>
      <c r="AD146" s="127"/>
      <c r="AF146" s="128" t="s">
        <v>271</v>
      </c>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51" t="s">
        <v>1196</v>
      </c>
      <c r="BG146" s="127"/>
      <c r="BH146" s="127"/>
      <c r="BJ146" s="128" t="s">
        <v>271</v>
      </c>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51" t="s">
        <v>1196</v>
      </c>
      <c r="CK146" s="127"/>
      <c r="CL146" s="127"/>
      <c r="CN146" s="128" t="s">
        <v>271</v>
      </c>
      <c r="CO146" s="127"/>
      <c r="CP146" s="127"/>
      <c r="CQ146" s="127"/>
      <c r="CR146" s="127"/>
      <c r="CS146" s="127"/>
      <c r="CT146" s="127"/>
      <c r="CU146" s="127"/>
      <c r="CV146" s="127"/>
      <c r="CW146" s="127"/>
      <c r="CX146" s="127"/>
      <c r="CY146" s="127"/>
      <c r="CZ146" s="127"/>
      <c r="DA146" s="127"/>
      <c r="DB146" s="127"/>
      <c r="DC146" s="127"/>
      <c r="DD146" s="127"/>
      <c r="DE146" s="127"/>
      <c r="DF146" s="127"/>
      <c r="DG146" s="127"/>
      <c r="DH146" s="127"/>
      <c r="DI146" s="127"/>
      <c r="DJ146" s="127"/>
      <c r="DK146" s="127"/>
      <c r="DL146" s="127"/>
      <c r="DM146" s="127"/>
      <c r="DN146" s="151" t="s">
        <v>1196</v>
      </c>
      <c r="DO146" s="127"/>
      <c r="DP146" s="127"/>
      <c r="DR146" s="128" t="s">
        <v>271</v>
      </c>
      <c r="DS146" s="127"/>
      <c r="DT146" s="127"/>
      <c r="DU146" s="127"/>
      <c r="DV146" s="127"/>
      <c r="DW146" s="127"/>
      <c r="DX146" s="127"/>
      <c r="DY146" s="127"/>
      <c r="DZ146" s="127"/>
      <c r="EA146" s="127"/>
      <c r="EB146" s="127"/>
      <c r="EC146" s="127"/>
      <c r="ED146" s="127"/>
      <c r="EE146" s="127"/>
      <c r="EF146" s="127"/>
      <c r="EG146" s="127"/>
      <c r="EH146" s="127"/>
      <c r="EI146" s="127"/>
      <c r="EJ146" s="127"/>
      <c r="EK146" s="127"/>
      <c r="EL146" s="127"/>
      <c r="EM146" s="127"/>
      <c r="EN146" s="127"/>
      <c r="EO146" s="127"/>
      <c r="EP146" s="127"/>
      <c r="EQ146" s="127"/>
      <c r="ER146" s="151" t="s">
        <v>1196</v>
      </c>
      <c r="ES146" s="127"/>
      <c r="ET146" s="127"/>
      <c r="EV146" s="128" t="s">
        <v>271</v>
      </c>
      <c r="EW146" s="127"/>
      <c r="EX146" s="127"/>
      <c r="EY146" s="127"/>
      <c r="EZ146" s="127"/>
      <c r="FA146" s="127"/>
      <c r="FB146" s="127"/>
      <c r="FC146" s="127"/>
      <c r="FD146" s="127"/>
      <c r="FE146" s="127"/>
      <c r="FF146" s="127"/>
      <c r="FG146" s="127"/>
      <c r="FH146" s="127"/>
      <c r="FI146" s="127"/>
      <c r="FJ146" s="127"/>
      <c r="FK146" s="127"/>
      <c r="FL146" s="127"/>
      <c r="FM146" s="127"/>
      <c r="FN146" s="127"/>
      <c r="FO146" s="127"/>
      <c r="FP146" s="127"/>
      <c r="FQ146" s="127"/>
      <c r="FR146" s="127"/>
      <c r="FS146" s="127"/>
      <c r="FT146" s="127"/>
      <c r="FU146" s="127"/>
      <c r="FV146" s="151" t="s">
        <v>1196</v>
      </c>
      <c r="FW146" s="127"/>
      <c r="FX146" s="127"/>
      <c r="FZ146" s="128" t="s">
        <v>271</v>
      </c>
      <c r="GA146" s="127"/>
      <c r="GB146" s="127"/>
      <c r="GC146" s="127"/>
      <c r="GD146" s="127"/>
      <c r="GE146" s="127"/>
      <c r="GF146" s="127"/>
      <c r="GG146" s="127"/>
      <c r="GH146" s="127"/>
      <c r="GI146" s="127"/>
      <c r="GJ146" s="127"/>
      <c r="GK146" s="127"/>
      <c r="GL146" s="127"/>
      <c r="GM146" s="127"/>
      <c r="GN146" s="127"/>
      <c r="GO146" s="127"/>
      <c r="GP146" s="127"/>
      <c r="GQ146" s="127"/>
      <c r="GR146" s="127"/>
      <c r="GS146" s="127"/>
      <c r="GT146" s="127"/>
      <c r="GU146" s="127"/>
      <c r="GV146" s="127"/>
      <c r="GW146" s="127"/>
      <c r="GX146" s="127"/>
      <c r="GY146" s="127"/>
      <c r="GZ146" s="151" t="s">
        <v>1196</v>
      </c>
      <c r="HA146" s="127"/>
      <c r="HB146" s="127"/>
      <c r="HD146" s="128" t="s">
        <v>271</v>
      </c>
      <c r="HE146" s="127"/>
      <c r="HF146" s="127"/>
      <c r="HG146" s="127"/>
      <c r="HH146" s="127"/>
      <c r="HI146" s="127"/>
      <c r="HJ146" s="127"/>
      <c r="HK146" s="127"/>
      <c r="HL146" s="127"/>
      <c r="HM146" s="127"/>
      <c r="HN146" s="127"/>
      <c r="HO146" s="127"/>
      <c r="HP146" s="127"/>
      <c r="HQ146" s="127"/>
      <c r="HR146" s="127"/>
      <c r="HS146" s="127"/>
      <c r="HT146" s="127"/>
      <c r="HU146" s="127"/>
      <c r="HV146" s="127"/>
      <c r="HW146" s="127"/>
      <c r="HX146" s="127"/>
      <c r="HY146" s="127"/>
      <c r="HZ146" s="127"/>
      <c r="IA146" s="127"/>
      <c r="IB146" s="127"/>
      <c r="IC146" s="127"/>
      <c r="ID146" s="151" t="s">
        <v>1196</v>
      </c>
      <c r="IE146" s="127"/>
      <c r="IF146" s="127"/>
      <c r="IH146" s="128" t="s">
        <v>271</v>
      </c>
      <c r="II146" s="127"/>
      <c r="IJ146" s="127"/>
      <c r="IK146" s="127"/>
      <c r="IL146" s="127"/>
      <c r="IM146" s="127"/>
      <c r="IN146" s="127"/>
      <c r="IO146" s="127"/>
      <c r="IP146" s="127"/>
      <c r="IQ146" s="127"/>
      <c r="IR146" s="127"/>
      <c r="IS146" s="127"/>
      <c r="IT146" s="127"/>
      <c r="IU146" s="127"/>
      <c r="IV146" s="127"/>
      <c r="IW146" s="127"/>
      <c r="IX146" s="127"/>
      <c r="IY146" s="127"/>
      <c r="IZ146" s="127"/>
      <c r="JA146" s="127"/>
      <c r="JB146" s="127"/>
      <c r="JC146" s="127"/>
      <c r="JD146" s="127"/>
      <c r="JE146" s="127"/>
      <c r="JF146" s="127"/>
      <c r="JG146" s="127"/>
      <c r="JH146" s="151" t="s">
        <v>1196</v>
      </c>
      <c r="JI146" s="127"/>
      <c r="JJ146" s="127"/>
      <c r="JL146" s="128" t="s">
        <v>271</v>
      </c>
      <c r="JM146" s="127"/>
      <c r="JN146" s="127"/>
      <c r="JO146" s="127"/>
      <c r="JP146" s="127"/>
      <c r="JQ146" s="127"/>
      <c r="JR146" s="127"/>
      <c r="JS146" s="127"/>
      <c r="JT146" s="127"/>
      <c r="JU146" s="127"/>
      <c r="JV146" s="127"/>
      <c r="JW146" s="127"/>
      <c r="JX146" s="127"/>
      <c r="JY146" s="127"/>
      <c r="JZ146" s="127"/>
      <c r="KA146" s="127"/>
      <c r="KB146" s="127"/>
      <c r="KC146" s="127"/>
      <c r="KD146" s="127"/>
      <c r="KE146" s="127"/>
      <c r="KF146" s="127"/>
      <c r="KG146" s="127"/>
      <c r="KH146" s="127"/>
      <c r="KI146" s="127"/>
      <c r="KJ146" s="127"/>
      <c r="KK146" s="127"/>
      <c r="KL146" s="151" t="s">
        <v>1196</v>
      </c>
      <c r="KM146" s="127"/>
      <c r="KN146" s="127"/>
    </row>
    <row r="147" spans="2:300" ht="33" customHeight="1" x14ac:dyDescent="0.25">
      <c r="B147" s="34" t="s">
        <v>260</v>
      </c>
      <c r="C147" s="855" t="s">
        <v>261</v>
      </c>
      <c r="D147" s="855"/>
      <c r="E147" s="855"/>
      <c r="F147" s="855"/>
      <c r="G147" s="855"/>
      <c r="H147" s="855"/>
      <c r="I147" s="855"/>
      <c r="J147" s="855"/>
      <c r="K147" s="855"/>
      <c r="L147" s="855"/>
      <c r="M147" s="132"/>
      <c r="N147" s="132"/>
      <c r="O147" s="132"/>
      <c r="P147" s="132"/>
      <c r="Q147" s="132"/>
      <c r="R147" s="132"/>
      <c r="S147" s="132"/>
      <c r="T147" s="132"/>
      <c r="U147" s="135"/>
      <c r="V147" s="135"/>
      <c r="W147" s="135"/>
      <c r="X147" s="135"/>
      <c r="Y147" s="135"/>
      <c r="Z147" s="135"/>
      <c r="AA147" s="135"/>
      <c r="AB147" s="135"/>
      <c r="AC147" s="135"/>
      <c r="AD147" s="135"/>
      <c r="AF147" s="34" t="s">
        <v>260</v>
      </c>
      <c r="AG147" s="855" t="s">
        <v>261</v>
      </c>
      <c r="AH147" s="855"/>
      <c r="AI147" s="855"/>
      <c r="AJ147" s="855"/>
      <c r="AK147" s="855"/>
      <c r="AL147" s="855"/>
      <c r="AM147" s="855"/>
      <c r="AN147" s="855"/>
      <c r="AO147" s="855"/>
      <c r="AP147" s="855"/>
      <c r="AQ147" s="132"/>
      <c r="AR147" s="132"/>
      <c r="AS147" s="132"/>
      <c r="AT147" s="132"/>
      <c r="AU147" s="132"/>
      <c r="AV147" s="132"/>
      <c r="AW147" s="132"/>
      <c r="AX147" s="132"/>
      <c r="AY147" s="135"/>
      <c r="AZ147" s="135"/>
      <c r="BA147" s="135"/>
      <c r="BB147" s="135"/>
      <c r="BC147" s="135"/>
      <c r="BD147" s="135"/>
      <c r="BE147" s="135"/>
      <c r="BF147" s="135"/>
      <c r="BG147" s="135"/>
      <c r="BH147" s="135"/>
      <c r="BJ147" s="34" t="s">
        <v>260</v>
      </c>
      <c r="BK147" s="855" t="s">
        <v>261</v>
      </c>
      <c r="BL147" s="855"/>
      <c r="BM147" s="855"/>
      <c r="BN147" s="855"/>
      <c r="BO147" s="855"/>
      <c r="BP147" s="855"/>
      <c r="BQ147" s="855"/>
      <c r="BR147" s="855"/>
      <c r="BS147" s="855"/>
      <c r="BT147" s="855"/>
      <c r="BU147" s="132"/>
      <c r="BV147" s="132"/>
      <c r="BW147" s="132"/>
      <c r="BX147" s="132"/>
      <c r="BY147" s="132"/>
      <c r="BZ147" s="132"/>
      <c r="CA147" s="132"/>
      <c r="CB147" s="132"/>
      <c r="CC147" s="135"/>
      <c r="CD147" s="135"/>
      <c r="CE147" s="135"/>
      <c r="CF147" s="135"/>
      <c r="CG147" s="135"/>
      <c r="CH147" s="135"/>
      <c r="CI147" s="135"/>
      <c r="CJ147" s="135"/>
      <c r="CK147" s="135"/>
      <c r="CL147" s="135"/>
      <c r="CN147" s="34" t="s">
        <v>260</v>
      </c>
      <c r="CO147" s="855" t="s">
        <v>261</v>
      </c>
      <c r="CP147" s="855"/>
      <c r="CQ147" s="855"/>
      <c r="CR147" s="855"/>
      <c r="CS147" s="855"/>
      <c r="CT147" s="855"/>
      <c r="CU147" s="855"/>
      <c r="CV147" s="855"/>
      <c r="CW147" s="855"/>
      <c r="CX147" s="855"/>
      <c r="CY147" s="132"/>
      <c r="CZ147" s="132"/>
      <c r="DA147" s="132"/>
      <c r="DB147" s="132"/>
      <c r="DC147" s="132"/>
      <c r="DD147" s="132"/>
      <c r="DE147" s="132"/>
      <c r="DF147" s="132"/>
      <c r="DG147" s="135"/>
      <c r="DH147" s="135"/>
      <c r="DI147" s="135"/>
      <c r="DJ147" s="135"/>
      <c r="DK147" s="135"/>
      <c r="DL147" s="135"/>
      <c r="DM147" s="135"/>
      <c r="DN147" s="135"/>
      <c r="DO147" s="135"/>
      <c r="DP147" s="135"/>
      <c r="DR147" s="34" t="s">
        <v>260</v>
      </c>
      <c r="DS147" s="855" t="s">
        <v>261</v>
      </c>
      <c r="DT147" s="855"/>
      <c r="DU147" s="855"/>
      <c r="DV147" s="855"/>
      <c r="DW147" s="855"/>
      <c r="DX147" s="855"/>
      <c r="DY147" s="855"/>
      <c r="DZ147" s="855"/>
      <c r="EA147" s="855"/>
      <c r="EB147" s="855"/>
      <c r="EC147" s="132"/>
      <c r="ED147" s="132"/>
      <c r="EE147" s="132"/>
      <c r="EF147" s="132"/>
      <c r="EG147" s="132"/>
      <c r="EH147" s="132"/>
      <c r="EI147" s="132"/>
      <c r="EJ147" s="132"/>
      <c r="EK147" s="135"/>
      <c r="EL147" s="135"/>
      <c r="EM147" s="135"/>
      <c r="EN147" s="135"/>
      <c r="EO147" s="135"/>
      <c r="EP147" s="135"/>
      <c r="EQ147" s="135"/>
      <c r="ER147" s="135"/>
      <c r="ES147" s="135"/>
      <c r="ET147" s="135"/>
      <c r="EV147" s="34" t="s">
        <v>260</v>
      </c>
      <c r="EW147" s="855" t="s">
        <v>261</v>
      </c>
      <c r="EX147" s="855"/>
      <c r="EY147" s="855"/>
      <c r="EZ147" s="855"/>
      <c r="FA147" s="855"/>
      <c r="FB147" s="855"/>
      <c r="FC147" s="855"/>
      <c r="FD147" s="855"/>
      <c r="FE147" s="855"/>
      <c r="FF147" s="855"/>
      <c r="FG147" s="132"/>
      <c r="FH147" s="132"/>
      <c r="FI147" s="132"/>
      <c r="FJ147" s="132"/>
      <c r="FK147" s="132"/>
      <c r="FL147" s="132"/>
      <c r="FM147" s="132"/>
      <c r="FN147" s="132"/>
      <c r="FO147" s="135"/>
      <c r="FP147" s="135"/>
      <c r="FQ147" s="135"/>
      <c r="FR147" s="135"/>
      <c r="FS147" s="135"/>
      <c r="FT147" s="135"/>
      <c r="FU147" s="135"/>
      <c r="FV147" s="135"/>
      <c r="FW147" s="135"/>
      <c r="FX147" s="135"/>
      <c r="FZ147" s="34" t="s">
        <v>260</v>
      </c>
      <c r="GA147" s="855" t="s">
        <v>261</v>
      </c>
      <c r="GB147" s="855"/>
      <c r="GC147" s="855"/>
      <c r="GD147" s="855"/>
      <c r="GE147" s="855"/>
      <c r="GF147" s="855"/>
      <c r="GG147" s="855"/>
      <c r="GH147" s="855"/>
      <c r="GI147" s="855"/>
      <c r="GJ147" s="855"/>
      <c r="GK147" s="855"/>
      <c r="GL147" s="855"/>
      <c r="GM147" s="132"/>
      <c r="GN147" s="132"/>
      <c r="GO147" s="132"/>
      <c r="GP147" s="132"/>
      <c r="GQ147" s="132"/>
      <c r="GR147" s="132"/>
      <c r="GS147" s="135"/>
      <c r="GT147" s="135"/>
      <c r="GU147" s="135"/>
      <c r="GV147" s="135"/>
      <c r="GW147" s="135"/>
      <c r="GX147" s="135"/>
      <c r="GY147" s="135"/>
      <c r="GZ147" s="135"/>
      <c r="HA147" s="135"/>
      <c r="HB147" s="135"/>
      <c r="HD147" s="34" t="s">
        <v>260</v>
      </c>
      <c r="HE147" s="855" t="s">
        <v>261</v>
      </c>
      <c r="HF147" s="855"/>
      <c r="HG147" s="855"/>
      <c r="HH147" s="855"/>
      <c r="HI147" s="855"/>
      <c r="HJ147" s="855"/>
      <c r="HK147" s="855"/>
      <c r="HL147" s="855"/>
      <c r="HM147" s="855"/>
      <c r="HN147" s="855"/>
      <c r="HO147" s="132"/>
      <c r="HP147" s="132"/>
      <c r="HQ147" s="132"/>
      <c r="HR147" s="132"/>
      <c r="HS147" s="132"/>
      <c r="HT147" s="132"/>
      <c r="HU147" s="132"/>
      <c r="HV147" s="132"/>
      <c r="HW147" s="135"/>
      <c r="HX147" s="135"/>
      <c r="HY147" s="135"/>
      <c r="HZ147" s="135"/>
      <c r="IA147" s="135"/>
      <c r="IB147" s="135"/>
      <c r="IC147" s="135"/>
      <c r="ID147" s="135"/>
      <c r="IE147" s="135"/>
      <c r="IF147" s="135"/>
      <c r="IH147" s="34" t="s">
        <v>260</v>
      </c>
      <c r="II147" s="855" t="s">
        <v>261</v>
      </c>
      <c r="IJ147" s="855"/>
      <c r="IK147" s="855"/>
      <c r="IL147" s="855"/>
      <c r="IM147" s="855"/>
      <c r="IN147" s="855"/>
      <c r="IO147" s="855"/>
      <c r="IP147" s="855"/>
      <c r="IQ147" s="855"/>
      <c r="IR147" s="855"/>
      <c r="IS147" s="132"/>
      <c r="IT147" s="132"/>
      <c r="IU147" s="132"/>
      <c r="IV147" s="132"/>
      <c r="IW147" s="132"/>
      <c r="IX147" s="132"/>
      <c r="IY147" s="132"/>
      <c r="IZ147" s="132"/>
      <c r="JA147" s="135"/>
      <c r="JB147" s="135"/>
      <c r="JC147" s="135"/>
      <c r="JD147" s="135"/>
      <c r="JE147" s="135"/>
      <c r="JF147" s="135"/>
      <c r="JG147" s="135"/>
      <c r="JH147" s="135"/>
      <c r="JI147" s="135"/>
      <c r="JJ147" s="135"/>
      <c r="JL147" s="34" t="s">
        <v>260</v>
      </c>
      <c r="JM147" s="855" t="s">
        <v>261</v>
      </c>
      <c r="JN147" s="855"/>
      <c r="JO147" s="855"/>
      <c r="JP147" s="855"/>
      <c r="JQ147" s="855"/>
      <c r="JR147" s="855"/>
      <c r="JS147" s="855"/>
      <c r="JT147" s="855"/>
      <c r="JU147" s="855"/>
      <c r="JV147" s="855"/>
      <c r="JW147" s="132"/>
      <c r="JX147" s="132"/>
      <c r="JY147" s="132"/>
      <c r="JZ147" s="132"/>
      <c r="KA147" s="132"/>
      <c r="KB147" s="132"/>
      <c r="KC147" s="132"/>
      <c r="KD147" s="132"/>
      <c r="KE147" s="135"/>
      <c r="KF147" s="135"/>
      <c r="KG147" s="135"/>
      <c r="KH147" s="135"/>
      <c r="KI147" s="135"/>
      <c r="KJ147" s="135"/>
      <c r="KK147" s="135"/>
      <c r="KL147" s="135"/>
      <c r="KM147" s="135"/>
      <c r="KN147" s="135"/>
    </row>
    <row r="148" spans="2:300" ht="40.5" customHeight="1" x14ac:dyDescent="0.25">
      <c r="B148" s="67" t="s">
        <v>265</v>
      </c>
      <c r="C148" s="856" t="s">
        <v>262</v>
      </c>
      <c r="D148" s="856"/>
      <c r="E148" s="856"/>
      <c r="F148" s="856"/>
      <c r="G148" s="856"/>
      <c r="H148" s="856"/>
      <c r="I148" s="856"/>
      <c r="J148" s="856"/>
      <c r="K148" s="856"/>
      <c r="L148" s="856"/>
      <c r="M148" s="131"/>
      <c r="N148" s="131"/>
      <c r="O148" s="131"/>
      <c r="P148" s="131"/>
      <c r="Q148" s="131"/>
      <c r="R148" s="131"/>
      <c r="S148" s="131"/>
      <c r="T148" s="131"/>
      <c r="U148" s="137"/>
      <c r="V148" s="137"/>
      <c r="W148" s="137"/>
      <c r="X148" s="137"/>
      <c r="Y148" s="137"/>
      <c r="Z148" s="137"/>
      <c r="AA148" s="137"/>
      <c r="AB148" s="137"/>
      <c r="AC148" s="137"/>
      <c r="AD148" s="137"/>
      <c r="AF148" s="67" t="s">
        <v>265</v>
      </c>
      <c r="AG148" s="854" t="s">
        <v>262</v>
      </c>
      <c r="AH148" s="854"/>
      <c r="AI148" s="854"/>
      <c r="AJ148" s="854"/>
      <c r="AK148" s="854"/>
      <c r="AL148" s="854"/>
      <c r="AM148" s="854"/>
      <c r="AN148" s="854"/>
      <c r="AO148" s="854"/>
      <c r="AP148" s="854"/>
      <c r="AQ148" s="131"/>
      <c r="AR148" s="131"/>
      <c r="AS148" s="131"/>
      <c r="AT148" s="131"/>
      <c r="AU148" s="131"/>
      <c r="AV148" s="131"/>
      <c r="AW148" s="131"/>
      <c r="AX148" s="131"/>
      <c r="AY148" s="137"/>
      <c r="AZ148" s="137"/>
      <c r="BA148" s="137"/>
      <c r="BB148" s="137"/>
      <c r="BC148" s="137"/>
      <c r="BD148" s="137"/>
      <c r="BE148" s="137"/>
      <c r="BF148" s="137"/>
      <c r="BG148" s="137"/>
      <c r="BH148" s="137"/>
      <c r="BJ148" s="67" t="s">
        <v>265</v>
      </c>
      <c r="BK148" s="854" t="s">
        <v>262</v>
      </c>
      <c r="BL148" s="854"/>
      <c r="BM148" s="854"/>
      <c r="BN148" s="854"/>
      <c r="BO148" s="854"/>
      <c r="BP148" s="854"/>
      <c r="BQ148" s="854"/>
      <c r="BR148" s="854"/>
      <c r="BS148" s="854"/>
      <c r="BT148" s="854"/>
      <c r="BU148" s="131"/>
      <c r="BV148" s="131"/>
      <c r="BW148" s="131"/>
      <c r="BX148" s="131"/>
      <c r="BY148" s="131"/>
      <c r="BZ148" s="131"/>
      <c r="CA148" s="131"/>
      <c r="CB148" s="131"/>
      <c r="CC148" s="137"/>
      <c r="CD148" s="137"/>
      <c r="CE148" s="137"/>
      <c r="CF148" s="137"/>
      <c r="CG148" s="137"/>
      <c r="CH148" s="137"/>
      <c r="CI148" s="137"/>
      <c r="CJ148" s="137"/>
      <c r="CK148" s="137"/>
      <c r="CL148" s="137"/>
      <c r="CN148" s="67" t="s">
        <v>265</v>
      </c>
      <c r="CO148" s="854" t="s">
        <v>262</v>
      </c>
      <c r="CP148" s="854"/>
      <c r="CQ148" s="854"/>
      <c r="CR148" s="854"/>
      <c r="CS148" s="854"/>
      <c r="CT148" s="854"/>
      <c r="CU148" s="854"/>
      <c r="CV148" s="854"/>
      <c r="CW148" s="854"/>
      <c r="CX148" s="854"/>
      <c r="CY148" s="131"/>
      <c r="CZ148" s="131"/>
      <c r="DA148" s="131"/>
      <c r="DB148" s="131"/>
      <c r="DC148" s="131"/>
      <c r="DD148" s="131"/>
      <c r="DE148" s="131"/>
      <c r="DF148" s="131"/>
      <c r="DG148" s="137"/>
      <c r="DH148" s="137"/>
      <c r="DI148" s="137"/>
      <c r="DJ148" s="137"/>
      <c r="DK148" s="137"/>
      <c r="DL148" s="137"/>
      <c r="DM148" s="137"/>
      <c r="DN148" s="137"/>
      <c r="DO148" s="137"/>
      <c r="DP148" s="137"/>
      <c r="DR148" s="67" t="s">
        <v>265</v>
      </c>
      <c r="DS148" s="854" t="s">
        <v>262</v>
      </c>
      <c r="DT148" s="854"/>
      <c r="DU148" s="854"/>
      <c r="DV148" s="854"/>
      <c r="DW148" s="854"/>
      <c r="DX148" s="854"/>
      <c r="DY148" s="854"/>
      <c r="DZ148" s="854"/>
      <c r="EA148" s="854"/>
      <c r="EB148" s="854"/>
      <c r="EC148" s="131"/>
      <c r="ED148" s="131"/>
      <c r="EE148" s="131"/>
      <c r="EF148" s="131"/>
      <c r="EG148" s="131"/>
      <c r="EH148" s="131"/>
      <c r="EI148" s="131"/>
      <c r="EJ148" s="131"/>
      <c r="EK148" s="137"/>
      <c r="EL148" s="137"/>
      <c r="EM148" s="137"/>
      <c r="EN148" s="137"/>
      <c r="EO148" s="137"/>
      <c r="EP148" s="137"/>
      <c r="EQ148" s="137"/>
      <c r="ER148" s="137"/>
      <c r="ES148" s="137"/>
      <c r="ET148" s="137"/>
      <c r="EV148" s="67" t="s">
        <v>265</v>
      </c>
      <c r="EW148" s="854" t="s">
        <v>262</v>
      </c>
      <c r="EX148" s="854"/>
      <c r="EY148" s="854"/>
      <c r="EZ148" s="854"/>
      <c r="FA148" s="854"/>
      <c r="FB148" s="854"/>
      <c r="FC148" s="854"/>
      <c r="FD148" s="854"/>
      <c r="FE148" s="854"/>
      <c r="FF148" s="854"/>
      <c r="FG148" s="131"/>
      <c r="FH148" s="131"/>
      <c r="FI148" s="131"/>
      <c r="FJ148" s="131"/>
      <c r="FK148" s="131"/>
      <c r="FL148" s="131"/>
      <c r="FM148" s="131"/>
      <c r="FN148" s="131"/>
      <c r="FO148" s="137"/>
      <c r="FP148" s="137"/>
      <c r="FQ148" s="137"/>
      <c r="FR148" s="137"/>
      <c r="FS148" s="137"/>
      <c r="FT148" s="137"/>
      <c r="FU148" s="137"/>
      <c r="FV148" s="137"/>
      <c r="FW148" s="137"/>
      <c r="FX148" s="137"/>
      <c r="FZ148" s="67" t="s">
        <v>265</v>
      </c>
      <c r="GA148" s="854" t="s">
        <v>262</v>
      </c>
      <c r="GB148" s="854"/>
      <c r="GC148" s="854"/>
      <c r="GD148" s="854"/>
      <c r="GE148" s="854"/>
      <c r="GF148" s="854"/>
      <c r="GG148" s="854"/>
      <c r="GH148" s="854"/>
      <c r="GI148" s="854"/>
      <c r="GJ148" s="854"/>
      <c r="GK148" s="854"/>
      <c r="GL148" s="854"/>
      <c r="GM148" s="131"/>
      <c r="GN148" s="131"/>
      <c r="GO148" s="131"/>
      <c r="GP148" s="131"/>
      <c r="GQ148" s="131"/>
      <c r="GR148" s="131"/>
      <c r="GS148" s="137"/>
      <c r="GT148" s="137"/>
      <c r="GU148" s="137"/>
      <c r="GV148" s="137"/>
      <c r="GW148" s="137"/>
      <c r="GX148" s="137"/>
      <c r="GY148" s="137"/>
      <c r="GZ148" s="137"/>
      <c r="HA148" s="137"/>
      <c r="HB148" s="137"/>
      <c r="HD148" s="67" t="s">
        <v>265</v>
      </c>
      <c r="HE148" s="854" t="s">
        <v>262</v>
      </c>
      <c r="HF148" s="854"/>
      <c r="HG148" s="854"/>
      <c r="HH148" s="854"/>
      <c r="HI148" s="854"/>
      <c r="HJ148" s="854"/>
      <c r="HK148" s="854"/>
      <c r="HL148" s="854"/>
      <c r="HM148" s="854"/>
      <c r="HN148" s="854"/>
      <c r="HO148" s="131"/>
      <c r="HP148" s="131"/>
      <c r="HQ148" s="131"/>
      <c r="HR148" s="131"/>
      <c r="HS148" s="131"/>
      <c r="HT148" s="131"/>
      <c r="HU148" s="131"/>
      <c r="HV148" s="131"/>
      <c r="HW148" s="137"/>
      <c r="HX148" s="137"/>
      <c r="HY148" s="137"/>
      <c r="HZ148" s="137"/>
      <c r="IA148" s="137"/>
      <c r="IB148" s="137"/>
      <c r="IC148" s="137"/>
      <c r="ID148" s="137"/>
      <c r="IE148" s="137"/>
      <c r="IF148" s="137"/>
      <c r="IH148" s="67" t="s">
        <v>265</v>
      </c>
      <c r="II148" s="854" t="s">
        <v>262</v>
      </c>
      <c r="IJ148" s="854"/>
      <c r="IK148" s="854"/>
      <c r="IL148" s="854"/>
      <c r="IM148" s="854"/>
      <c r="IN148" s="854"/>
      <c r="IO148" s="854"/>
      <c r="IP148" s="854"/>
      <c r="IQ148" s="854"/>
      <c r="IR148" s="854"/>
      <c r="IS148" s="131"/>
      <c r="IT148" s="131"/>
      <c r="IU148" s="131"/>
      <c r="IV148" s="131"/>
      <c r="IW148" s="131"/>
      <c r="IX148" s="131"/>
      <c r="IY148" s="131"/>
      <c r="IZ148" s="131"/>
      <c r="JA148" s="137"/>
      <c r="JB148" s="137"/>
      <c r="JC148" s="137"/>
      <c r="JD148" s="137"/>
      <c r="JE148" s="137"/>
      <c r="JF148" s="137"/>
      <c r="JG148" s="137"/>
      <c r="JH148" s="137"/>
      <c r="JI148" s="137"/>
      <c r="JJ148" s="137"/>
      <c r="JL148" s="67" t="s">
        <v>265</v>
      </c>
      <c r="JM148" s="854" t="s">
        <v>262</v>
      </c>
      <c r="JN148" s="854"/>
      <c r="JO148" s="854"/>
      <c r="JP148" s="854"/>
      <c r="JQ148" s="854"/>
      <c r="JR148" s="854"/>
      <c r="JS148" s="854"/>
      <c r="JT148" s="854"/>
      <c r="JU148" s="854"/>
      <c r="JV148" s="854"/>
      <c r="JW148" s="131"/>
      <c r="JX148" s="131"/>
      <c r="JY148" s="131"/>
      <c r="JZ148" s="131"/>
      <c r="KA148" s="131"/>
      <c r="KB148" s="131"/>
      <c r="KC148" s="131"/>
      <c r="KD148" s="131"/>
      <c r="KE148" s="137"/>
      <c r="KF148" s="137"/>
      <c r="KG148" s="137"/>
      <c r="KH148" s="137"/>
      <c r="KI148" s="137"/>
      <c r="KJ148" s="137"/>
      <c r="KK148" s="137"/>
      <c r="KL148" s="137"/>
      <c r="KM148" s="137"/>
      <c r="KN148" s="137"/>
    </row>
    <row r="149" spans="2:300" x14ac:dyDescent="0.25">
      <c r="B149" s="3" t="s">
        <v>2683</v>
      </c>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F149" s="3" t="s">
        <v>2683</v>
      </c>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J149" s="3" t="s">
        <v>2683</v>
      </c>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N149" s="3" t="s">
        <v>2683</v>
      </c>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R149" s="3" t="s">
        <v>2683</v>
      </c>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V149" s="3" t="s">
        <v>2683</v>
      </c>
      <c r="EW149" s="130"/>
      <c r="EX149" s="130"/>
      <c r="EY149" s="130"/>
      <c r="EZ149" s="130"/>
      <c r="FA149" s="130"/>
      <c r="FB149" s="130"/>
      <c r="FC149" s="130"/>
      <c r="FD149" s="130"/>
      <c r="FE149" s="130"/>
      <c r="FF149" s="130"/>
      <c r="FG149" s="130"/>
      <c r="FH149" s="130"/>
      <c r="FI149" s="130"/>
      <c r="FJ149" s="130"/>
      <c r="FK149" s="130"/>
      <c r="FL149" s="130"/>
      <c r="FM149" s="130"/>
      <c r="FN149" s="130"/>
      <c r="FO149" s="130"/>
      <c r="FP149" s="130"/>
      <c r="FQ149" s="130"/>
      <c r="FR149" s="130"/>
      <c r="FS149" s="130"/>
      <c r="FT149" s="130"/>
      <c r="FU149" s="130"/>
      <c r="FV149" s="130"/>
      <c r="FW149" s="130"/>
      <c r="FX149" s="130"/>
      <c r="FZ149" s="3" t="s">
        <v>2683</v>
      </c>
      <c r="GA149" s="130"/>
      <c r="GB149" s="130"/>
      <c r="GC149" s="130"/>
      <c r="GD149" s="130"/>
      <c r="GE149" s="130"/>
      <c r="GF149" s="130"/>
      <c r="GG149" s="130"/>
      <c r="GH149" s="130"/>
      <c r="GI149" s="130"/>
      <c r="GJ149" s="130"/>
      <c r="GK149" s="130"/>
      <c r="GL149" s="130"/>
      <c r="GM149" s="130"/>
      <c r="GN149" s="130"/>
      <c r="GO149" s="130"/>
      <c r="GP149" s="130"/>
      <c r="GQ149" s="130"/>
      <c r="GR149" s="130"/>
      <c r="GS149" s="130"/>
      <c r="GT149" s="130"/>
      <c r="GU149" s="130"/>
      <c r="GV149" s="130"/>
      <c r="GW149" s="130"/>
      <c r="GX149" s="130"/>
      <c r="GY149" s="130"/>
      <c r="GZ149" s="130"/>
      <c r="HA149" s="130"/>
      <c r="HB149" s="130"/>
      <c r="HD149" s="3" t="s">
        <v>2683</v>
      </c>
      <c r="HE149" s="130"/>
      <c r="HF149" s="130"/>
      <c r="HG149" s="130"/>
      <c r="HH149" s="130"/>
      <c r="HI149" s="130"/>
      <c r="HJ149" s="130"/>
      <c r="HK149" s="130"/>
      <c r="HL149" s="130"/>
      <c r="HM149" s="130"/>
      <c r="HN149" s="130"/>
      <c r="HO149" s="130"/>
      <c r="HP149" s="130"/>
      <c r="HQ149" s="130"/>
      <c r="HR149" s="130"/>
      <c r="HS149" s="130"/>
      <c r="HT149" s="130"/>
      <c r="HU149" s="130"/>
      <c r="HV149" s="130"/>
      <c r="HW149" s="130"/>
      <c r="HX149" s="130"/>
      <c r="HY149" s="130"/>
      <c r="HZ149" s="130"/>
      <c r="IA149" s="130"/>
      <c r="IB149" s="130"/>
      <c r="IC149" s="130"/>
      <c r="ID149" s="130"/>
      <c r="IE149" s="130"/>
      <c r="IF149" s="130"/>
      <c r="IH149" s="3" t="s">
        <v>2683</v>
      </c>
      <c r="II149" s="130"/>
      <c r="IJ149" s="130"/>
      <c r="IK149" s="130"/>
      <c r="IL149" s="130"/>
      <c r="IM149" s="130"/>
      <c r="IN149" s="130"/>
      <c r="IO149" s="130"/>
      <c r="IP149" s="130"/>
      <c r="IQ149" s="130"/>
      <c r="IR149" s="130"/>
      <c r="IS149" s="130"/>
      <c r="IT149" s="130"/>
      <c r="IU149" s="130"/>
      <c r="IV149" s="130"/>
      <c r="IW149" s="130"/>
      <c r="IX149" s="130"/>
      <c r="IY149" s="130"/>
      <c r="IZ149" s="130"/>
      <c r="JA149" s="130"/>
      <c r="JB149" s="130"/>
      <c r="JC149" s="130"/>
      <c r="JD149" s="130"/>
      <c r="JE149" s="130"/>
      <c r="JF149" s="130"/>
      <c r="JG149" s="130"/>
      <c r="JH149" s="130"/>
      <c r="JI149" s="130"/>
      <c r="JJ149" s="130"/>
      <c r="JL149" s="3" t="s">
        <v>2683</v>
      </c>
      <c r="JM149" s="130"/>
      <c r="JN149" s="130"/>
      <c r="JO149" s="130"/>
      <c r="JP149" s="130"/>
      <c r="JQ149" s="130"/>
      <c r="JR149" s="130"/>
      <c r="JS149" s="130"/>
      <c r="JT149" s="130"/>
      <c r="JU149" s="130"/>
      <c r="JV149" s="130"/>
      <c r="JW149" s="130"/>
      <c r="JX149" s="130"/>
      <c r="JY149" s="130"/>
      <c r="JZ149" s="130"/>
      <c r="KA149" s="130"/>
      <c r="KB149" s="130"/>
      <c r="KC149" s="130"/>
      <c r="KD149" s="130"/>
      <c r="KE149" s="130"/>
      <c r="KF149" s="130"/>
      <c r="KG149" s="130"/>
      <c r="KH149" s="130"/>
      <c r="KI149" s="130"/>
      <c r="KJ149" s="130"/>
      <c r="KK149" s="130"/>
      <c r="KL149" s="130"/>
      <c r="KM149" s="130"/>
      <c r="KN149" s="130"/>
    </row>
    <row r="150" spans="2:300" s="138" customFormat="1" ht="15.75" x14ac:dyDescent="0.25">
      <c r="C150" s="853" t="s">
        <v>1174</v>
      </c>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c r="AB150" s="853"/>
      <c r="AC150" s="853"/>
      <c r="AD150" s="853"/>
      <c r="AG150" s="853" t="s">
        <v>1174</v>
      </c>
      <c r="AH150" s="853"/>
      <c r="AI150" s="853"/>
      <c r="AJ150" s="853"/>
      <c r="AK150" s="853"/>
      <c r="AL150" s="853"/>
      <c r="AM150" s="853"/>
      <c r="AN150" s="853"/>
      <c r="AO150" s="853"/>
      <c r="AP150" s="853"/>
      <c r="AQ150" s="853"/>
      <c r="AR150" s="853"/>
      <c r="AS150" s="853"/>
      <c r="AT150" s="853"/>
      <c r="AU150" s="853"/>
      <c r="AV150" s="853"/>
      <c r="AW150" s="853"/>
      <c r="AX150" s="853"/>
      <c r="AY150" s="853"/>
      <c r="AZ150" s="853"/>
      <c r="BA150" s="853"/>
      <c r="BB150" s="853"/>
      <c r="BC150" s="853"/>
      <c r="BD150" s="853"/>
      <c r="BE150" s="853"/>
      <c r="BF150" s="853"/>
      <c r="BG150" s="853"/>
      <c r="BK150" s="853" t="s">
        <v>1174</v>
      </c>
      <c r="BL150" s="853"/>
      <c r="BM150" s="853"/>
      <c r="BN150" s="853"/>
      <c r="BO150" s="853"/>
      <c r="BP150" s="853"/>
      <c r="BQ150" s="853"/>
      <c r="BR150" s="853"/>
      <c r="BS150" s="853"/>
      <c r="BT150" s="853"/>
      <c r="BU150" s="853"/>
      <c r="BV150" s="853"/>
      <c r="BW150" s="853"/>
      <c r="BX150" s="853"/>
      <c r="BY150" s="853"/>
      <c r="BZ150" s="853"/>
      <c r="CA150" s="853"/>
      <c r="CB150" s="853"/>
      <c r="CC150" s="853"/>
      <c r="CD150" s="853"/>
      <c r="CE150" s="853"/>
      <c r="CF150" s="853"/>
      <c r="CG150" s="853"/>
      <c r="CH150" s="853"/>
      <c r="CI150" s="853"/>
      <c r="CJ150" s="853"/>
      <c r="CK150" s="853"/>
      <c r="CO150" s="853" t="s">
        <v>1174</v>
      </c>
      <c r="CP150" s="853"/>
      <c r="CQ150" s="853"/>
      <c r="CR150" s="853"/>
      <c r="CS150" s="853"/>
      <c r="CT150" s="853"/>
      <c r="CU150" s="853"/>
      <c r="CV150" s="853"/>
      <c r="CW150" s="853"/>
      <c r="CX150" s="853"/>
      <c r="CY150" s="853"/>
      <c r="CZ150" s="853"/>
      <c r="DA150" s="853"/>
      <c r="DB150" s="853"/>
      <c r="DC150" s="853"/>
      <c r="DD150" s="853"/>
      <c r="DE150" s="853"/>
      <c r="DF150" s="853"/>
      <c r="DG150" s="853"/>
      <c r="DH150" s="853"/>
      <c r="DI150" s="853"/>
      <c r="DJ150" s="853"/>
      <c r="DK150" s="853"/>
      <c r="DL150" s="853"/>
      <c r="DM150" s="853"/>
      <c r="DN150" s="853"/>
      <c r="DO150" s="853"/>
      <c r="DS150" s="853" t="s">
        <v>1174</v>
      </c>
      <c r="DT150" s="853"/>
      <c r="DU150" s="853"/>
      <c r="DV150" s="853"/>
      <c r="DW150" s="853"/>
      <c r="DX150" s="853"/>
      <c r="DY150" s="853"/>
      <c r="DZ150" s="853"/>
      <c r="EA150" s="853"/>
      <c r="EB150" s="853"/>
      <c r="EC150" s="853"/>
      <c r="ED150" s="853"/>
      <c r="EE150" s="853"/>
      <c r="EF150" s="853"/>
      <c r="EG150" s="853"/>
      <c r="EH150" s="853"/>
      <c r="EI150" s="853"/>
      <c r="EJ150" s="853"/>
      <c r="EK150" s="853"/>
      <c r="EL150" s="853"/>
      <c r="EM150" s="853"/>
      <c r="EN150" s="853"/>
      <c r="EO150" s="853"/>
      <c r="EP150" s="853"/>
      <c r="EQ150" s="853"/>
      <c r="ER150" s="853"/>
      <c r="ES150" s="853"/>
      <c r="EW150" s="853" t="s">
        <v>1174</v>
      </c>
      <c r="EX150" s="853"/>
      <c r="EY150" s="853"/>
      <c r="EZ150" s="853"/>
      <c r="FA150" s="853"/>
      <c r="FB150" s="853"/>
      <c r="FC150" s="853"/>
      <c r="FD150" s="853"/>
      <c r="FE150" s="853"/>
      <c r="FF150" s="853"/>
      <c r="FG150" s="853"/>
      <c r="FH150" s="853"/>
      <c r="FI150" s="853"/>
      <c r="FJ150" s="853"/>
      <c r="FK150" s="853"/>
      <c r="FL150" s="853"/>
      <c r="FM150" s="853"/>
      <c r="FN150" s="853"/>
      <c r="FO150" s="853"/>
      <c r="FP150" s="853"/>
      <c r="FQ150" s="853"/>
      <c r="FR150" s="853"/>
      <c r="FS150" s="853"/>
      <c r="FT150" s="853"/>
      <c r="FU150" s="853"/>
      <c r="FV150" s="853"/>
      <c r="FW150" s="853"/>
      <c r="GA150" s="853" t="s">
        <v>1174</v>
      </c>
      <c r="GB150" s="853"/>
      <c r="GC150" s="853"/>
      <c r="GD150" s="853"/>
      <c r="GE150" s="853"/>
      <c r="GF150" s="853"/>
      <c r="GG150" s="853"/>
      <c r="GH150" s="853"/>
      <c r="GI150" s="853"/>
      <c r="GJ150" s="853"/>
      <c r="GK150" s="853"/>
      <c r="GL150" s="853"/>
      <c r="GM150" s="853"/>
      <c r="GN150" s="853"/>
      <c r="GO150" s="853"/>
      <c r="GP150" s="853"/>
      <c r="GQ150" s="853"/>
      <c r="GR150" s="853"/>
      <c r="GS150" s="853"/>
      <c r="GT150" s="853"/>
      <c r="GU150" s="853"/>
      <c r="GV150" s="853"/>
      <c r="GW150" s="853"/>
      <c r="GX150" s="853"/>
      <c r="GY150" s="853"/>
      <c r="GZ150" s="853"/>
      <c r="HA150" s="853"/>
      <c r="HE150" s="853" t="s">
        <v>1174</v>
      </c>
      <c r="HF150" s="853"/>
      <c r="HG150" s="853"/>
      <c r="HH150" s="853"/>
      <c r="HI150" s="853"/>
      <c r="HJ150" s="853"/>
      <c r="HK150" s="853"/>
      <c r="HL150" s="853"/>
      <c r="HM150" s="853"/>
      <c r="HN150" s="853"/>
      <c r="HO150" s="853"/>
      <c r="HP150" s="853"/>
      <c r="HQ150" s="853"/>
      <c r="HR150" s="853"/>
      <c r="HS150" s="853"/>
      <c r="HT150" s="853"/>
      <c r="HU150" s="853"/>
      <c r="HV150" s="853"/>
      <c r="HW150" s="853"/>
      <c r="HX150" s="853"/>
      <c r="HY150" s="853"/>
      <c r="HZ150" s="853"/>
      <c r="IA150" s="853"/>
      <c r="IB150" s="853"/>
      <c r="IC150" s="853"/>
      <c r="ID150" s="853"/>
      <c r="IE150" s="853"/>
      <c r="II150" s="853" t="s">
        <v>1174</v>
      </c>
      <c r="IJ150" s="853"/>
      <c r="IK150" s="853"/>
      <c r="IL150" s="853"/>
      <c r="IM150" s="853"/>
      <c r="IN150" s="853"/>
      <c r="IO150" s="853"/>
      <c r="IP150" s="853"/>
      <c r="IQ150" s="853"/>
      <c r="IR150" s="853"/>
      <c r="IS150" s="853"/>
      <c r="IT150" s="853"/>
      <c r="IU150" s="853"/>
      <c r="IV150" s="853"/>
      <c r="IW150" s="853"/>
      <c r="IX150" s="853"/>
      <c r="IY150" s="853"/>
      <c r="IZ150" s="853"/>
      <c r="JA150" s="853"/>
      <c r="JB150" s="853"/>
      <c r="JC150" s="853"/>
      <c r="JD150" s="853"/>
      <c r="JE150" s="853"/>
      <c r="JF150" s="853"/>
      <c r="JG150" s="853"/>
      <c r="JH150" s="853"/>
      <c r="JI150" s="853"/>
      <c r="JM150" s="853" t="s">
        <v>1174</v>
      </c>
      <c r="JN150" s="853"/>
      <c r="JO150" s="853"/>
      <c r="JP150" s="853"/>
      <c r="JQ150" s="853"/>
      <c r="JR150" s="853"/>
      <c r="JS150" s="853"/>
      <c r="JT150" s="853"/>
      <c r="JU150" s="853"/>
      <c r="JV150" s="853"/>
      <c r="JW150" s="853"/>
      <c r="JX150" s="853"/>
      <c r="JY150" s="853"/>
      <c r="JZ150" s="853"/>
      <c r="KA150" s="853"/>
      <c r="KB150" s="853"/>
      <c r="KC150" s="853"/>
      <c r="KD150" s="853"/>
      <c r="KE150" s="853"/>
      <c r="KF150" s="853"/>
      <c r="KG150" s="853"/>
      <c r="KH150" s="853"/>
      <c r="KI150" s="853"/>
      <c r="KJ150" s="853"/>
      <c r="KK150" s="853"/>
      <c r="KL150" s="853"/>
      <c r="KM150" s="853"/>
    </row>
    <row r="151" spans="2:300" s="61" customFormat="1" ht="142.5" customHeight="1" thickBot="1" x14ac:dyDescent="0.3">
      <c r="B151" s="139" t="s">
        <v>263</v>
      </c>
      <c r="C151" s="140" t="str">
        <f>C19</f>
        <v>Outpatient vaccinations</v>
      </c>
      <c r="D151" s="140" t="str">
        <f t="shared" ref="D151:AD151" si="214">D19</f>
        <v>Outpatient cough triage</v>
      </c>
      <c r="E151" s="140" t="str">
        <f t="shared" si="214"/>
        <v>Outpatient screening visit</v>
      </c>
      <c r="F151" s="140" t="str">
        <f t="shared" si="214"/>
        <v>Outpatient diagnostic visit</v>
      </c>
      <c r="G151" s="140" t="str">
        <f t="shared" si="214"/>
        <v>Outpatient visit type 1</v>
      </c>
      <c r="H151" s="140" t="str">
        <f t="shared" si="214"/>
        <v>Outpatient visit type 2</v>
      </c>
      <c r="I151" s="140" t="str">
        <f t="shared" si="214"/>
        <v>Outpatient visit type 3</v>
      </c>
      <c r="J151" s="140" t="str">
        <f t="shared" si="214"/>
        <v>Inpatient bed-day type 1</v>
      </c>
      <c r="K151" s="140" t="str">
        <f t="shared" si="214"/>
        <v>Inpatient bed-day type 2</v>
      </c>
      <c r="L151" s="140" t="str">
        <f t="shared" si="214"/>
        <v>Community vaccinations</v>
      </c>
      <c r="M151" s="140" t="str">
        <f t="shared" si="214"/>
        <v>Community screening visit</v>
      </c>
      <c r="N151" s="140" t="str">
        <f t="shared" si="214"/>
        <v>Community diagnostic visit</v>
      </c>
      <c r="O151" s="140" t="str">
        <f t="shared" si="214"/>
        <v>Community treatment visit</v>
      </c>
      <c r="P151" s="140" t="str">
        <f t="shared" si="214"/>
        <v>Community other visit</v>
      </c>
      <c r="Q151" s="140" t="str">
        <f t="shared" si="214"/>
        <v>Community event</v>
      </c>
      <c r="R151" s="140" t="str">
        <f t="shared" si="214"/>
        <v>Lost to follow-up tracing per person on contact list (phone)</v>
      </c>
      <c r="S151" s="140" t="str">
        <f t="shared" si="214"/>
        <v>Patient support during diagnosis (voucher, cash, other)</v>
      </c>
      <c r="T151" s="140" t="str">
        <f t="shared" si="214"/>
        <v>Patient support during treatment (voucher, cash, other)</v>
      </c>
      <c r="U151" s="140" t="str">
        <f t="shared" ref="U151:V151" si="215">U19</f>
        <v>Other service type 1</v>
      </c>
      <c r="V151" s="140" t="str">
        <f t="shared" si="215"/>
        <v>Other service type 2</v>
      </c>
      <c r="W151" s="140" t="str">
        <f t="shared" si="214"/>
        <v>Laboratory tests</v>
      </c>
      <c r="X151" s="140" t="str">
        <f t="shared" si="214"/>
        <v>Radiology tests</v>
      </c>
      <c r="Y151" s="140" t="str">
        <f t="shared" si="214"/>
        <v>Pharmacy</v>
      </c>
      <c r="Z151" s="140" t="str">
        <f t="shared" si="214"/>
        <v>Admin &amp; management</v>
      </c>
      <c r="AA151" s="140" t="str">
        <f t="shared" si="214"/>
        <v>Other overhead services</v>
      </c>
      <c r="AB151" s="140" t="str">
        <f t="shared" si="214"/>
        <v>Non-TB services</v>
      </c>
      <c r="AC151" s="140" t="str">
        <f t="shared" si="214"/>
        <v>Break/lunch</v>
      </c>
      <c r="AD151" s="140" t="str">
        <f t="shared" si="214"/>
        <v>Not at work</v>
      </c>
      <c r="AF151" s="139" t="s">
        <v>263</v>
      </c>
      <c r="AG151" s="140" t="str">
        <f t="shared" ref="AG151:BH151" si="216">AG19</f>
        <v>Outpatient vaccinations</v>
      </c>
      <c r="AH151" s="140" t="str">
        <f t="shared" si="216"/>
        <v>Outpatient cough triage</v>
      </c>
      <c r="AI151" s="140" t="str">
        <f t="shared" si="216"/>
        <v>Outpatient screening visit</v>
      </c>
      <c r="AJ151" s="140" t="str">
        <f t="shared" si="216"/>
        <v>Outpatient diagnostic visit</v>
      </c>
      <c r="AK151" s="140" t="str">
        <f t="shared" si="216"/>
        <v>Outpatient visit type 1</v>
      </c>
      <c r="AL151" s="140" t="str">
        <f t="shared" si="216"/>
        <v>Outpatient visit type 2</v>
      </c>
      <c r="AM151" s="140" t="str">
        <f t="shared" si="216"/>
        <v>Outpatient visit type 3</v>
      </c>
      <c r="AN151" s="140" t="str">
        <f t="shared" si="216"/>
        <v>Inpatient bed-day type 1</v>
      </c>
      <c r="AO151" s="140" t="str">
        <f t="shared" si="216"/>
        <v>Inpatient bed-day type 2</v>
      </c>
      <c r="AP151" s="140" t="str">
        <f t="shared" si="216"/>
        <v>Community vaccinations</v>
      </c>
      <c r="AQ151" s="140" t="str">
        <f t="shared" si="216"/>
        <v>Community screening visit</v>
      </c>
      <c r="AR151" s="140" t="str">
        <f t="shared" si="216"/>
        <v>Community diagnostic visit</v>
      </c>
      <c r="AS151" s="140" t="str">
        <f t="shared" si="216"/>
        <v>Community treatment visit</v>
      </c>
      <c r="AT151" s="140" t="str">
        <f t="shared" si="216"/>
        <v>Community other visit</v>
      </c>
      <c r="AU151" s="140" t="str">
        <f t="shared" si="216"/>
        <v>Community event</v>
      </c>
      <c r="AV151" s="140" t="str">
        <f t="shared" si="216"/>
        <v>Lost to follow-up tracing per person on contact list (phone)</v>
      </c>
      <c r="AW151" s="140" t="str">
        <f t="shared" si="216"/>
        <v>Patient support during diagnosis (voucher, cash, other)</v>
      </c>
      <c r="AX151" s="140" t="str">
        <f t="shared" si="216"/>
        <v>Patient support during treatment (voucher, cash, other)</v>
      </c>
      <c r="AY151" s="140" t="str">
        <f t="shared" si="216"/>
        <v>Other service type 1</v>
      </c>
      <c r="AZ151" s="140" t="str">
        <f t="shared" si="216"/>
        <v>Other service type 2</v>
      </c>
      <c r="BA151" s="140" t="str">
        <f t="shared" si="216"/>
        <v>Laboratory tests</v>
      </c>
      <c r="BB151" s="140" t="str">
        <f t="shared" si="216"/>
        <v>Radiology tests</v>
      </c>
      <c r="BC151" s="140" t="str">
        <f t="shared" si="216"/>
        <v>Pharmacy</v>
      </c>
      <c r="BD151" s="140" t="str">
        <f t="shared" si="216"/>
        <v>Admin &amp; management</v>
      </c>
      <c r="BE151" s="140" t="str">
        <f t="shared" si="216"/>
        <v>Other overhead services</v>
      </c>
      <c r="BF151" s="140" t="str">
        <f t="shared" si="216"/>
        <v>Non-TB services</v>
      </c>
      <c r="BG151" s="140" t="str">
        <f t="shared" si="216"/>
        <v>Break/lunch</v>
      </c>
      <c r="BH151" s="140" t="str">
        <f t="shared" si="216"/>
        <v>Not at work</v>
      </c>
      <c r="BJ151" s="139" t="s">
        <v>263</v>
      </c>
      <c r="BK151" s="140" t="str">
        <f t="shared" ref="BK151:CL151" si="217">BK19</f>
        <v>Outpatient vaccinations</v>
      </c>
      <c r="BL151" s="140" t="str">
        <f t="shared" si="217"/>
        <v>Outpatient cough triage</v>
      </c>
      <c r="BM151" s="140" t="str">
        <f t="shared" si="217"/>
        <v>Outpatient screening visit</v>
      </c>
      <c r="BN151" s="140" t="str">
        <f t="shared" si="217"/>
        <v>Outpatient diagnostic visit</v>
      </c>
      <c r="BO151" s="140" t="str">
        <f t="shared" si="217"/>
        <v>Outpatient visit type 1</v>
      </c>
      <c r="BP151" s="140" t="str">
        <f t="shared" si="217"/>
        <v>Outpatient visit type 2</v>
      </c>
      <c r="BQ151" s="140" t="str">
        <f t="shared" si="217"/>
        <v>Outpatient visit type 3</v>
      </c>
      <c r="BR151" s="140" t="str">
        <f t="shared" si="217"/>
        <v>Inpatient bed-day type 1</v>
      </c>
      <c r="BS151" s="140" t="str">
        <f t="shared" si="217"/>
        <v>Inpatient bed-day type 2</v>
      </c>
      <c r="BT151" s="140" t="str">
        <f t="shared" si="217"/>
        <v>Community vaccinations</v>
      </c>
      <c r="BU151" s="140" t="str">
        <f t="shared" si="217"/>
        <v>Community screening visit</v>
      </c>
      <c r="BV151" s="140" t="str">
        <f t="shared" si="217"/>
        <v>Community diagnostic visit</v>
      </c>
      <c r="BW151" s="140" t="str">
        <f t="shared" si="217"/>
        <v>Community treatment visit</v>
      </c>
      <c r="BX151" s="140" t="str">
        <f t="shared" si="217"/>
        <v>Community other visit</v>
      </c>
      <c r="BY151" s="140" t="str">
        <f t="shared" si="217"/>
        <v>Community event</v>
      </c>
      <c r="BZ151" s="140" t="str">
        <f t="shared" si="217"/>
        <v>Lost to follow-up tracing per person on contact list (phone)</v>
      </c>
      <c r="CA151" s="140" t="str">
        <f t="shared" si="217"/>
        <v>Patient support during diagnosis (voucher, cash, other)</v>
      </c>
      <c r="CB151" s="140" t="str">
        <f t="shared" si="217"/>
        <v>Patient support during treatment (voucher, cash, other)</v>
      </c>
      <c r="CC151" s="140" t="str">
        <f t="shared" ref="CC151" si="218">CC19</f>
        <v>Other service type 1</v>
      </c>
      <c r="CD151" s="140" t="str">
        <f t="shared" si="217"/>
        <v>Other service type 2</v>
      </c>
      <c r="CE151" s="140" t="str">
        <f t="shared" si="217"/>
        <v>Laboratory tests</v>
      </c>
      <c r="CF151" s="140" t="str">
        <f t="shared" si="217"/>
        <v>Radiology tests</v>
      </c>
      <c r="CG151" s="140" t="str">
        <f t="shared" si="217"/>
        <v>Pharmacy</v>
      </c>
      <c r="CH151" s="140" t="str">
        <f t="shared" si="217"/>
        <v>Admin &amp; management</v>
      </c>
      <c r="CI151" s="140" t="str">
        <f t="shared" si="217"/>
        <v>Other overhead services</v>
      </c>
      <c r="CJ151" s="140" t="str">
        <f t="shared" si="217"/>
        <v>Non-TB services</v>
      </c>
      <c r="CK151" s="140" t="str">
        <f t="shared" si="217"/>
        <v>Break/lunch</v>
      </c>
      <c r="CL151" s="140" t="str">
        <f t="shared" si="217"/>
        <v>Not at work</v>
      </c>
      <c r="CN151" s="139" t="s">
        <v>263</v>
      </c>
      <c r="CO151" s="140" t="str">
        <f t="shared" ref="CO151:DP151" si="219">CO19</f>
        <v>Outpatient vaccinations</v>
      </c>
      <c r="CP151" s="140" t="str">
        <f t="shared" si="219"/>
        <v>Outpatient cough triage</v>
      </c>
      <c r="CQ151" s="140" t="str">
        <f t="shared" si="219"/>
        <v>Outpatient screening visit</v>
      </c>
      <c r="CR151" s="140" t="str">
        <f t="shared" si="219"/>
        <v>Outpatient diagnostic visit</v>
      </c>
      <c r="CS151" s="140" t="str">
        <f t="shared" si="219"/>
        <v>Outpatient visit type 1</v>
      </c>
      <c r="CT151" s="140" t="str">
        <f t="shared" si="219"/>
        <v>Outpatient visit type 2</v>
      </c>
      <c r="CU151" s="140" t="str">
        <f t="shared" si="219"/>
        <v>Outpatient visit type 3</v>
      </c>
      <c r="CV151" s="140" t="str">
        <f t="shared" ref="CV151" si="220">CV19</f>
        <v>Inpatient bed-day type 1</v>
      </c>
      <c r="CW151" s="140" t="str">
        <f t="shared" si="219"/>
        <v>Inpatient bed-day type 2</v>
      </c>
      <c r="CX151" s="140" t="str">
        <f t="shared" si="219"/>
        <v>Community vaccinations</v>
      </c>
      <c r="CY151" s="140" t="str">
        <f t="shared" si="219"/>
        <v>Community screening visit</v>
      </c>
      <c r="CZ151" s="140" t="str">
        <f t="shared" si="219"/>
        <v>Community diagnostic visit</v>
      </c>
      <c r="DA151" s="140" t="str">
        <f t="shared" si="219"/>
        <v>Community treatment visit</v>
      </c>
      <c r="DB151" s="140" t="str">
        <f t="shared" si="219"/>
        <v>Community other visit</v>
      </c>
      <c r="DC151" s="140" t="str">
        <f t="shared" si="219"/>
        <v>Community event</v>
      </c>
      <c r="DD151" s="140" t="str">
        <f t="shared" si="219"/>
        <v>Lost to follow-up tracing per person on contact list (phone)</v>
      </c>
      <c r="DE151" s="140" t="str">
        <f t="shared" si="219"/>
        <v>Patient support during diagnosis (voucher, cash, other)</v>
      </c>
      <c r="DF151" s="140" t="str">
        <f t="shared" si="219"/>
        <v>Patient support during treatment (voucher, cash, other)</v>
      </c>
      <c r="DG151" s="140" t="str">
        <f t="shared" si="219"/>
        <v>Other service type 1</v>
      </c>
      <c r="DH151" s="140" t="str">
        <f t="shared" ref="DH151" si="221">DH19</f>
        <v>Other service type 2</v>
      </c>
      <c r="DI151" s="140" t="str">
        <f t="shared" si="219"/>
        <v>Laboratory tests</v>
      </c>
      <c r="DJ151" s="140" t="str">
        <f t="shared" si="219"/>
        <v>Radiology tests</v>
      </c>
      <c r="DK151" s="140" t="str">
        <f t="shared" si="219"/>
        <v>Pharmacy</v>
      </c>
      <c r="DL151" s="140" t="str">
        <f t="shared" si="219"/>
        <v>Admin &amp; management</v>
      </c>
      <c r="DM151" s="140" t="str">
        <f t="shared" si="219"/>
        <v>Other overhead services</v>
      </c>
      <c r="DN151" s="140" t="str">
        <f t="shared" si="219"/>
        <v>Non-TB services</v>
      </c>
      <c r="DO151" s="140" t="str">
        <f t="shared" si="219"/>
        <v>Break/lunch</v>
      </c>
      <c r="DP151" s="140" t="str">
        <f t="shared" si="219"/>
        <v>Not at work</v>
      </c>
      <c r="DR151" s="139" t="s">
        <v>263</v>
      </c>
      <c r="DS151" s="140" t="str">
        <f t="shared" ref="DS151:ET151" si="222">DS19</f>
        <v>Outpatient vaccinations</v>
      </c>
      <c r="DT151" s="140" t="str">
        <f t="shared" si="222"/>
        <v>Outpatient cough triage</v>
      </c>
      <c r="DU151" s="140" t="str">
        <f t="shared" si="222"/>
        <v>Outpatient screening visit</v>
      </c>
      <c r="DV151" s="140" t="str">
        <f t="shared" si="222"/>
        <v>Outpatient diagnostic visit</v>
      </c>
      <c r="DW151" s="140" t="str">
        <f t="shared" si="222"/>
        <v>Outpatient visit type 1</v>
      </c>
      <c r="DX151" s="140" t="str">
        <f t="shared" si="222"/>
        <v>Outpatient visit type 2</v>
      </c>
      <c r="DY151" s="140" t="str">
        <f t="shared" si="222"/>
        <v>Outpatient visit type 3</v>
      </c>
      <c r="DZ151" s="140" t="str">
        <f t="shared" si="222"/>
        <v>Inpatient bed-day type 1</v>
      </c>
      <c r="EA151" s="140" t="str">
        <f t="shared" ref="EA151" si="223">EA19</f>
        <v>Inpatient bed-day type 2</v>
      </c>
      <c r="EB151" s="140" t="str">
        <f t="shared" si="222"/>
        <v>Community vaccinations</v>
      </c>
      <c r="EC151" s="140" t="str">
        <f t="shared" si="222"/>
        <v>Community screening visit</v>
      </c>
      <c r="ED151" s="140" t="str">
        <f t="shared" si="222"/>
        <v>Community diagnostic visit</v>
      </c>
      <c r="EE151" s="140" t="str">
        <f t="shared" si="222"/>
        <v>Community treatment visit</v>
      </c>
      <c r="EF151" s="140" t="str">
        <f t="shared" si="222"/>
        <v>Community other visit</v>
      </c>
      <c r="EG151" s="140" t="str">
        <f t="shared" si="222"/>
        <v>Community event</v>
      </c>
      <c r="EH151" s="140" t="str">
        <f t="shared" si="222"/>
        <v>Lost to follow-up tracing per person on contact list (phone)</v>
      </c>
      <c r="EI151" s="140" t="str">
        <f t="shared" si="222"/>
        <v>Patient support during diagnosis (voucher, cash, other)</v>
      </c>
      <c r="EJ151" s="140" t="str">
        <f t="shared" si="222"/>
        <v>Patient support during treatment (voucher, cash, other)</v>
      </c>
      <c r="EK151" s="140" t="str">
        <f t="shared" ref="EK151" si="224">EK19</f>
        <v>Other service type 1</v>
      </c>
      <c r="EL151" s="140" t="str">
        <f t="shared" si="222"/>
        <v>Other service type 2</v>
      </c>
      <c r="EM151" s="140" t="str">
        <f t="shared" si="222"/>
        <v>Laboratory tests</v>
      </c>
      <c r="EN151" s="140" t="str">
        <f t="shared" si="222"/>
        <v>Radiology tests</v>
      </c>
      <c r="EO151" s="140" t="str">
        <f t="shared" si="222"/>
        <v>Pharmacy</v>
      </c>
      <c r="EP151" s="140" t="str">
        <f t="shared" si="222"/>
        <v>Admin &amp; management</v>
      </c>
      <c r="EQ151" s="140" t="str">
        <f t="shared" si="222"/>
        <v>Other overhead services</v>
      </c>
      <c r="ER151" s="140" t="str">
        <f t="shared" si="222"/>
        <v>Non-TB services</v>
      </c>
      <c r="ES151" s="140" t="str">
        <f t="shared" si="222"/>
        <v>Break/lunch</v>
      </c>
      <c r="ET151" s="140" t="str">
        <f t="shared" si="222"/>
        <v>Not at work</v>
      </c>
      <c r="EV151" s="139" t="s">
        <v>263</v>
      </c>
      <c r="EW151" s="140" t="str">
        <f t="shared" ref="EW151:FX151" si="225">EW19</f>
        <v>Outpatient vaccinations</v>
      </c>
      <c r="EX151" s="140" t="str">
        <f t="shared" si="225"/>
        <v>Outpatient cough triage</v>
      </c>
      <c r="EY151" s="140" t="str">
        <f t="shared" si="225"/>
        <v>Outpatient screening visit</v>
      </c>
      <c r="EZ151" s="140" t="str">
        <f t="shared" si="225"/>
        <v>Outpatient diagnostic visit</v>
      </c>
      <c r="FA151" s="140" t="str">
        <f t="shared" si="225"/>
        <v>Outpatient visit type 1</v>
      </c>
      <c r="FB151" s="140" t="str">
        <f t="shared" si="225"/>
        <v>Outpatient visit type 2</v>
      </c>
      <c r="FC151" s="140" t="str">
        <f t="shared" si="225"/>
        <v>Outpatient visit type 3</v>
      </c>
      <c r="FD151" s="140" t="str">
        <f t="shared" ref="FD151" si="226">FD19</f>
        <v>Inpatient bed-day type 1</v>
      </c>
      <c r="FE151" s="140" t="str">
        <f t="shared" si="225"/>
        <v>Inpatient bed-day type 2</v>
      </c>
      <c r="FF151" s="140" t="str">
        <f t="shared" si="225"/>
        <v>Community vaccinations</v>
      </c>
      <c r="FG151" s="140" t="str">
        <f t="shared" si="225"/>
        <v>Community screening visit</v>
      </c>
      <c r="FH151" s="140" t="str">
        <f t="shared" si="225"/>
        <v>Community diagnostic visit</v>
      </c>
      <c r="FI151" s="140" t="str">
        <f t="shared" si="225"/>
        <v>Community treatment visit</v>
      </c>
      <c r="FJ151" s="140" t="str">
        <f t="shared" si="225"/>
        <v>Community other visit</v>
      </c>
      <c r="FK151" s="140" t="str">
        <f t="shared" si="225"/>
        <v>Community event</v>
      </c>
      <c r="FL151" s="140" t="str">
        <f t="shared" si="225"/>
        <v>Lost to follow-up tracing per person on contact list (phone)</v>
      </c>
      <c r="FM151" s="140" t="str">
        <f t="shared" si="225"/>
        <v>Patient support during diagnosis (voucher, cash, other)</v>
      </c>
      <c r="FN151" s="140" t="str">
        <f t="shared" si="225"/>
        <v>Patient support during treatment (voucher, cash, other)</v>
      </c>
      <c r="FO151" s="140" t="str">
        <f t="shared" ref="FO151" si="227">FO19</f>
        <v>Other service type 1</v>
      </c>
      <c r="FP151" s="140" t="str">
        <f t="shared" si="225"/>
        <v>Other service type 2</v>
      </c>
      <c r="FQ151" s="140" t="str">
        <f t="shared" si="225"/>
        <v>Laboratory tests</v>
      </c>
      <c r="FR151" s="140" t="str">
        <f t="shared" si="225"/>
        <v>Radiology tests</v>
      </c>
      <c r="FS151" s="140" t="str">
        <f t="shared" si="225"/>
        <v>Pharmacy</v>
      </c>
      <c r="FT151" s="140" t="str">
        <f t="shared" si="225"/>
        <v>Admin &amp; management</v>
      </c>
      <c r="FU151" s="140" t="str">
        <f t="shared" si="225"/>
        <v>Other overhead services</v>
      </c>
      <c r="FV151" s="140" t="str">
        <f t="shared" si="225"/>
        <v>Non-TB services</v>
      </c>
      <c r="FW151" s="140" t="str">
        <f t="shared" si="225"/>
        <v>Break/lunch</v>
      </c>
      <c r="FX151" s="140" t="str">
        <f t="shared" si="225"/>
        <v>Not at work</v>
      </c>
      <c r="FZ151" s="139" t="s">
        <v>263</v>
      </c>
      <c r="GA151" s="140" t="str">
        <f t="shared" ref="GA151:HB151" si="228">GA19</f>
        <v>Outpatient vaccinations</v>
      </c>
      <c r="GB151" s="140" t="str">
        <f t="shared" si="228"/>
        <v>Outpatient cough triage</v>
      </c>
      <c r="GC151" s="140" t="str">
        <f t="shared" si="228"/>
        <v>Outpatient screening visit</v>
      </c>
      <c r="GD151" s="140" t="str">
        <f t="shared" si="228"/>
        <v>Outpatient diagnostic visit</v>
      </c>
      <c r="GE151" s="140" t="str">
        <f t="shared" si="228"/>
        <v>Outpatient visit type 1</v>
      </c>
      <c r="GF151" s="140" t="str">
        <f t="shared" si="228"/>
        <v>Outpatient visit type 2</v>
      </c>
      <c r="GG151" s="140" t="str">
        <f t="shared" si="228"/>
        <v>Outpatient visit type 3</v>
      </c>
      <c r="GH151" s="140" t="str">
        <f t="shared" ref="GH151" si="229">GH19</f>
        <v>Inpatient bed-day type 1</v>
      </c>
      <c r="GI151" s="140" t="str">
        <f t="shared" si="228"/>
        <v>Inpatient bed-day type 2</v>
      </c>
      <c r="GJ151" s="140" t="str">
        <f t="shared" si="228"/>
        <v>Community vaccinations</v>
      </c>
      <c r="GK151" s="140" t="str">
        <f t="shared" si="228"/>
        <v>Community screening visit</v>
      </c>
      <c r="GL151" s="140" t="str">
        <f t="shared" si="228"/>
        <v>Community diagnostic visit</v>
      </c>
      <c r="GM151" s="140" t="str">
        <f t="shared" si="228"/>
        <v>Community treatment visit</v>
      </c>
      <c r="GN151" s="140" t="str">
        <f t="shared" si="228"/>
        <v>Community other visit</v>
      </c>
      <c r="GO151" s="140" t="str">
        <f t="shared" si="228"/>
        <v>Community event</v>
      </c>
      <c r="GP151" s="140" t="str">
        <f t="shared" si="228"/>
        <v>Lost to follow-up tracing per person on contact list (phone)</v>
      </c>
      <c r="GQ151" s="140" t="str">
        <f t="shared" si="228"/>
        <v>Patient support during diagnosis (voucher, cash, other)</v>
      </c>
      <c r="GR151" s="140" t="str">
        <f t="shared" si="228"/>
        <v>Patient support during treatment (voucher, cash, other)</v>
      </c>
      <c r="GS151" s="140" t="str">
        <f t="shared" ref="GS151" si="230">GS19</f>
        <v>Other service type 1</v>
      </c>
      <c r="GT151" s="140" t="str">
        <f t="shared" si="228"/>
        <v>Other service type 2</v>
      </c>
      <c r="GU151" s="140" t="str">
        <f t="shared" si="228"/>
        <v>Laboratory tests</v>
      </c>
      <c r="GV151" s="140" t="str">
        <f t="shared" si="228"/>
        <v>Radiology tests</v>
      </c>
      <c r="GW151" s="140" t="str">
        <f t="shared" si="228"/>
        <v>Pharmacy</v>
      </c>
      <c r="GX151" s="140" t="str">
        <f t="shared" si="228"/>
        <v>Admin &amp; management</v>
      </c>
      <c r="GY151" s="140" t="str">
        <f t="shared" si="228"/>
        <v>Other overhead services</v>
      </c>
      <c r="GZ151" s="140" t="str">
        <f t="shared" si="228"/>
        <v>Non-TB services</v>
      </c>
      <c r="HA151" s="140" t="str">
        <f t="shared" si="228"/>
        <v>Break/lunch</v>
      </c>
      <c r="HB151" s="140" t="str">
        <f t="shared" si="228"/>
        <v>Not at work</v>
      </c>
      <c r="HD151" s="139" t="s">
        <v>263</v>
      </c>
      <c r="HE151" s="140" t="str">
        <f t="shared" ref="HE151:IF151" si="231">HE19</f>
        <v>Outpatient vaccinations</v>
      </c>
      <c r="HF151" s="140" t="str">
        <f t="shared" si="231"/>
        <v>Outpatient cough triage</v>
      </c>
      <c r="HG151" s="140" t="str">
        <f t="shared" si="231"/>
        <v>Outpatient screening visit</v>
      </c>
      <c r="HH151" s="140" t="str">
        <f t="shared" si="231"/>
        <v>Outpatient diagnostic visit</v>
      </c>
      <c r="HI151" s="140" t="str">
        <f t="shared" si="231"/>
        <v>Outpatient visit type 1</v>
      </c>
      <c r="HJ151" s="140" t="str">
        <f t="shared" si="231"/>
        <v>Outpatient visit type 2</v>
      </c>
      <c r="HK151" s="140" t="str">
        <f t="shared" si="231"/>
        <v>Outpatient visit type 3</v>
      </c>
      <c r="HL151" s="140" t="str">
        <f t="shared" ref="HL151" si="232">HL19</f>
        <v>Inpatient bed-day type 1</v>
      </c>
      <c r="HM151" s="140" t="str">
        <f t="shared" si="231"/>
        <v>Inpatient bed-day type 2</v>
      </c>
      <c r="HN151" s="140" t="str">
        <f t="shared" si="231"/>
        <v>Community vaccinations</v>
      </c>
      <c r="HO151" s="140" t="str">
        <f t="shared" si="231"/>
        <v>Community screening visit</v>
      </c>
      <c r="HP151" s="140" t="str">
        <f t="shared" si="231"/>
        <v>Community diagnostic visit</v>
      </c>
      <c r="HQ151" s="140" t="str">
        <f t="shared" si="231"/>
        <v>Community treatment visit</v>
      </c>
      <c r="HR151" s="140" t="str">
        <f t="shared" si="231"/>
        <v>Community other visit</v>
      </c>
      <c r="HS151" s="140" t="str">
        <f t="shared" si="231"/>
        <v>Community event</v>
      </c>
      <c r="HT151" s="140" t="str">
        <f t="shared" si="231"/>
        <v>Lost to follow-up tracing per person on contact list (phone)</v>
      </c>
      <c r="HU151" s="140" t="str">
        <f t="shared" si="231"/>
        <v>Patient support during diagnosis (voucher, cash, other)</v>
      </c>
      <c r="HV151" s="140" t="str">
        <f t="shared" si="231"/>
        <v>Patient support during treatment (voucher, cash, other)</v>
      </c>
      <c r="HW151" s="140" t="str">
        <f t="shared" ref="HW151" si="233">HW19</f>
        <v>Other service type 1</v>
      </c>
      <c r="HX151" s="140" t="str">
        <f t="shared" si="231"/>
        <v>Other service type 2</v>
      </c>
      <c r="HY151" s="140" t="str">
        <f t="shared" si="231"/>
        <v>Laboratory tests</v>
      </c>
      <c r="HZ151" s="140" t="str">
        <f t="shared" si="231"/>
        <v>Radiology tests</v>
      </c>
      <c r="IA151" s="140" t="str">
        <f t="shared" si="231"/>
        <v>Pharmacy</v>
      </c>
      <c r="IB151" s="140" t="str">
        <f t="shared" si="231"/>
        <v>Admin &amp; management</v>
      </c>
      <c r="IC151" s="140" t="str">
        <f t="shared" si="231"/>
        <v>Other overhead services</v>
      </c>
      <c r="ID151" s="140" t="str">
        <f t="shared" si="231"/>
        <v>Non-TB services</v>
      </c>
      <c r="IE151" s="140" t="str">
        <f t="shared" si="231"/>
        <v>Break/lunch</v>
      </c>
      <c r="IF151" s="140" t="str">
        <f t="shared" si="231"/>
        <v>Not at work</v>
      </c>
      <c r="IH151" s="139" t="s">
        <v>263</v>
      </c>
      <c r="II151" s="140" t="str">
        <f t="shared" ref="II151:JJ151" si="234">II19</f>
        <v>Outpatient vaccinations</v>
      </c>
      <c r="IJ151" s="140" t="str">
        <f t="shared" si="234"/>
        <v>Outpatient cough triage</v>
      </c>
      <c r="IK151" s="140" t="str">
        <f t="shared" si="234"/>
        <v>Outpatient screening visit</v>
      </c>
      <c r="IL151" s="140" t="str">
        <f t="shared" si="234"/>
        <v>Outpatient diagnostic visit</v>
      </c>
      <c r="IM151" s="140" t="str">
        <f t="shared" si="234"/>
        <v>Outpatient visit type 1</v>
      </c>
      <c r="IN151" s="140" t="str">
        <f t="shared" si="234"/>
        <v>Outpatient visit type 2</v>
      </c>
      <c r="IO151" s="140" t="str">
        <f t="shared" si="234"/>
        <v>Outpatient visit type 3</v>
      </c>
      <c r="IP151" s="140" t="str">
        <f t="shared" ref="IP151" si="235">IP19</f>
        <v>Inpatient bed-day type 1</v>
      </c>
      <c r="IQ151" s="140" t="str">
        <f t="shared" si="234"/>
        <v>Inpatient bed-day type 2</v>
      </c>
      <c r="IR151" s="140" t="str">
        <f t="shared" si="234"/>
        <v>Community vaccinations</v>
      </c>
      <c r="IS151" s="140" t="str">
        <f t="shared" si="234"/>
        <v>Community screening visit</v>
      </c>
      <c r="IT151" s="140" t="str">
        <f t="shared" si="234"/>
        <v>Community diagnostic visit</v>
      </c>
      <c r="IU151" s="140" t="str">
        <f t="shared" si="234"/>
        <v>Community treatment visit</v>
      </c>
      <c r="IV151" s="140" t="str">
        <f t="shared" si="234"/>
        <v>Community other visit</v>
      </c>
      <c r="IW151" s="140" t="str">
        <f t="shared" si="234"/>
        <v>Community event</v>
      </c>
      <c r="IX151" s="140" t="str">
        <f t="shared" si="234"/>
        <v>Lost to follow-up tracing per person on contact list (phone)</v>
      </c>
      <c r="IY151" s="140" t="str">
        <f t="shared" si="234"/>
        <v>Patient support during diagnosis (voucher, cash, other)</v>
      </c>
      <c r="IZ151" s="140" t="str">
        <f t="shared" si="234"/>
        <v>Patient support during treatment (voucher, cash, other)</v>
      </c>
      <c r="JA151" s="140" t="str">
        <f t="shared" ref="JA151" si="236">JA19</f>
        <v>Other service type 1</v>
      </c>
      <c r="JB151" s="140" t="str">
        <f t="shared" si="234"/>
        <v>Other service type 2</v>
      </c>
      <c r="JC151" s="140" t="str">
        <f t="shared" si="234"/>
        <v>Laboratory tests</v>
      </c>
      <c r="JD151" s="140" t="str">
        <f t="shared" si="234"/>
        <v>Radiology tests</v>
      </c>
      <c r="JE151" s="140" t="str">
        <f t="shared" si="234"/>
        <v>Pharmacy</v>
      </c>
      <c r="JF151" s="140" t="str">
        <f t="shared" si="234"/>
        <v>Admin &amp; management</v>
      </c>
      <c r="JG151" s="140" t="str">
        <f t="shared" si="234"/>
        <v>Other overhead services</v>
      </c>
      <c r="JH151" s="140" t="str">
        <f t="shared" si="234"/>
        <v>Non-TB services</v>
      </c>
      <c r="JI151" s="140" t="str">
        <f t="shared" si="234"/>
        <v>Break/lunch</v>
      </c>
      <c r="JJ151" s="140" t="str">
        <f t="shared" si="234"/>
        <v>Not at work</v>
      </c>
      <c r="JL151" s="139" t="s">
        <v>263</v>
      </c>
      <c r="JM151" s="140" t="str">
        <f t="shared" ref="JM151:KN151" si="237">JM19</f>
        <v>Outpatient vaccinations</v>
      </c>
      <c r="JN151" s="140" t="str">
        <f t="shared" si="237"/>
        <v>Outpatient cough triage</v>
      </c>
      <c r="JO151" s="140" t="str">
        <f t="shared" si="237"/>
        <v>Outpatient screening visit</v>
      </c>
      <c r="JP151" s="140" t="str">
        <f t="shared" si="237"/>
        <v>Outpatient diagnostic visit</v>
      </c>
      <c r="JQ151" s="140" t="str">
        <f t="shared" si="237"/>
        <v>Outpatient visit type 1</v>
      </c>
      <c r="JR151" s="140" t="str">
        <f t="shared" si="237"/>
        <v>Outpatient visit type 2</v>
      </c>
      <c r="JS151" s="140" t="str">
        <f t="shared" si="237"/>
        <v>Outpatient visit type 3</v>
      </c>
      <c r="JT151" s="140" t="str">
        <f t="shared" ref="JT151" si="238">JT19</f>
        <v>Inpatient bed-day type 1</v>
      </c>
      <c r="JU151" s="140" t="str">
        <f t="shared" si="237"/>
        <v>Inpatient bed-day type 2</v>
      </c>
      <c r="JV151" s="140" t="str">
        <f t="shared" si="237"/>
        <v>Community vaccinations</v>
      </c>
      <c r="JW151" s="140" t="str">
        <f t="shared" si="237"/>
        <v>Community screening visit</v>
      </c>
      <c r="JX151" s="140" t="str">
        <f t="shared" si="237"/>
        <v>Community diagnostic visit</v>
      </c>
      <c r="JY151" s="140" t="str">
        <f t="shared" si="237"/>
        <v>Community treatment visit</v>
      </c>
      <c r="JZ151" s="140" t="str">
        <f t="shared" si="237"/>
        <v>Community other visit</v>
      </c>
      <c r="KA151" s="140" t="str">
        <f t="shared" si="237"/>
        <v>Community event</v>
      </c>
      <c r="KB151" s="140" t="str">
        <f t="shared" si="237"/>
        <v>Lost to follow-up tracing per person on contact list (phone)</v>
      </c>
      <c r="KC151" s="140" t="str">
        <f t="shared" si="237"/>
        <v>Patient support during diagnosis (voucher, cash, other)</v>
      </c>
      <c r="KD151" s="140" t="str">
        <f t="shared" si="237"/>
        <v>Patient support during treatment (voucher, cash, other)</v>
      </c>
      <c r="KE151" s="140" t="str">
        <f t="shared" ref="KE151" si="239">KE19</f>
        <v>Other service type 1</v>
      </c>
      <c r="KF151" s="140" t="str">
        <f t="shared" si="237"/>
        <v>Other service type 2</v>
      </c>
      <c r="KG151" s="140" t="str">
        <f t="shared" si="237"/>
        <v>Laboratory tests</v>
      </c>
      <c r="KH151" s="140" t="str">
        <f t="shared" si="237"/>
        <v>Radiology tests</v>
      </c>
      <c r="KI151" s="140" t="str">
        <f t="shared" si="237"/>
        <v>Pharmacy</v>
      </c>
      <c r="KJ151" s="140" t="str">
        <f t="shared" si="237"/>
        <v>Admin &amp; management</v>
      </c>
      <c r="KK151" s="140" t="str">
        <f t="shared" si="237"/>
        <v>Other overhead services</v>
      </c>
      <c r="KL151" s="140" t="str">
        <f t="shared" si="237"/>
        <v>Non-TB services</v>
      </c>
      <c r="KM151" s="140" t="str">
        <f t="shared" si="237"/>
        <v>Break/lunch</v>
      </c>
      <c r="KN151" s="140" t="str">
        <f t="shared" si="237"/>
        <v>Not at work</v>
      </c>
    </row>
    <row r="152" spans="2:300" s="9" customFormat="1" ht="30" customHeight="1" thickBot="1" x14ac:dyDescent="0.3">
      <c r="B152" s="145" t="s">
        <v>1161</v>
      </c>
      <c r="C152" s="142"/>
      <c r="D152" s="143"/>
      <c r="E152" s="143"/>
      <c r="F152" s="143"/>
      <c r="G152" s="143"/>
      <c r="H152" s="143"/>
      <c r="I152" s="143"/>
      <c r="J152" s="143"/>
      <c r="K152" s="143"/>
      <c r="L152" s="143"/>
      <c r="M152" s="142"/>
      <c r="N152" s="142"/>
      <c r="O152" s="143"/>
      <c r="P152" s="143"/>
      <c r="Q152" s="143"/>
      <c r="R152" s="143"/>
      <c r="S152" s="143"/>
      <c r="T152" s="143"/>
      <c r="U152" s="143"/>
      <c r="V152" s="143"/>
      <c r="W152" s="143"/>
      <c r="X152" s="143"/>
      <c r="Y152" s="143"/>
      <c r="Z152" s="143"/>
      <c r="AA152" s="143"/>
      <c r="AB152" s="143"/>
      <c r="AC152" s="143"/>
      <c r="AD152" s="144"/>
      <c r="AF152" s="145" t="s">
        <v>1161</v>
      </c>
      <c r="AG152" s="142"/>
      <c r="AH152" s="143"/>
      <c r="AI152" s="143"/>
      <c r="AJ152" s="143"/>
      <c r="AK152" s="143"/>
      <c r="AL152" s="143"/>
      <c r="AM152" s="143"/>
      <c r="AN152" s="143"/>
      <c r="AO152" s="143"/>
      <c r="AP152" s="143"/>
      <c r="AQ152" s="142"/>
      <c r="AR152" s="143"/>
      <c r="AS152" s="143"/>
      <c r="AT152" s="143"/>
      <c r="AU152" s="143"/>
      <c r="AV152" s="143"/>
      <c r="AW152" s="143"/>
      <c r="AX152" s="143"/>
      <c r="AY152" s="143"/>
      <c r="AZ152" s="143"/>
      <c r="BA152" s="142"/>
      <c r="BB152" s="143"/>
      <c r="BC152" s="143"/>
      <c r="BD152" s="143"/>
      <c r="BE152" s="143"/>
      <c r="BF152" s="143"/>
      <c r="BG152" s="143"/>
      <c r="BH152" s="144"/>
      <c r="BJ152" s="145" t="s">
        <v>1161</v>
      </c>
      <c r="BK152" s="142"/>
      <c r="BL152" s="143"/>
      <c r="BM152" s="143"/>
      <c r="BN152" s="143"/>
      <c r="BO152" s="143"/>
      <c r="BP152" s="143"/>
      <c r="BQ152" s="143"/>
      <c r="BR152" s="143"/>
      <c r="BS152" s="143"/>
      <c r="BT152" s="143"/>
      <c r="BU152" s="142"/>
      <c r="BV152" s="143"/>
      <c r="BW152" s="143"/>
      <c r="BX152" s="143"/>
      <c r="BY152" s="143"/>
      <c r="BZ152" s="143"/>
      <c r="CA152" s="143"/>
      <c r="CB152" s="143"/>
      <c r="CC152" s="142"/>
      <c r="CD152" s="142"/>
      <c r="CE152" s="143"/>
      <c r="CF152" s="143"/>
      <c r="CG152" s="143"/>
      <c r="CH152" s="143"/>
      <c r="CI152" s="143"/>
      <c r="CJ152" s="143"/>
      <c r="CK152" s="143"/>
      <c r="CL152" s="144"/>
      <c r="CN152" s="145" t="s">
        <v>1161</v>
      </c>
      <c r="CO152" s="142"/>
      <c r="CP152" s="143"/>
      <c r="CQ152" s="143"/>
      <c r="CR152" s="143"/>
      <c r="CS152" s="143"/>
      <c r="CT152" s="143"/>
      <c r="CU152" s="143"/>
      <c r="CV152" s="143"/>
      <c r="CW152" s="143"/>
      <c r="CX152" s="143"/>
      <c r="CY152" s="142"/>
      <c r="CZ152" s="143"/>
      <c r="DA152" s="143"/>
      <c r="DB152" s="143"/>
      <c r="DC152" s="143"/>
      <c r="DD152" s="143"/>
      <c r="DE152" s="143"/>
      <c r="DF152" s="143"/>
      <c r="DG152" s="142"/>
      <c r="DH152" s="142"/>
      <c r="DI152" s="143"/>
      <c r="DJ152" s="143"/>
      <c r="DK152" s="143"/>
      <c r="DL152" s="143"/>
      <c r="DM152" s="143"/>
      <c r="DN152" s="143"/>
      <c r="DO152" s="143"/>
      <c r="DP152" s="144"/>
      <c r="DR152" s="145" t="s">
        <v>1161</v>
      </c>
      <c r="DS152" s="142"/>
      <c r="DT152" s="143"/>
      <c r="DU152" s="143"/>
      <c r="DV152" s="143"/>
      <c r="DW152" s="143"/>
      <c r="DX152" s="143"/>
      <c r="DY152" s="143"/>
      <c r="DZ152" s="143"/>
      <c r="EA152" s="143"/>
      <c r="EB152" s="143"/>
      <c r="EC152" s="142"/>
      <c r="ED152" s="143"/>
      <c r="EE152" s="143"/>
      <c r="EF152" s="143"/>
      <c r="EG152" s="143"/>
      <c r="EH152" s="143"/>
      <c r="EI152" s="143"/>
      <c r="EJ152" s="143"/>
      <c r="EK152" s="142"/>
      <c r="EL152" s="142"/>
      <c r="EM152" s="143"/>
      <c r="EN152" s="143"/>
      <c r="EO152" s="143"/>
      <c r="EP152" s="143"/>
      <c r="EQ152" s="143"/>
      <c r="ER152" s="143"/>
      <c r="ES152" s="143"/>
      <c r="ET152" s="144"/>
      <c r="EV152" s="145" t="s">
        <v>1161</v>
      </c>
      <c r="EW152" s="142"/>
      <c r="EX152" s="143"/>
      <c r="EY152" s="143"/>
      <c r="EZ152" s="143"/>
      <c r="FA152" s="143"/>
      <c r="FB152" s="143"/>
      <c r="FC152" s="143"/>
      <c r="FD152" s="143"/>
      <c r="FE152" s="143"/>
      <c r="FF152" s="143"/>
      <c r="FG152" s="142"/>
      <c r="FH152" s="143"/>
      <c r="FI152" s="143"/>
      <c r="FJ152" s="143"/>
      <c r="FK152" s="143"/>
      <c r="FL152" s="143"/>
      <c r="FM152" s="143"/>
      <c r="FN152" s="143"/>
      <c r="FO152" s="142"/>
      <c r="FP152" s="142"/>
      <c r="FQ152" s="143"/>
      <c r="FR152" s="143"/>
      <c r="FS152" s="143"/>
      <c r="FT152" s="143"/>
      <c r="FU152" s="143"/>
      <c r="FV152" s="143"/>
      <c r="FW152" s="143"/>
      <c r="FX152" s="144"/>
      <c r="FZ152" s="145" t="s">
        <v>1161</v>
      </c>
      <c r="GA152" s="142"/>
      <c r="GB152" s="143"/>
      <c r="GC152" s="143"/>
      <c r="GD152" s="143"/>
      <c r="GE152" s="143"/>
      <c r="GF152" s="143"/>
      <c r="GG152" s="143"/>
      <c r="GH152" s="143"/>
      <c r="GI152" s="143"/>
      <c r="GJ152" s="143"/>
      <c r="GK152" s="142"/>
      <c r="GL152" s="143"/>
      <c r="GM152" s="142"/>
      <c r="GN152" s="143"/>
      <c r="GO152" s="143"/>
      <c r="GP152" s="143"/>
      <c r="GQ152" s="143"/>
      <c r="GR152" s="143"/>
      <c r="GS152" s="142"/>
      <c r="GT152" s="142"/>
      <c r="GU152" s="143"/>
      <c r="GV152" s="143"/>
      <c r="GW152" s="143"/>
      <c r="GX152" s="143"/>
      <c r="GY152" s="143"/>
      <c r="GZ152" s="143"/>
      <c r="HA152" s="143"/>
      <c r="HB152" s="144"/>
      <c r="HD152" s="145" t="s">
        <v>1161</v>
      </c>
      <c r="HE152" s="142"/>
      <c r="HF152" s="143"/>
      <c r="HG152" s="143"/>
      <c r="HH152" s="143"/>
      <c r="HI152" s="143"/>
      <c r="HJ152" s="143"/>
      <c r="HK152" s="143"/>
      <c r="HL152" s="143"/>
      <c r="HM152" s="143"/>
      <c r="HN152" s="143"/>
      <c r="HO152" s="142"/>
      <c r="HP152" s="143"/>
      <c r="HQ152" s="143"/>
      <c r="HR152" s="143"/>
      <c r="HS152" s="143"/>
      <c r="HT152" s="143"/>
      <c r="HU152" s="143"/>
      <c r="HV152" s="143"/>
      <c r="HW152" s="142"/>
      <c r="HX152" s="142"/>
      <c r="HY152" s="143"/>
      <c r="HZ152" s="143"/>
      <c r="IA152" s="143"/>
      <c r="IB152" s="143"/>
      <c r="IC152" s="143"/>
      <c r="ID152" s="143"/>
      <c r="IE152" s="143"/>
      <c r="IF152" s="144"/>
      <c r="IH152" s="145" t="s">
        <v>1161</v>
      </c>
      <c r="II152" s="142"/>
      <c r="IJ152" s="143"/>
      <c r="IK152" s="143"/>
      <c r="IL152" s="143"/>
      <c r="IM152" s="143"/>
      <c r="IN152" s="143"/>
      <c r="IO152" s="143"/>
      <c r="IP152" s="143"/>
      <c r="IQ152" s="143"/>
      <c r="IR152" s="143"/>
      <c r="IS152" s="142"/>
      <c r="IT152" s="143"/>
      <c r="IU152" s="142"/>
      <c r="IV152" s="143"/>
      <c r="IW152" s="143"/>
      <c r="IX152" s="143"/>
      <c r="IY152" s="143"/>
      <c r="IZ152" s="143"/>
      <c r="JA152" s="142"/>
      <c r="JB152" s="142"/>
      <c r="JC152" s="143"/>
      <c r="JD152" s="143"/>
      <c r="JE152" s="143"/>
      <c r="JF152" s="143"/>
      <c r="JG152" s="143"/>
      <c r="JH152" s="143"/>
      <c r="JI152" s="143"/>
      <c r="JJ152" s="144"/>
      <c r="JL152" s="145" t="s">
        <v>1161</v>
      </c>
      <c r="JM152" s="142"/>
      <c r="JN152" s="143"/>
      <c r="JO152" s="143"/>
      <c r="JP152" s="143"/>
      <c r="JQ152" s="143"/>
      <c r="JR152" s="143"/>
      <c r="JS152" s="143"/>
      <c r="JT152" s="143"/>
      <c r="JU152" s="143"/>
      <c r="JV152" s="143"/>
      <c r="JW152" s="142"/>
      <c r="JX152" s="143"/>
      <c r="JY152" s="143"/>
      <c r="JZ152" s="143"/>
      <c r="KA152" s="143"/>
      <c r="KB152" s="143"/>
      <c r="KC152" s="143"/>
      <c r="KD152" s="143"/>
      <c r="KE152" s="142"/>
      <c r="KF152" s="142"/>
      <c r="KG152" s="143"/>
      <c r="KH152" s="143"/>
      <c r="KI152" s="143"/>
      <c r="KJ152" s="143"/>
      <c r="KK152" s="143"/>
      <c r="KL152" s="143"/>
      <c r="KM152" s="143"/>
      <c r="KN152" s="144"/>
    </row>
    <row r="153" spans="2:300" ht="30" customHeight="1" x14ac:dyDescent="0.25">
      <c r="B153" s="146" t="s">
        <v>471</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F153" s="146" t="s">
        <v>471</v>
      </c>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J153" s="146" t="s">
        <v>471</v>
      </c>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N153" s="146" t="s">
        <v>471</v>
      </c>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R153" s="146" t="s">
        <v>471</v>
      </c>
      <c r="DS153" s="147"/>
      <c r="DT153" s="147"/>
      <c r="DU153" s="147"/>
      <c r="DV153" s="147"/>
      <c r="DW153" s="147"/>
      <c r="DX153" s="147"/>
      <c r="DY153" s="147"/>
      <c r="DZ153" s="147"/>
      <c r="EA153" s="147"/>
      <c r="EB153" s="147"/>
      <c r="EC153" s="147"/>
      <c r="ED153" s="147"/>
      <c r="EE153" s="147"/>
      <c r="EF153" s="147"/>
      <c r="EG153" s="147"/>
      <c r="EH153" s="147"/>
      <c r="EI153" s="147"/>
      <c r="EJ153" s="147"/>
      <c r="EK153" s="147"/>
      <c r="EL153" s="147"/>
      <c r="EM153" s="147"/>
      <c r="EN153" s="147"/>
      <c r="EO153" s="147"/>
      <c r="EP153" s="147"/>
      <c r="EQ153" s="147"/>
      <c r="ER153" s="147"/>
      <c r="ES153" s="147"/>
      <c r="ET153" s="147"/>
      <c r="EV153" s="146" t="s">
        <v>471</v>
      </c>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c r="FT153" s="147"/>
      <c r="FU153" s="147"/>
      <c r="FV153" s="147"/>
      <c r="FW153" s="147"/>
      <c r="FX153" s="147"/>
      <c r="FZ153" s="146" t="s">
        <v>471</v>
      </c>
      <c r="GA153" s="147"/>
      <c r="GB153" s="147"/>
      <c r="GC153" s="147"/>
      <c r="GD153" s="147"/>
      <c r="GE153" s="147"/>
      <c r="GF153" s="147"/>
      <c r="GG153" s="147"/>
      <c r="GH153" s="147"/>
      <c r="GI153" s="147"/>
      <c r="GJ153" s="147"/>
      <c r="GK153" s="147"/>
      <c r="GL153" s="147"/>
      <c r="GM153" s="147"/>
      <c r="GN153" s="147"/>
      <c r="GO153" s="147"/>
      <c r="GP153" s="147"/>
      <c r="GQ153" s="147"/>
      <c r="GR153" s="147"/>
      <c r="GS153" s="147"/>
      <c r="GT153" s="147"/>
      <c r="GU153" s="147"/>
      <c r="GV153" s="147"/>
      <c r="GW153" s="147"/>
      <c r="GX153" s="147"/>
      <c r="GY153" s="147"/>
      <c r="GZ153" s="147"/>
      <c r="HA153" s="147"/>
      <c r="HB153" s="147"/>
      <c r="HD153" s="146" t="s">
        <v>471</v>
      </c>
      <c r="HE153" s="147"/>
      <c r="HF153" s="147"/>
      <c r="HG153" s="147"/>
      <c r="HH153" s="147"/>
      <c r="HI153" s="147"/>
      <c r="HJ153" s="147"/>
      <c r="HK153" s="147"/>
      <c r="HL153" s="147"/>
      <c r="HM153" s="147"/>
      <c r="HN153" s="147"/>
      <c r="HO153" s="147"/>
      <c r="HP153" s="147"/>
      <c r="HQ153" s="147"/>
      <c r="HR153" s="147"/>
      <c r="HS153" s="147"/>
      <c r="HT153" s="147"/>
      <c r="HU153" s="147"/>
      <c r="HV153" s="147"/>
      <c r="HW153" s="147"/>
      <c r="HX153" s="147"/>
      <c r="HY153" s="147"/>
      <c r="HZ153" s="147"/>
      <c r="IA153" s="147"/>
      <c r="IB153" s="147"/>
      <c r="IC153" s="147"/>
      <c r="ID153" s="147"/>
      <c r="IE153" s="147"/>
      <c r="IF153" s="147"/>
      <c r="IH153" s="146" t="s">
        <v>471</v>
      </c>
      <c r="II153" s="147"/>
      <c r="IJ153" s="147"/>
      <c r="IK153" s="147"/>
      <c r="IL153" s="147"/>
      <c r="IM153" s="147"/>
      <c r="IN153" s="147"/>
      <c r="IO153" s="147"/>
      <c r="IP153" s="147"/>
      <c r="IQ153" s="147"/>
      <c r="IR153" s="147"/>
      <c r="IS153" s="147"/>
      <c r="IT153" s="147"/>
      <c r="IU153" s="147"/>
      <c r="IV153" s="147"/>
      <c r="IW153" s="147"/>
      <c r="IX153" s="147"/>
      <c r="IY153" s="147"/>
      <c r="IZ153" s="147"/>
      <c r="JA153" s="147"/>
      <c r="JB153" s="147"/>
      <c r="JC153" s="147"/>
      <c r="JD153" s="147"/>
      <c r="JE153" s="147"/>
      <c r="JF153" s="147"/>
      <c r="JG153" s="147"/>
      <c r="JH153" s="147"/>
      <c r="JI153" s="147"/>
      <c r="JJ153" s="147"/>
      <c r="JL153" s="146" t="s">
        <v>471</v>
      </c>
      <c r="JM153" s="147"/>
      <c r="JN153" s="147"/>
      <c r="JO153" s="147"/>
      <c r="JP153" s="147"/>
      <c r="JQ153" s="147"/>
      <c r="JR153" s="147"/>
      <c r="JS153" s="147"/>
      <c r="JT153" s="147"/>
      <c r="JU153" s="147"/>
      <c r="JV153" s="147"/>
      <c r="JW153" s="147"/>
      <c r="JX153" s="147"/>
      <c r="JY153" s="147"/>
      <c r="JZ153" s="147"/>
      <c r="KA153" s="147"/>
      <c r="KB153" s="147"/>
      <c r="KC153" s="147"/>
      <c r="KD153" s="147"/>
      <c r="KE153" s="147"/>
      <c r="KF153" s="147"/>
      <c r="KG153" s="147"/>
      <c r="KH153" s="147"/>
      <c r="KI153" s="147"/>
      <c r="KJ153" s="147"/>
      <c r="KK153" s="147"/>
      <c r="KL153" s="147"/>
      <c r="KM153" s="147"/>
      <c r="KN153" s="147"/>
    </row>
    <row r="154" spans="2:300" ht="30" customHeight="1" x14ac:dyDescent="0.25">
      <c r="B154" s="148" t="s">
        <v>472</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F154" s="148" t="s">
        <v>472</v>
      </c>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J154" s="148" t="s">
        <v>472</v>
      </c>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N154" s="148" t="s">
        <v>472</v>
      </c>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R154" s="148" t="s">
        <v>472</v>
      </c>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V154" s="148" t="s">
        <v>472</v>
      </c>
      <c r="EW154" s="129"/>
      <c r="EX154" s="129"/>
      <c r="EY154" s="129"/>
      <c r="EZ154" s="129"/>
      <c r="FA154" s="129"/>
      <c r="FB154" s="129"/>
      <c r="FC154" s="129"/>
      <c r="FD154" s="129"/>
      <c r="FE154" s="129"/>
      <c r="FF154" s="129"/>
      <c r="FG154" s="129"/>
      <c r="FH154" s="129"/>
      <c r="FI154" s="129"/>
      <c r="FJ154" s="129"/>
      <c r="FK154" s="129"/>
      <c r="FL154" s="129"/>
      <c r="FM154" s="129"/>
      <c r="FN154" s="129"/>
      <c r="FO154" s="129"/>
      <c r="FP154" s="129"/>
      <c r="FQ154" s="129"/>
      <c r="FR154" s="129"/>
      <c r="FS154" s="129"/>
      <c r="FT154" s="129"/>
      <c r="FU154" s="129"/>
      <c r="FV154" s="129"/>
      <c r="FW154" s="129"/>
      <c r="FX154" s="129"/>
      <c r="FZ154" s="148" t="s">
        <v>472</v>
      </c>
      <c r="GA154" s="129"/>
      <c r="GB154" s="129"/>
      <c r="GC154" s="129"/>
      <c r="GD154" s="129"/>
      <c r="GE154" s="129"/>
      <c r="GF154" s="129"/>
      <c r="GG154" s="129"/>
      <c r="GH154" s="129"/>
      <c r="GI154" s="129"/>
      <c r="GJ154" s="129"/>
      <c r="GK154" s="129"/>
      <c r="GL154" s="129"/>
      <c r="GM154" s="129"/>
      <c r="GN154" s="129"/>
      <c r="GO154" s="129"/>
      <c r="GP154" s="129"/>
      <c r="GQ154" s="129"/>
      <c r="GR154" s="129"/>
      <c r="GS154" s="129"/>
      <c r="GT154" s="129"/>
      <c r="GU154" s="129"/>
      <c r="GV154" s="129"/>
      <c r="GW154" s="129"/>
      <c r="GX154" s="129"/>
      <c r="GY154" s="129"/>
      <c r="GZ154" s="129"/>
      <c r="HA154" s="129"/>
      <c r="HB154" s="129"/>
      <c r="HD154" s="148" t="s">
        <v>472</v>
      </c>
      <c r="HE154" s="129"/>
      <c r="HF154" s="129"/>
      <c r="HG154" s="129"/>
      <c r="HH154" s="129"/>
      <c r="HI154" s="129"/>
      <c r="HJ154" s="129"/>
      <c r="HK154" s="129"/>
      <c r="HL154" s="129"/>
      <c r="HM154" s="129"/>
      <c r="HN154" s="129"/>
      <c r="HO154" s="129"/>
      <c r="HP154" s="129"/>
      <c r="HQ154" s="129"/>
      <c r="HR154" s="129"/>
      <c r="HS154" s="129"/>
      <c r="HT154" s="129"/>
      <c r="HU154" s="129"/>
      <c r="HV154" s="129"/>
      <c r="HW154" s="129"/>
      <c r="HX154" s="129"/>
      <c r="HY154" s="129"/>
      <c r="HZ154" s="129"/>
      <c r="IA154" s="129"/>
      <c r="IB154" s="129"/>
      <c r="IC154" s="129"/>
      <c r="ID154" s="129"/>
      <c r="IE154" s="129"/>
      <c r="IF154" s="129"/>
      <c r="IH154" s="148" t="s">
        <v>472</v>
      </c>
      <c r="II154" s="129"/>
      <c r="IJ154" s="129"/>
      <c r="IK154" s="129"/>
      <c r="IL154" s="129"/>
      <c r="IM154" s="129"/>
      <c r="IN154" s="129"/>
      <c r="IO154" s="129"/>
      <c r="IP154" s="129"/>
      <c r="IQ154" s="129"/>
      <c r="IR154" s="129"/>
      <c r="IS154" s="129"/>
      <c r="IT154" s="129"/>
      <c r="IU154" s="129"/>
      <c r="IV154" s="129"/>
      <c r="IW154" s="129"/>
      <c r="IX154" s="129"/>
      <c r="IY154" s="129"/>
      <c r="IZ154" s="129"/>
      <c r="JA154" s="129"/>
      <c r="JB154" s="129"/>
      <c r="JC154" s="129"/>
      <c r="JD154" s="129"/>
      <c r="JE154" s="129"/>
      <c r="JF154" s="129"/>
      <c r="JG154" s="129"/>
      <c r="JH154" s="129"/>
      <c r="JI154" s="129"/>
      <c r="JJ154" s="129"/>
      <c r="JL154" s="148" t="s">
        <v>472</v>
      </c>
      <c r="JM154" s="129"/>
      <c r="JN154" s="129"/>
      <c r="JO154" s="129"/>
      <c r="JP154" s="129"/>
      <c r="JQ154" s="129"/>
      <c r="JR154" s="129"/>
      <c r="JS154" s="129"/>
      <c r="JT154" s="129"/>
      <c r="JU154" s="129"/>
      <c r="JV154" s="129"/>
      <c r="JW154" s="129"/>
      <c r="JX154" s="129"/>
      <c r="JY154" s="129"/>
      <c r="JZ154" s="129"/>
      <c r="KA154" s="129"/>
      <c r="KB154" s="129"/>
      <c r="KC154" s="129"/>
      <c r="KD154" s="129"/>
      <c r="KE154" s="129"/>
      <c r="KF154" s="129"/>
      <c r="KG154" s="129"/>
      <c r="KH154" s="129"/>
      <c r="KI154" s="129"/>
      <c r="KJ154" s="129"/>
      <c r="KK154" s="129"/>
      <c r="KL154" s="129"/>
      <c r="KM154" s="129"/>
      <c r="KN154" s="129"/>
    </row>
    <row r="155" spans="2:300" ht="30" customHeight="1" x14ac:dyDescent="0.25">
      <c r="B155" s="148" t="s">
        <v>460</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F155" s="148" t="s">
        <v>460</v>
      </c>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J155" s="148" t="s">
        <v>460</v>
      </c>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N155" s="148" t="s">
        <v>460</v>
      </c>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R155" s="148" t="s">
        <v>460</v>
      </c>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V155" s="148" t="s">
        <v>460</v>
      </c>
      <c r="EW155" s="129"/>
      <c r="EX155" s="129"/>
      <c r="EY155" s="129"/>
      <c r="EZ155" s="129"/>
      <c r="FA155" s="129"/>
      <c r="FB155" s="129"/>
      <c r="FC155" s="129"/>
      <c r="FD155" s="129"/>
      <c r="FE155" s="129"/>
      <c r="FF155" s="129"/>
      <c r="FG155" s="129"/>
      <c r="FH155" s="129"/>
      <c r="FI155" s="129"/>
      <c r="FJ155" s="129"/>
      <c r="FK155" s="129"/>
      <c r="FL155" s="129"/>
      <c r="FM155" s="129"/>
      <c r="FN155" s="129"/>
      <c r="FO155" s="129"/>
      <c r="FP155" s="129"/>
      <c r="FQ155" s="129"/>
      <c r="FR155" s="129"/>
      <c r="FS155" s="129"/>
      <c r="FT155" s="129"/>
      <c r="FU155" s="129"/>
      <c r="FV155" s="129"/>
      <c r="FW155" s="129"/>
      <c r="FX155" s="129"/>
      <c r="FZ155" s="148" t="s">
        <v>460</v>
      </c>
      <c r="GA155" s="129"/>
      <c r="GB155" s="129"/>
      <c r="GC155" s="129"/>
      <c r="GD155" s="129"/>
      <c r="GE155" s="129"/>
      <c r="GF155" s="129"/>
      <c r="GG155" s="129"/>
      <c r="GH155" s="129"/>
      <c r="GI155" s="129"/>
      <c r="GJ155" s="129"/>
      <c r="GK155" s="129"/>
      <c r="GL155" s="129"/>
      <c r="GM155" s="129"/>
      <c r="GN155" s="129"/>
      <c r="GO155" s="129"/>
      <c r="GP155" s="129"/>
      <c r="GQ155" s="129"/>
      <c r="GR155" s="129"/>
      <c r="GS155" s="129"/>
      <c r="GT155" s="129"/>
      <c r="GU155" s="129"/>
      <c r="GV155" s="129"/>
      <c r="GW155" s="129"/>
      <c r="GX155" s="129"/>
      <c r="GY155" s="129"/>
      <c r="GZ155" s="129"/>
      <c r="HA155" s="129"/>
      <c r="HB155" s="129"/>
      <c r="HD155" s="148" t="s">
        <v>460</v>
      </c>
      <c r="HE155" s="129"/>
      <c r="HF155" s="129"/>
      <c r="HG155" s="129"/>
      <c r="HH155" s="129"/>
      <c r="HI155" s="129"/>
      <c r="HJ155" s="129"/>
      <c r="HK155" s="129"/>
      <c r="HL155" s="129"/>
      <c r="HM155" s="129"/>
      <c r="HN155" s="129"/>
      <c r="HO155" s="129"/>
      <c r="HP155" s="129"/>
      <c r="HQ155" s="129"/>
      <c r="HR155" s="129"/>
      <c r="HS155" s="129"/>
      <c r="HT155" s="129"/>
      <c r="HU155" s="129"/>
      <c r="HV155" s="129"/>
      <c r="HW155" s="129"/>
      <c r="HX155" s="129"/>
      <c r="HY155" s="129"/>
      <c r="HZ155" s="129"/>
      <c r="IA155" s="129"/>
      <c r="IB155" s="129"/>
      <c r="IC155" s="129"/>
      <c r="ID155" s="129"/>
      <c r="IE155" s="129"/>
      <c r="IF155" s="129"/>
      <c r="IH155" s="148" t="s">
        <v>460</v>
      </c>
      <c r="II155" s="129"/>
      <c r="IJ155" s="129"/>
      <c r="IK155" s="129"/>
      <c r="IL155" s="129"/>
      <c r="IM155" s="129"/>
      <c r="IN155" s="129"/>
      <c r="IO155" s="129"/>
      <c r="IP155" s="129"/>
      <c r="IQ155" s="129"/>
      <c r="IR155" s="129"/>
      <c r="IS155" s="129"/>
      <c r="IT155" s="129"/>
      <c r="IU155" s="129"/>
      <c r="IV155" s="129"/>
      <c r="IW155" s="129"/>
      <c r="IX155" s="129"/>
      <c r="IY155" s="129"/>
      <c r="IZ155" s="129"/>
      <c r="JA155" s="129"/>
      <c r="JB155" s="129"/>
      <c r="JC155" s="129"/>
      <c r="JD155" s="129"/>
      <c r="JE155" s="129"/>
      <c r="JF155" s="129"/>
      <c r="JG155" s="129"/>
      <c r="JH155" s="129"/>
      <c r="JI155" s="129"/>
      <c r="JJ155" s="129"/>
      <c r="JL155" s="148" t="s">
        <v>460</v>
      </c>
      <c r="JM155" s="129"/>
      <c r="JN155" s="129"/>
      <c r="JO155" s="129"/>
      <c r="JP155" s="129"/>
      <c r="JQ155" s="129"/>
      <c r="JR155" s="129"/>
      <c r="JS155" s="129"/>
      <c r="JT155" s="129"/>
      <c r="JU155" s="129"/>
      <c r="JV155" s="129"/>
      <c r="JW155" s="129"/>
      <c r="JX155" s="129"/>
      <c r="JY155" s="129"/>
      <c r="JZ155" s="129"/>
      <c r="KA155" s="129"/>
      <c r="KB155" s="129"/>
      <c r="KC155" s="129"/>
      <c r="KD155" s="129"/>
      <c r="KE155" s="129"/>
      <c r="KF155" s="129"/>
      <c r="KG155" s="129"/>
      <c r="KH155" s="129"/>
      <c r="KI155" s="129"/>
      <c r="KJ155" s="129"/>
      <c r="KK155" s="129"/>
      <c r="KL155" s="129"/>
      <c r="KM155" s="129"/>
      <c r="KN155" s="129"/>
    </row>
    <row r="156" spans="2:300" ht="30" customHeight="1" x14ac:dyDescent="0.25">
      <c r="B156" s="148" t="s">
        <v>461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F156" s="148" t="s">
        <v>461</v>
      </c>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J156" s="148" t="s">
        <v>461</v>
      </c>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c r="CG156" s="129"/>
      <c r="CH156" s="129"/>
      <c r="CI156" s="129"/>
      <c r="CJ156" s="129"/>
      <c r="CK156" s="129"/>
      <c r="CL156" s="129"/>
      <c r="CN156" s="148" t="s">
        <v>461</v>
      </c>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R156" s="148" t="s">
        <v>461</v>
      </c>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V156" s="148" t="s">
        <v>461</v>
      </c>
      <c r="EW156" s="129"/>
      <c r="EX156" s="129"/>
      <c r="EY156" s="129"/>
      <c r="EZ156" s="129"/>
      <c r="FA156" s="129"/>
      <c r="FB156" s="129"/>
      <c r="FC156" s="129"/>
      <c r="FD156" s="129"/>
      <c r="FE156" s="129"/>
      <c r="FF156" s="129"/>
      <c r="FG156" s="129"/>
      <c r="FH156" s="129"/>
      <c r="FI156" s="129"/>
      <c r="FJ156" s="129"/>
      <c r="FK156" s="129"/>
      <c r="FL156" s="129"/>
      <c r="FM156" s="129"/>
      <c r="FN156" s="129"/>
      <c r="FO156" s="129"/>
      <c r="FP156" s="129"/>
      <c r="FQ156" s="129"/>
      <c r="FR156" s="129"/>
      <c r="FS156" s="129"/>
      <c r="FT156" s="129"/>
      <c r="FU156" s="129"/>
      <c r="FV156" s="129"/>
      <c r="FW156" s="129"/>
      <c r="FX156" s="129"/>
      <c r="FZ156" s="148" t="s">
        <v>461</v>
      </c>
      <c r="GA156" s="129"/>
      <c r="GB156" s="129"/>
      <c r="GC156" s="129"/>
      <c r="GD156" s="129"/>
      <c r="GE156" s="129"/>
      <c r="GF156" s="129"/>
      <c r="GG156" s="129"/>
      <c r="GH156" s="129"/>
      <c r="GI156" s="129"/>
      <c r="GJ156" s="129"/>
      <c r="GK156" s="129"/>
      <c r="GL156" s="129"/>
      <c r="GM156" s="129"/>
      <c r="GN156" s="129"/>
      <c r="GO156" s="129"/>
      <c r="GP156" s="129"/>
      <c r="GQ156" s="129"/>
      <c r="GR156" s="129"/>
      <c r="GS156" s="129"/>
      <c r="GT156" s="129"/>
      <c r="GU156" s="129"/>
      <c r="GV156" s="129"/>
      <c r="GW156" s="129"/>
      <c r="GX156" s="129"/>
      <c r="GY156" s="129"/>
      <c r="GZ156" s="129"/>
      <c r="HA156" s="129"/>
      <c r="HB156" s="129"/>
      <c r="HD156" s="148" t="s">
        <v>461</v>
      </c>
      <c r="HE156" s="129"/>
      <c r="HF156" s="129"/>
      <c r="HG156" s="129"/>
      <c r="HH156" s="129"/>
      <c r="HI156" s="129"/>
      <c r="HJ156" s="129"/>
      <c r="HK156" s="129"/>
      <c r="HL156" s="129"/>
      <c r="HM156" s="129"/>
      <c r="HN156" s="129"/>
      <c r="HO156" s="129"/>
      <c r="HP156" s="129"/>
      <c r="HQ156" s="129"/>
      <c r="HR156" s="129"/>
      <c r="HS156" s="129"/>
      <c r="HT156" s="129"/>
      <c r="HU156" s="129"/>
      <c r="HV156" s="129"/>
      <c r="HW156" s="129"/>
      <c r="HX156" s="129"/>
      <c r="HY156" s="129"/>
      <c r="HZ156" s="129"/>
      <c r="IA156" s="129"/>
      <c r="IB156" s="129"/>
      <c r="IC156" s="129"/>
      <c r="ID156" s="129"/>
      <c r="IE156" s="129"/>
      <c r="IF156" s="129"/>
      <c r="IH156" s="148" t="s">
        <v>461</v>
      </c>
      <c r="II156" s="129"/>
      <c r="IJ156" s="129"/>
      <c r="IK156" s="129"/>
      <c r="IL156" s="129"/>
      <c r="IM156" s="129"/>
      <c r="IN156" s="129"/>
      <c r="IO156" s="129"/>
      <c r="IP156" s="129"/>
      <c r="IQ156" s="129"/>
      <c r="IR156" s="129"/>
      <c r="IS156" s="129"/>
      <c r="IT156" s="129"/>
      <c r="IU156" s="129"/>
      <c r="IV156" s="129"/>
      <c r="IW156" s="129"/>
      <c r="IX156" s="129"/>
      <c r="IY156" s="129"/>
      <c r="IZ156" s="129"/>
      <c r="JA156" s="129"/>
      <c r="JB156" s="129"/>
      <c r="JC156" s="129"/>
      <c r="JD156" s="129"/>
      <c r="JE156" s="129"/>
      <c r="JF156" s="129"/>
      <c r="JG156" s="129"/>
      <c r="JH156" s="129"/>
      <c r="JI156" s="129"/>
      <c r="JJ156" s="129"/>
      <c r="JL156" s="148" t="s">
        <v>461</v>
      </c>
      <c r="JM156" s="129"/>
      <c r="JN156" s="129"/>
      <c r="JO156" s="129"/>
      <c r="JP156" s="129"/>
      <c r="JQ156" s="129"/>
      <c r="JR156" s="129"/>
      <c r="JS156" s="129"/>
      <c r="JT156" s="129"/>
      <c r="JU156" s="129"/>
      <c r="JV156" s="129"/>
      <c r="JW156" s="129"/>
      <c r="JX156" s="129"/>
      <c r="JY156" s="129"/>
      <c r="JZ156" s="129"/>
      <c r="KA156" s="129"/>
      <c r="KB156" s="129"/>
      <c r="KC156" s="129"/>
      <c r="KD156" s="129"/>
      <c r="KE156" s="129"/>
      <c r="KF156" s="129"/>
      <c r="KG156" s="129"/>
      <c r="KH156" s="129"/>
      <c r="KI156" s="129"/>
      <c r="KJ156" s="129"/>
      <c r="KK156" s="129"/>
      <c r="KL156" s="129"/>
      <c r="KM156" s="129"/>
      <c r="KN156" s="129"/>
    </row>
    <row r="157" spans="2:300" ht="30" customHeight="1" x14ac:dyDescent="0.25">
      <c r="B157" s="148" t="s">
        <v>462</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F157" s="148" t="s">
        <v>462</v>
      </c>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J157" s="148" t="s">
        <v>462</v>
      </c>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c r="CG157" s="129"/>
      <c r="CH157" s="129"/>
      <c r="CI157" s="129"/>
      <c r="CJ157" s="129"/>
      <c r="CK157" s="129"/>
      <c r="CL157" s="129"/>
      <c r="CN157" s="148" t="s">
        <v>462</v>
      </c>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R157" s="148" t="s">
        <v>462</v>
      </c>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V157" s="148" t="s">
        <v>462</v>
      </c>
      <c r="EW157" s="129"/>
      <c r="EX157" s="129"/>
      <c r="EY157" s="129"/>
      <c r="EZ157" s="129"/>
      <c r="FA157" s="129"/>
      <c r="FB157" s="129"/>
      <c r="FC157" s="129"/>
      <c r="FD157" s="129"/>
      <c r="FE157" s="129"/>
      <c r="FF157" s="129"/>
      <c r="FG157" s="129"/>
      <c r="FH157" s="129"/>
      <c r="FI157" s="129"/>
      <c r="FJ157" s="129"/>
      <c r="FK157" s="129"/>
      <c r="FL157" s="129"/>
      <c r="FM157" s="129"/>
      <c r="FN157" s="129"/>
      <c r="FO157" s="129"/>
      <c r="FP157" s="129"/>
      <c r="FQ157" s="129"/>
      <c r="FR157" s="129"/>
      <c r="FS157" s="129"/>
      <c r="FT157" s="129"/>
      <c r="FU157" s="129"/>
      <c r="FV157" s="129"/>
      <c r="FW157" s="129"/>
      <c r="FX157" s="129"/>
      <c r="FZ157" s="148" t="s">
        <v>462</v>
      </c>
      <c r="GA157" s="129"/>
      <c r="GB157" s="129"/>
      <c r="GC157" s="129"/>
      <c r="GD157" s="129"/>
      <c r="GE157" s="129"/>
      <c r="GF157" s="129"/>
      <c r="GG157" s="129"/>
      <c r="GH157" s="129"/>
      <c r="GI157" s="129"/>
      <c r="GJ157" s="129"/>
      <c r="GK157" s="129"/>
      <c r="GL157" s="129"/>
      <c r="GM157" s="129"/>
      <c r="GN157" s="129"/>
      <c r="GO157" s="129"/>
      <c r="GP157" s="129"/>
      <c r="GQ157" s="129"/>
      <c r="GR157" s="129"/>
      <c r="GS157" s="129"/>
      <c r="GT157" s="129"/>
      <c r="GU157" s="129"/>
      <c r="GV157" s="129"/>
      <c r="GW157" s="129"/>
      <c r="GX157" s="129"/>
      <c r="GY157" s="129"/>
      <c r="GZ157" s="129"/>
      <c r="HA157" s="129"/>
      <c r="HB157" s="129"/>
      <c r="HD157" s="148" t="s">
        <v>462</v>
      </c>
      <c r="HE157" s="129"/>
      <c r="HF157" s="129"/>
      <c r="HG157" s="129"/>
      <c r="HH157" s="129"/>
      <c r="HI157" s="129"/>
      <c r="HJ157" s="129"/>
      <c r="HK157" s="129"/>
      <c r="HL157" s="129"/>
      <c r="HM157" s="129"/>
      <c r="HN157" s="129"/>
      <c r="HO157" s="129"/>
      <c r="HP157" s="129"/>
      <c r="HQ157" s="129"/>
      <c r="HR157" s="129"/>
      <c r="HS157" s="129"/>
      <c r="HT157" s="129"/>
      <c r="HU157" s="129"/>
      <c r="HV157" s="129"/>
      <c r="HW157" s="129"/>
      <c r="HX157" s="129"/>
      <c r="HY157" s="129"/>
      <c r="HZ157" s="129"/>
      <c r="IA157" s="129"/>
      <c r="IB157" s="129"/>
      <c r="IC157" s="129"/>
      <c r="ID157" s="129"/>
      <c r="IE157" s="129"/>
      <c r="IF157" s="129"/>
      <c r="IH157" s="148" t="s">
        <v>462</v>
      </c>
      <c r="II157" s="129"/>
      <c r="IJ157" s="129"/>
      <c r="IK157" s="129"/>
      <c r="IL157" s="129"/>
      <c r="IM157" s="129"/>
      <c r="IN157" s="129"/>
      <c r="IO157" s="129"/>
      <c r="IP157" s="129"/>
      <c r="IQ157" s="129"/>
      <c r="IR157" s="129"/>
      <c r="IS157" s="129"/>
      <c r="IT157" s="129"/>
      <c r="IU157" s="129"/>
      <c r="IV157" s="129"/>
      <c r="IW157" s="129"/>
      <c r="IX157" s="129"/>
      <c r="IY157" s="129"/>
      <c r="IZ157" s="129"/>
      <c r="JA157" s="129"/>
      <c r="JB157" s="129"/>
      <c r="JC157" s="129"/>
      <c r="JD157" s="129"/>
      <c r="JE157" s="129"/>
      <c r="JF157" s="129"/>
      <c r="JG157" s="129"/>
      <c r="JH157" s="129"/>
      <c r="JI157" s="129"/>
      <c r="JJ157" s="129"/>
      <c r="JL157" s="148" t="s">
        <v>462</v>
      </c>
      <c r="JM157" s="129"/>
      <c r="JN157" s="129"/>
      <c r="JO157" s="129"/>
      <c r="JP157" s="129"/>
      <c r="JQ157" s="129"/>
      <c r="JR157" s="129"/>
      <c r="JS157" s="129"/>
      <c r="JT157" s="129"/>
      <c r="JU157" s="129"/>
      <c r="JV157" s="129"/>
      <c r="JW157" s="129"/>
      <c r="JX157" s="129"/>
      <c r="JY157" s="129"/>
      <c r="JZ157" s="129"/>
      <c r="KA157" s="129"/>
      <c r="KB157" s="129"/>
      <c r="KC157" s="129"/>
      <c r="KD157" s="129"/>
      <c r="KE157" s="129"/>
      <c r="KF157" s="129"/>
      <c r="KG157" s="129"/>
      <c r="KH157" s="129"/>
      <c r="KI157" s="129"/>
      <c r="KJ157" s="129"/>
      <c r="KK157" s="129"/>
      <c r="KL157" s="129"/>
      <c r="KM157" s="129"/>
      <c r="KN157" s="129"/>
    </row>
    <row r="158" spans="2:300" ht="30" customHeight="1" x14ac:dyDescent="0.25">
      <c r="B158" s="148" t="s">
        <v>463</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F158" s="148" t="s">
        <v>463</v>
      </c>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J158" s="148" t="s">
        <v>463</v>
      </c>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c r="CG158" s="129"/>
      <c r="CH158" s="129"/>
      <c r="CI158" s="129"/>
      <c r="CJ158" s="129"/>
      <c r="CK158" s="129"/>
      <c r="CL158" s="129"/>
      <c r="CN158" s="148" t="s">
        <v>463</v>
      </c>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R158" s="148" t="s">
        <v>463</v>
      </c>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V158" s="148" t="s">
        <v>463</v>
      </c>
      <c r="EW158" s="129"/>
      <c r="EX158" s="129"/>
      <c r="EY158" s="129"/>
      <c r="EZ158" s="129"/>
      <c r="FA158" s="129"/>
      <c r="FB158" s="129"/>
      <c r="FC158" s="129"/>
      <c r="FD158" s="129"/>
      <c r="FE158" s="129"/>
      <c r="FF158" s="129"/>
      <c r="FG158" s="129"/>
      <c r="FH158" s="129"/>
      <c r="FI158" s="129"/>
      <c r="FJ158" s="129"/>
      <c r="FK158" s="129"/>
      <c r="FL158" s="129"/>
      <c r="FM158" s="129"/>
      <c r="FN158" s="129"/>
      <c r="FO158" s="129"/>
      <c r="FP158" s="129"/>
      <c r="FQ158" s="129"/>
      <c r="FR158" s="129"/>
      <c r="FS158" s="129"/>
      <c r="FT158" s="129"/>
      <c r="FU158" s="129"/>
      <c r="FV158" s="129"/>
      <c r="FW158" s="129"/>
      <c r="FX158" s="129"/>
      <c r="FZ158" s="148" t="s">
        <v>463</v>
      </c>
      <c r="GA158" s="129"/>
      <c r="GB158" s="129"/>
      <c r="GC158" s="129"/>
      <c r="GD158" s="129"/>
      <c r="GE158" s="129"/>
      <c r="GF158" s="129"/>
      <c r="GG158" s="129"/>
      <c r="GH158" s="129"/>
      <c r="GI158" s="129"/>
      <c r="GJ158" s="129"/>
      <c r="GK158" s="129"/>
      <c r="GL158" s="129"/>
      <c r="GM158" s="129"/>
      <c r="GN158" s="129"/>
      <c r="GO158" s="129"/>
      <c r="GP158" s="129"/>
      <c r="GQ158" s="129"/>
      <c r="GR158" s="129"/>
      <c r="GS158" s="129"/>
      <c r="GT158" s="129"/>
      <c r="GU158" s="129"/>
      <c r="GV158" s="129"/>
      <c r="GW158" s="129"/>
      <c r="GX158" s="129"/>
      <c r="GY158" s="129"/>
      <c r="GZ158" s="129"/>
      <c r="HA158" s="129"/>
      <c r="HB158" s="129"/>
      <c r="HD158" s="148" t="s">
        <v>463</v>
      </c>
      <c r="HE158" s="129"/>
      <c r="HF158" s="129"/>
      <c r="HG158" s="129"/>
      <c r="HH158" s="129"/>
      <c r="HI158" s="129"/>
      <c r="HJ158" s="129"/>
      <c r="HK158" s="129"/>
      <c r="HL158" s="129"/>
      <c r="HM158" s="129"/>
      <c r="HN158" s="129"/>
      <c r="HO158" s="129"/>
      <c r="HP158" s="129"/>
      <c r="HQ158" s="129"/>
      <c r="HR158" s="129"/>
      <c r="HS158" s="129"/>
      <c r="HT158" s="129"/>
      <c r="HU158" s="129"/>
      <c r="HV158" s="129"/>
      <c r="HW158" s="129"/>
      <c r="HX158" s="129"/>
      <c r="HY158" s="129"/>
      <c r="HZ158" s="129"/>
      <c r="IA158" s="129"/>
      <c r="IB158" s="129"/>
      <c r="IC158" s="129"/>
      <c r="ID158" s="129"/>
      <c r="IE158" s="129"/>
      <c r="IF158" s="129"/>
      <c r="IH158" s="148" t="s">
        <v>463</v>
      </c>
      <c r="II158" s="129"/>
      <c r="IJ158" s="129"/>
      <c r="IK158" s="129"/>
      <c r="IL158" s="129"/>
      <c r="IM158" s="129"/>
      <c r="IN158" s="129"/>
      <c r="IO158" s="129"/>
      <c r="IP158" s="129"/>
      <c r="IQ158" s="129"/>
      <c r="IR158" s="129"/>
      <c r="IS158" s="129"/>
      <c r="IT158" s="129"/>
      <c r="IU158" s="129"/>
      <c r="IV158" s="129"/>
      <c r="IW158" s="129"/>
      <c r="IX158" s="129"/>
      <c r="IY158" s="129"/>
      <c r="IZ158" s="129"/>
      <c r="JA158" s="129"/>
      <c r="JB158" s="129"/>
      <c r="JC158" s="129"/>
      <c r="JD158" s="129"/>
      <c r="JE158" s="129"/>
      <c r="JF158" s="129"/>
      <c r="JG158" s="129"/>
      <c r="JH158" s="129"/>
      <c r="JI158" s="129"/>
      <c r="JJ158" s="129"/>
      <c r="JL158" s="148" t="s">
        <v>463</v>
      </c>
      <c r="JM158" s="129"/>
      <c r="JN158" s="129"/>
      <c r="JO158" s="129"/>
      <c r="JP158" s="129"/>
      <c r="JQ158" s="129"/>
      <c r="JR158" s="129"/>
      <c r="JS158" s="129"/>
      <c r="JT158" s="129"/>
      <c r="JU158" s="129"/>
      <c r="JV158" s="129"/>
      <c r="JW158" s="129"/>
      <c r="JX158" s="129"/>
      <c r="JY158" s="129"/>
      <c r="JZ158" s="129"/>
      <c r="KA158" s="129"/>
      <c r="KB158" s="129"/>
      <c r="KC158" s="129"/>
      <c r="KD158" s="129"/>
      <c r="KE158" s="129"/>
      <c r="KF158" s="129"/>
      <c r="KG158" s="129"/>
      <c r="KH158" s="129"/>
      <c r="KI158" s="129"/>
      <c r="KJ158" s="129"/>
      <c r="KK158" s="129"/>
      <c r="KL158" s="129"/>
      <c r="KM158" s="129"/>
      <c r="KN158" s="129"/>
    </row>
    <row r="159" spans="2:300" ht="30" customHeight="1" x14ac:dyDescent="0.25">
      <c r="B159" s="148" t="s">
        <v>464</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F159" s="148" t="s">
        <v>464</v>
      </c>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J159" s="148" t="s">
        <v>464</v>
      </c>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N159" s="148" t="s">
        <v>464</v>
      </c>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R159" s="148" t="s">
        <v>464</v>
      </c>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V159" s="148" t="s">
        <v>464</v>
      </c>
      <c r="EW159" s="129"/>
      <c r="EX159" s="129"/>
      <c r="EY159" s="129"/>
      <c r="EZ159" s="129"/>
      <c r="FA159" s="129"/>
      <c r="FB159" s="129"/>
      <c r="FC159" s="129"/>
      <c r="FD159" s="129"/>
      <c r="FE159" s="129"/>
      <c r="FF159" s="129"/>
      <c r="FG159" s="129"/>
      <c r="FH159" s="129"/>
      <c r="FI159" s="129"/>
      <c r="FJ159" s="129"/>
      <c r="FK159" s="129"/>
      <c r="FL159" s="129"/>
      <c r="FM159" s="129"/>
      <c r="FN159" s="129"/>
      <c r="FO159" s="129"/>
      <c r="FP159" s="129"/>
      <c r="FQ159" s="129"/>
      <c r="FR159" s="129"/>
      <c r="FS159" s="129"/>
      <c r="FT159" s="129"/>
      <c r="FU159" s="129"/>
      <c r="FV159" s="129"/>
      <c r="FW159" s="129"/>
      <c r="FX159" s="129"/>
      <c r="FZ159" s="148" t="s">
        <v>464</v>
      </c>
      <c r="GA159" s="129"/>
      <c r="GB159" s="129"/>
      <c r="GC159" s="129"/>
      <c r="GD159" s="129"/>
      <c r="GE159" s="129"/>
      <c r="GF159" s="129"/>
      <c r="GG159" s="129"/>
      <c r="GH159" s="129"/>
      <c r="GI159" s="129"/>
      <c r="GJ159" s="129"/>
      <c r="GK159" s="129"/>
      <c r="GL159" s="129"/>
      <c r="GM159" s="129"/>
      <c r="GN159" s="129"/>
      <c r="GO159" s="129"/>
      <c r="GP159" s="129"/>
      <c r="GQ159" s="129"/>
      <c r="GR159" s="129"/>
      <c r="GS159" s="129"/>
      <c r="GT159" s="129"/>
      <c r="GU159" s="129"/>
      <c r="GV159" s="129"/>
      <c r="GW159" s="129"/>
      <c r="GX159" s="129"/>
      <c r="GY159" s="129"/>
      <c r="GZ159" s="129"/>
      <c r="HA159" s="129"/>
      <c r="HB159" s="129"/>
      <c r="HD159" s="148" t="s">
        <v>464</v>
      </c>
      <c r="HE159" s="129"/>
      <c r="HF159" s="129"/>
      <c r="HG159" s="129"/>
      <c r="HH159" s="129"/>
      <c r="HI159" s="129"/>
      <c r="HJ159" s="129"/>
      <c r="HK159" s="129"/>
      <c r="HL159" s="129"/>
      <c r="HM159" s="129"/>
      <c r="HN159" s="129"/>
      <c r="HO159" s="129"/>
      <c r="HP159" s="129"/>
      <c r="HQ159" s="129"/>
      <c r="HR159" s="129"/>
      <c r="HS159" s="129"/>
      <c r="HT159" s="129"/>
      <c r="HU159" s="129"/>
      <c r="HV159" s="129"/>
      <c r="HW159" s="129"/>
      <c r="HX159" s="129"/>
      <c r="HY159" s="129"/>
      <c r="HZ159" s="129"/>
      <c r="IA159" s="129"/>
      <c r="IB159" s="129"/>
      <c r="IC159" s="129"/>
      <c r="ID159" s="129"/>
      <c r="IE159" s="129"/>
      <c r="IF159" s="129"/>
      <c r="IH159" s="148" t="s">
        <v>464</v>
      </c>
      <c r="II159" s="129"/>
      <c r="IJ159" s="129"/>
      <c r="IK159" s="129"/>
      <c r="IL159" s="129"/>
      <c r="IM159" s="129"/>
      <c r="IN159" s="129"/>
      <c r="IO159" s="129"/>
      <c r="IP159" s="129"/>
      <c r="IQ159" s="129"/>
      <c r="IR159" s="129"/>
      <c r="IS159" s="129"/>
      <c r="IT159" s="129"/>
      <c r="IU159" s="129"/>
      <c r="IV159" s="129"/>
      <c r="IW159" s="129"/>
      <c r="IX159" s="129"/>
      <c r="IY159" s="129"/>
      <c r="IZ159" s="129"/>
      <c r="JA159" s="129"/>
      <c r="JB159" s="129"/>
      <c r="JC159" s="129"/>
      <c r="JD159" s="129"/>
      <c r="JE159" s="129"/>
      <c r="JF159" s="129"/>
      <c r="JG159" s="129"/>
      <c r="JH159" s="129"/>
      <c r="JI159" s="129"/>
      <c r="JJ159" s="129"/>
      <c r="JL159" s="148" t="s">
        <v>464</v>
      </c>
      <c r="JM159" s="129"/>
      <c r="JN159" s="129"/>
      <c r="JO159" s="129"/>
      <c r="JP159" s="129"/>
      <c r="JQ159" s="129"/>
      <c r="JR159" s="129"/>
      <c r="JS159" s="129"/>
      <c r="JT159" s="129"/>
      <c r="JU159" s="129"/>
      <c r="JV159" s="129"/>
      <c r="JW159" s="129"/>
      <c r="JX159" s="129"/>
      <c r="JY159" s="129"/>
      <c r="JZ159" s="129"/>
      <c r="KA159" s="129"/>
      <c r="KB159" s="129"/>
      <c r="KC159" s="129"/>
      <c r="KD159" s="129"/>
      <c r="KE159" s="129"/>
      <c r="KF159" s="129"/>
      <c r="KG159" s="129"/>
      <c r="KH159" s="129"/>
      <c r="KI159" s="129"/>
      <c r="KJ159" s="129"/>
      <c r="KK159" s="129"/>
      <c r="KL159" s="129"/>
      <c r="KM159" s="129"/>
      <c r="KN159" s="129"/>
    </row>
    <row r="160" spans="2:300" ht="30" customHeight="1" x14ac:dyDescent="0.25">
      <c r="B160" s="148" t="s">
        <v>465</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F160" s="148" t="s">
        <v>465</v>
      </c>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J160" s="148" t="s">
        <v>465</v>
      </c>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N160" s="148" t="s">
        <v>465</v>
      </c>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R160" s="148" t="s">
        <v>465</v>
      </c>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V160" s="148" t="s">
        <v>465</v>
      </c>
      <c r="EW160" s="129"/>
      <c r="EX160" s="129"/>
      <c r="EY160" s="129"/>
      <c r="EZ160" s="129"/>
      <c r="FA160" s="129"/>
      <c r="FB160" s="129"/>
      <c r="FC160" s="129"/>
      <c r="FD160" s="129"/>
      <c r="FE160" s="129"/>
      <c r="FF160" s="129"/>
      <c r="FG160" s="129"/>
      <c r="FH160" s="129"/>
      <c r="FI160" s="129"/>
      <c r="FJ160" s="129"/>
      <c r="FK160" s="129"/>
      <c r="FL160" s="129"/>
      <c r="FM160" s="129"/>
      <c r="FN160" s="129"/>
      <c r="FO160" s="129"/>
      <c r="FP160" s="129"/>
      <c r="FQ160" s="129"/>
      <c r="FR160" s="129"/>
      <c r="FS160" s="129"/>
      <c r="FT160" s="129"/>
      <c r="FU160" s="129"/>
      <c r="FV160" s="129"/>
      <c r="FW160" s="129"/>
      <c r="FX160" s="129"/>
      <c r="FZ160" s="148" t="s">
        <v>465</v>
      </c>
      <c r="GA160" s="129"/>
      <c r="GB160" s="129"/>
      <c r="GC160" s="129"/>
      <c r="GD160" s="129"/>
      <c r="GE160" s="129"/>
      <c r="GF160" s="129"/>
      <c r="GG160" s="129"/>
      <c r="GH160" s="129"/>
      <c r="GI160" s="129"/>
      <c r="GJ160" s="129"/>
      <c r="GK160" s="129"/>
      <c r="GL160" s="129"/>
      <c r="GM160" s="129"/>
      <c r="GN160" s="129"/>
      <c r="GO160" s="129"/>
      <c r="GP160" s="129"/>
      <c r="GQ160" s="129"/>
      <c r="GR160" s="129"/>
      <c r="GS160" s="129"/>
      <c r="GT160" s="129"/>
      <c r="GU160" s="129"/>
      <c r="GV160" s="129"/>
      <c r="GW160" s="129"/>
      <c r="GX160" s="129"/>
      <c r="GY160" s="129"/>
      <c r="GZ160" s="129"/>
      <c r="HA160" s="129"/>
      <c r="HB160" s="129"/>
      <c r="HD160" s="148" t="s">
        <v>465</v>
      </c>
      <c r="HE160" s="129"/>
      <c r="HF160" s="129"/>
      <c r="HG160" s="129"/>
      <c r="HH160" s="129"/>
      <c r="HI160" s="129"/>
      <c r="HJ160" s="129"/>
      <c r="HK160" s="129"/>
      <c r="HL160" s="129"/>
      <c r="HM160" s="129"/>
      <c r="HN160" s="129"/>
      <c r="HO160" s="129"/>
      <c r="HP160" s="129"/>
      <c r="HQ160" s="129"/>
      <c r="HR160" s="129"/>
      <c r="HS160" s="129"/>
      <c r="HT160" s="129"/>
      <c r="HU160" s="129"/>
      <c r="HV160" s="129"/>
      <c r="HW160" s="129"/>
      <c r="HX160" s="129"/>
      <c r="HY160" s="129"/>
      <c r="HZ160" s="129"/>
      <c r="IA160" s="129"/>
      <c r="IB160" s="129"/>
      <c r="IC160" s="129"/>
      <c r="ID160" s="129"/>
      <c r="IE160" s="129"/>
      <c r="IF160" s="129"/>
      <c r="IH160" s="148" t="s">
        <v>465</v>
      </c>
      <c r="II160" s="129"/>
      <c r="IJ160" s="129"/>
      <c r="IK160" s="129"/>
      <c r="IL160" s="129"/>
      <c r="IM160" s="129"/>
      <c r="IN160" s="129"/>
      <c r="IO160" s="129"/>
      <c r="IP160" s="129"/>
      <c r="IQ160" s="129"/>
      <c r="IR160" s="129"/>
      <c r="IS160" s="129"/>
      <c r="IT160" s="129"/>
      <c r="IU160" s="129"/>
      <c r="IV160" s="129"/>
      <c r="IW160" s="129"/>
      <c r="IX160" s="129"/>
      <c r="IY160" s="129"/>
      <c r="IZ160" s="129"/>
      <c r="JA160" s="129"/>
      <c r="JB160" s="129"/>
      <c r="JC160" s="129"/>
      <c r="JD160" s="129"/>
      <c r="JE160" s="129"/>
      <c r="JF160" s="129"/>
      <c r="JG160" s="129"/>
      <c r="JH160" s="129"/>
      <c r="JI160" s="129"/>
      <c r="JJ160" s="129"/>
      <c r="JL160" s="148" t="s">
        <v>465</v>
      </c>
      <c r="JM160" s="129"/>
      <c r="JN160" s="129"/>
      <c r="JO160" s="129"/>
      <c r="JP160" s="129"/>
      <c r="JQ160" s="129"/>
      <c r="JR160" s="129"/>
      <c r="JS160" s="129"/>
      <c r="JT160" s="129"/>
      <c r="JU160" s="129"/>
      <c r="JV160" s="129"/>
      <c r="JW160" s="129"/>
      <c r="JX160" s="129"/>
      <c r="JY160" s="129"/>
      <c r="JZ160" s="129"/>
      <c r="KA160" s="129"/>
      <c r="KB160" s="129"/>
      <c r="KC160" s="129"/>
      <c r="KD160" s="129"/>
      <c r="KE160" s="129"/>
      <c r="KF160" s="129"/>
      <c r="KG160" s="129"/>
      <c r="KH160" s="129"/>
      <c r="KI160" s="129"/>
      <c r="KJ160" s="129"/>
      <c r="KK160" s="129"/>
      <c r="KL160" s="129"/>
      <c r="KM160" s="129"/>
      <c r="KN160" s="129"/>
    </row>
    <row r="161" spans="2:300" ht="30" customHeight="1" x14ac:dyDescent="0.25">
      <c r="B161" s="148" t="s">
        <v>466</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F161" s="148" t="s">
        <v>466</v>
      </c>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J161" s="148" t="s">
        <v>466</v>
      </c>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c r="CG161" s="129"/>
      <c r="CH161" s="129"/>
      <c r="CI161" s="129"/>
      <c r="CJ161" s="129"/>
      <c r="CK161" s="129"/>
      <c r="CL161" s="129"/>
      <c r="CN161" s="148" t="s">
        <v>466</v>
      </c>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R161" s="148" t="s">
        <v>466</v>
      </c>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V161" s="148" t="s">
        <v>466</v>
      </c>
      <c r="EW161" s="129"/>
      <c r="EX161" s="129"/>
      <c r="EY161" s="129"/>
      <c r="EZ161" s="129"/>
      <c r="FA161" s="129"/>
      <c r="FB161" s="129"/>
      <c r="FC161" s="129"/>
      <c r="FD161" s="129"/>
      <c r="FE161" s="129"/>
      <c r="FF161" s="129"/>
      <c r="FG161" s="129"/>
      <c r="FH161" s="129"/>
      <c r="FI161" s="129"/>
      <c r="FJ161" s="129"/>
      <c r="FK161" s="129"/>
      <c r="FL161" s="129"/>
      <c r="FM161" s="129"/>
      <c r="FN161" s="129"/>
      <c r="FO161" s="129"/>
      <c r="FP161" s="129"/>
      <c r="FQ161" s="129"/>
      <c r="FR161" s="129"/>
      <c r="FS161" s="129"/>
      <c r="FT161" s="129"/>
      <c r="FU161" s="129"/>
      <c r="FV161" s="129"/>
      <c r="FW161" s="129"/>
      <c r="FX161" s="129"/>
      <c r="FZ161" s="148" t="s">
        <v>466</v>
      </c>
      <c r="GA161" s="129"/>
      <c r="GB161" s="129"/>
      <c r="GC161" s="129"/>
      <c r="GD161" s="129"/>
      <c r="GE161" s="129"/>
      <c r="GF161" s="129"/>
      <c r="GG161" s="129"/>
      <c r="GH161" s="129"/>
      <c r="GI161" s="129"/>
      <c r="GJ161" s="129"/>
      <c r="GK161" s="129"/>
      <c r="GL161" s="129"/>
      <c r="GM161" s="129"/>
      <c r="GN161" s="129"/>
      <c r="GO161" s="129"/>
      <c r="GP161" s="129"/>
      <c r="GQ161" s="129"/>
      <c r="GR161" s="129"/>
      <c r="GS161" s="129"/>
      <c r="GT161" s="129"/>
      <c r="GU161" s="129"/>
      <c r="GV161" s="129"/>
      <c r="GW161" s="129"/>
      <c r="GX161" s="129"/>
      <c r="GY161" s="129"/>
      <c r="GZ161" s="129"/>
      <c r="HA161" s="129"/>
      <c r="HB161" s="129"/>
      <c r="HD161" s="148" t="s">
        <v>466</v>
      </c>
      <c r="HE161" s="129"/>
      <c r="HF161" s="129"/>
      <c r="HG161" s="129"/>
      <c r="HH161" s="129"/>
      <c r="HI161" s="129"/>
      <c r="HJ161" s="129"/>
      <c r="HK161" s="129"/>
      <c r="HL161" s="129"/>
      <c r="HM161" s="129"/>
      <c r="HN161" s="129"/>
      <c r="HO161" s="129"/>
      <c r="HP161" s="129"/>
      <c r="HQ161" s="129"/>
      <c r="HR161" s="129"/>
      <c r="HS161" s="129"/>
      <c r="HT161" s="129"/>
      <c r="HU161" s="129"/>
      <c r="HV161" s="129"/>
      <c r="HW161" s="129"/>
      <c r="HX161" s="129"/>
      <c r="HY161" s="129"/>
      <c r="HZ161" s="129"/>
      <c r="IA161" s="129"/>
      <c r="IB161" s="129"/>
      <c r="IC161" s="129"/>
      <c r="ID161" s="129"/>
      <c r="IE161" s="129"/>
      <c r="IF161" s="129"/>
      <c r="IH161" s="148" t="s">
        <v>466</v>
      </c>
      <c r="II161" s="129"/>
      <c r="IJ161" s="129"/>
      <c r="IK161" s="129"/>
      <c r="IL161" s="129"/>
      <c r="IM161" s="129"/>
      <c r="IN161" s="129"/>
      <c r="IO161" s="129"/>
      <c r="IP161" s="129"/>
      <c r="IQ161" s="129"/>
      <c r="IR161" s="129"/>
      <c r="IS161" s="129"/>
      <c r="IT161" s="129"/>
      <c r="IU161" s="129"/>
      <c r="IV161" s="129"/>
      <c r="IW161" s="129"/>
      <c r="IX161" s="129"/>
      <c r="IY161" s="129"/>
      <c r="IZ161" s="129"/>
      <c r="JA161" s="129"/>
      <c r="JB161" s="129"/>
      <c r="JC161" s="129"/>
      <c r="JD161" s="129"/>
      <c r="JE161" s="129"/>
      <c r="JF161" s="129"/>
      <c r="JG161" s="129"/>
      <c r="JH161" s="129"/>
      <c r="JI161" s="129"/>
      <c r="JJ161" s="129"/>
      <c r="JL161" s="148" t="s">
        <v>466</v>
      </c>
      <c r="JM161" s="129"/>
      <c r="JN161" s="129"/>
      <c r="JO161" s="129"/>
      <c r="JP161" s="129"/>
      <c r="JQ161" s="129"/>
      <c r="JR161" s="129"/>
      <c r="JS161" s="129"/>
      <c r="JT161" s="129"/>
      <c r="JU161" s="129"/>
      <c r="JV161" s="129"/>
      <c r="JW161" s="129"/>
      <c r="JX161" s="129"/>
      <c r="JY161" s="129"/>
      <c r="JZ161" s="129"/>
      <c r="KA161" s="129"/>
      <c r="KB161" s="129"/>
      <c r="KC161" s="129"/>
      <c r="KD161" s="129"/>
      <c r="KE161" s="129"/>
      <c r="KF161" s="129"/>
      <c r="KG161" s="129"/>
      <c r="KH161" s="129"/>
      <c r="KI161" s="129"/>
      <c r="KJ161" s="129"/>
      <c r="KK161" s="129"/>
      <c r="KL161" s="129"/>
      <c r="KM161" s="129"/>
      <c r="KN161" s="129"/>
    </row>
    <row r="162" spans="2:300" ht="30" customHeight="1" x14ac:dyDescent="0.25">
      <c r="B162" s="148" t="s">
        <v>1162</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F162" s="148" t="s">
        <v>1162</v>
      </c>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J162" s="148" t="s">
        <v>1162</v>
      </c>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c r="CG162" s="129"/>
      <c r="CH162" s="129"/>
      <c r="CI162" s="129"/>
      <c r="CJ162" s="129"/>
      <c r="CK162" s="129"/>
      <c r="CL162" s="129"/>
      <c r="CN162" s="148" t="s">
        <v>1162</v>
      </c>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R162" s="148" t="s">
        <v>1162</v>
      </c>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V162" s="148" t="s">
        <v>1162</v>
      </c>
      <c r="EW162" s="129"/>
      <c r="EX162" s="129"/>
      <c r="EY162" s="129"/>
      <c r="EZ162" s="129"/>
      <c r="FA162" s="129"/>
      <c r="FB162" s="129"/>
      <c r="FC162" s="129"/>
      <c r="FD162" s="129"/>
      <c r="FE162" s="129"/>
      <c r="FF162" s="129"/>
      <c r="FG162" s="129"/>
      <c r="FH162" s="129"/>
      <c r="FI162" s="129"/>
      <c r="FJ162" s="129"/>
      <c r="FK162" s="129"/>
      <c r="FL162" s="129"/>
      <c r="FM162" s="129"/>
      <c r="FN162" s="129"/>
      <c r="FO162" s="129"/>
      <c r="FP162" s="129"/>
      <c r="FQ162" s="129"/>
      <c r="FR162" s="129"/>
      <c r="FS162" s="129"/>
      <c r="FT162" s="129"/>
      <c r="FU162" s="129"/>
      <c r="FV162" s="129"/>
      <c r="FW162" s="129"/>
      <c r="FX162" s="129"/>
      <c r="FZ162" s="148" t="s">
        <v>1162</v>
      </c>
      <c r="GA162" s="129"/>
      <c r="GB162" s="129"/>
      <c r="GC162" s="129"/>
      <c r="GD162" s="129"/>
      <c r="GE162" s="129"/>
      <c r="GF162" s="129"/>
      <c r="GG162" s="129"/>
      <c r="GH162" s="129"/>
      <c r="GI162" s="129"/>
      <c r="GJ162" s="129"/>
      <c r="GK162" s="129"/>
      <c r="GL162" s="129"/>
      <c r="GM162" s="129"/>
      <c r="GN162" s="129"/>
      <c r="GO162" s="129"/>
      <c r="GP162" s="129"/>
      <c r="GQ162" s="129"/>
      <c r="GR162" s="129"/>
      <c r="GS162" s="129"/>
      <c r="GT162" s="129"/>
      <c r="GU162" s="129"/>
      <c r="GV162" s="129"/>
      <c r="GW162" s="129"/>
      <c r="GX162" s="129"/>
      <c r="GY162" s="129"/>
      <c r="GZ162" s="129"/>
      <c r="HA162" s="129"/>
      <c r="HB162" s="129"/>
      <c r="HD162" s="148" t="s">
        <v>1162</v>
      </c>
      <c r="HE162" s="129"/>
      <c r="HF162" s="129"/>
      <c r="HG162" s="129"/>
      <c r="HH162" s="129"/>
      <c r="HI162" s="129"/>
      <c r="HJ162" s="129"/>
      <c r="HK162" s="129"/>
      <c r="HL162" s="129"/>
      <c r="HM162" s="129"/>
      <c r="HN162" s="129"/>
      <c r="HO162" s="129"/>
      <c r="HP162" s="129"/>
      <c r="HQ162" s="129"/>
      <c r="HR162" s="129"/>
      <c r="HS162" s="129"/>
      <c r="HT162" s="129"/>
      <c r="HU162" s="129"/>
      <c r="HV162" s="129"/>
      <c r="HW162" s="129"/>
      <c r="HX162" s="129"/>
      <c r="HY162" s="129"/>
      <c r="HZ162" s="129"/>
      <c r="IA162" s="129"/>
      <c r="IB162" s="129"/>
      <c r="IC162" s="129"/>
      <c r="ID162" s="129"/>
      <c r="IE162" s="129"/>
      <c r="IF162" s="129"/>
      <c r="IH162" s="148" t="s">
        <v>1162</v>
      </c>
      <c r="II162" s="129"/>
      <c r="IJ162" s="129"/>
      <c r="IK162" s="129"/>
      <c r="IL162" s="129"/>
      <c r="IM162" s="129"/>
      <c r="IN162" s="129"/>
      <c r="IO162" s="129"/>
      <c r="IP162" s="129"/>
      <c r="IQ162" s="129"/>
      <c r="IR162" s="129"/>
      <c r="IS162" s="129"/>
      <c r="IT162" s="129"/>
      <c r="IU162" s="129"/>
      <c r="IV162" s="129"/>
      <c r="IW162" s="129"/>
      <c r="IX162" s="129"/>
      <c r="IY162" s="129"/>
      <c r="IZ162" s="129"/>
      <c r="JA162" s="129"/>
      <c r="JB162" s="129"/>
      <c r="JC162" s="129"/>
      <c r="JD162" s="129"/>
      <c r="JE162" s="129"/>
      <c r="JF162" s="129"/>
      <c r="JG162" s="129"/>
      <c r="JH162" s="129"/>
      <c r="JI162" s="129"/>
      <c r="JJ162" s="129"/>
      <c r="JL162" s="148" t="s">
        <v>1162</v>
      </c>
      <c r="JM162" s="129"/>
      <c r="JN162" s="129"/>
      <c r="JO162" s="129"/>
      <c r="JP162" s="129"/>
      <c r="JQ162" s="129"/>
      <c r="JR162" s="129"/>
      <c r="JS162" s="129"/>
      <c r="JT162" s="129"/>
      <c r="JU162" s="129"/>
      <c r="JV162" s="129"/>
      <c r="JW162" s="129"/>
      <c r="JX162" s="129"/>
      <c r="JY162" s="129"/>
      <c r="JZ162" s="129"/>
      <c r="KA162" s="129"/>
      <c r="KB162" s="129"/>
      <c r="KC162" s="129"/>
      <c r="KD162" s="129"/>
      <c r="KE162" s="129"/>
      <c r="KF162" s="129"/>
      <c r="KG162" s="129"/>
      <c r="KH162" s="129"/>
      <c r="KI162" s="129"/>
      <c r="KJ162" s="129"/>
      <c r="KK162" s="129"/>
      <c r="KL162" s="129"/>
      <c r="KM162" s="129"/>
      <c r="KN162" s="129"/>
    </row>
    <row r="163" spans="2:300" ht="30" customHeight="1" x14ac:dyDescent="0.25">
      <c r="B163" s="148" t="s">
        <v>467</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F163" s="148" t="s">
        <v>467</v>
      </c>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J163" s="148" t="s">
        <v>467</v>
      </c>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N163" s="148" t="s">
        <v>467</v>
      </c>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R163" s="148" t="s">
        <v>467</v>
      </c>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V163" s="148" t="s">
        <v>467</v>
      </c>
      <c r="EW163" s="129"/>
      <c r="EX163" s="129"/>
      <c r="EY163" s="129"/>
      <c r="EZ163" s="129"/>
      <c r="FA163" s="129"/>
      <c r="FB163" s="129"/>
      <c r="FC163" s="129"/>
      <c r="FD163" s="129"/>
      <c r="FE163" s="129"/>
      <c r="FF163" s="129"/>
      <c r="FG163" s="129"/>
      <c r="FH163" s="129"/>
      <c r="FI163" s="129"/>
      <c r="FJ163" s="129"/>
      <c r="FK163" s="129"/>
      <c r="FL163" s="129"/>
      <c r="FM163" s="129"/>
      <c r="FN163" s="129"/>
      <c r="FO163" s="129"/>
      <c r="FP163" s="129"/>
      <c r="FQ163" s="129"/>
      <c r="FR163" s="129"/>
      <c r="FS163" s="129"/>
      <c r="FT163" s="129"/>
      <c r="FU163" s="129"/>
      <c r="FV163" s="129"/>
      <c r="FW163" s="129"/>
      <c r="FX163" s="129"/>
      <c r="FZ163" s="148" t="s">
        <v>467</v>
      </c>
      <c r="GA163" s="129"/>
      <c r="GB163" s="129"/>
      <c r="GC163" s="129"/>
      <c r="GD163" s="129"/>
      <c r="GE163" s="129"/>
      <c r="GF163" s="129"/>
      <c r="GG163" s="129"/>
      <c r="GH163" s="129"/>
      <c r="GI163" s="129"/>
      <c r="GJ163" s="129"/>
      <c r="GK163" s="129"/>
      <c r="GL163" s="129"/>
      <c r="GM163" s="129"/>
      <c r="GN163" s="129"/>
      <c r="GO163" s="129"/>
      <c r="GP163" s="129"/>
      <c r="GQ163" s="129"/>
      <c r="GR163" s="129"/>
      <c r="GS163" s="129"/>
      <c r="GT163" s="129"/>
      <c r="GU163" s="129"/>
      <c r="GV163" s="129"/>
      <c r="GW163" s="129"/>
      <c r="GX163" s="129"/>
      <c r="GY163" s="129"/>
      <c r="GZ163" s="129"/>
      <c r="HA163" s="129"/>
      <c r="HB163" s="129"/>
      <c r="HD163" s="148" t="s">
        <v>467</v>
      </c>
      <c r="HE163" s="129"/>
      <c r="HF163" s="129"/>
      <c r="HG163" s="129"/>
      <c r="HH163" s="129"/>
      <c r="HI163" s="129"/>
      <c r="HJ163" s="129"/>
      <c r="HK163" s="129"/>
      <c r="HL163" s="129"/>
      <c r="HM163" s="129"/>
      <c r="HN163" s="129"/>
      <c r="HO163" s="129"/>
      <c r="HP163" s="129"/>
      <c r="HQ163" s="129"/>
      <c r="HR163" s="129"/>
      <c r="HS163" s="129"/>
      <c r="HT163" s="129"/>
      <c r="HU163" s="129"/>
      <c r="HV163" s="129"/>
      <c r="HW163" s="129"/>
      <c r="HX163" s="129"/>
      <c r="HY163" s="129"/>
      <c r="HZ163" s="129"/>
      <c r="IA163" s="129"/>
      <c r="IB163" s="129"/>
      <c r="IC163" s="129"/>
      <c r="ID163" s="129"/>
      <c r="IE163" s="129"/>
      <c r="IF163" s="129"/>
      <c r="IH163" s="148" t="s">
        <v>467</v>
      </c>
      <c r="II163" s="129"/>
      <c r="IJ163" s="129"/>
      <c r="IK163" s="129"/>
      <c r="IL163" s="129"/>
      <c r="IM163" s="129"/>
      <c r="IN163" s="129"/>
      <c r="IO163" s="129"/>
      <c r="IP163" s="129"/>
      <c r="IQ163" s="129"/>
      <c r="IR163" s="129"/>
      <c r="IS163" s="129"/>
      <c r="IT163" s="129"/>
      <c r="IU163" s="129"/>
      <c r="IV163" s="129"/>
      <c r="IW163" s="129"/>
      <c r="IX163" s="129"/>
      <c r="IY163" s="129"/>
      <c r="IZ163" s="129"/>
      <c r="JA163" s="129"/>
      <c r="JB163" s="129"/>
      <c r="JC163" s="129"/>
      <c r="JD163" s="129"/>
      <c r="JE163" s="129"/>
      <c r="JF163" s="129"/>
      <c r="JG163" s="129"/>
      <c r="JH163" s="129"/>
      <c r="JI163" s="129"/>
      <c r="JJ163" s="129"/>
      <c r="JL163" s="148" t="s">
        <v>467</v>
      </c>
      <c r="JM163" s="129"/>
      <c r="JN163" s="129"/>
      <c r="JO163" s="129"/>
      <c r="JP163" s="129"/>
      <c r="JQ163" s="129"/>
      <c r="JR163" s="129"/>
      <c r="JS163" s="129"/>
      <c r="JT163" s="129"/>
      <c r="JU163" s="129"/>
      <c r="JV163" s="129"/>
      <c r="JW163" s="129"/>
      <c r="JX163" s="129"/>
      <c r="JY163" s="129"/>
      <c r="JZ163" s="129"/>
      <c r="KA163" s="129"/>
      <c r="KB163" s="129"/>
      <c r="KC163" s="129"/>
      <c r="KD163" s="129"/>
      <c r="KE163" s="129"/>
      <c r="KF163" s="129"/>
      <c r="KG163" s="129"/>
      <c r="KH163" s="129"/>
      <c r="KI163" s="129"/>
      <c r="KJ163" s="129"/>
      <c r="KK163" s="129"/>
      <c r="KL163" s="129"/>
      <c r="KM163" s="129"/>
      <c r="KN163" s="129"/>
    </row>
    <row r="164" spans="2:300" ht="30" customHeight="1" x14ac:dyDescent="0.25">
      <c r="B164" s="148" t="s">
        <v>468</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F164" s="148" t="s">
        <v>468</v>
      </c>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J164" s="148" t="s">
        <v>468</v>
      </c>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N164" s="148" t="s">
        <v>468</v>
      </c>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R164" s="148" t="s">
        <v>468</v>
      </c>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V164" s="148" t="s">
        <v>468</v>
      </c>
      <c r="EW164" s="129"/>
      <c r="EX164" s="129"/>
      <c r="EY164" s="129"/>
      <c r="EZ164" s="129"/>
      <c r="FA164" s="129"/>
      <c r="FB164" s="129"/>
      <c r="FC164" s="129"/>
      <c r="FD164" s="129"/>
      <c r="FE164" s="129"/>
      <c r="FF164" s="129"/>
      <c r="FG164" s="129"/>
      <c r="FH164" s="129"/>
      <c r="FI164" s="129"/>
      <c r="FJ164" s="129"/>
      <c r="FK164" s="129"/>
      <c r="FL164" s="129"/>
      <c r="FM164" s="129"/>
      <c r="FN164" s="129"/>
      <c r="FO164" s="129"/>
      <c r="FP164" s="129"/>
      <c r="FQ164" s="129"/>
      <c r="FR164" s="129"/>
      <c r="FS164" s="129"/>
      <c r="FT164" s="129"/>
      <c r="FU164" s="129"/>
      <c r="FV164" s="129"/>
      <c r="FW164" s="129"/>
      <c r="FX164" s="129"/>
      <c r="FZ164" s="148" t="s">
        <v>468</v>
      </c>
      <c r="GA164" s="129"/>
      <c r="GB164" s="129"/>
      <c r="GC164" s="129"/>
      <c r="GD164" s="129"/>
      <c r="GE164" s="129"/>
      <c r="GF164" s="129"/>
      <c r="GG164" s="129"/>
      <c r="GH164" s="129"/>
      <c r="GI164" s="129"/>
      <c r="GJ164" s="129"/>
      <c r="GK164" s="129"/>
      <c r="GL164" s="129"/>
      <c r="GM164" s="129"/>
      <c r="GN164" s="129"/>
      <c r="GO164" s="129"/>
      <c r="GP164" s="129"/>
      <c r="GQ164" s="129"/>
      <c r="GR164" s="129"/>
      <c r="GS164" s="129"/>
      <c r="GT164" s="129"/>
      <c r="GU164" s="129"/>
      <c r="GV164" s="129"/>
      <c r="GW164" s="129"/>
      <c r="GX164" s="129"/>
      <c r="GY164" s="129"/>
      <c r="GZ164" s="129"/>
      <c r="HA164" s="129"/>
      <c r="HB164" s="129"/>
      <c r="HD164" s="148" t="s">
        <v>468</v>
      </c>
      <c r="HE164" s="129"/>
      <c r="HF164" s="129"/>
      <c r="HG164" s="129"/>
      <c r="HH164" s="129"/>
      <c r="HI164" s="129"/>
      <c r="HJ164" s="129"/>
      <c r="HK164" s="129"/>
      <c r="HL164" s="129"/>
      <c r="HM164" s="129"/>
      <c r="HN164" s="129"/>
      <c r="HO164" s="129"/>
      <c r="HP164" s="129"/>
      <c r="HQ164" s="129"/>
      <c r="HR164" s="129"/>
      <c r="HS164" s="129"/>
      <c r="HT164" s="129"/>
      <c r="HU164" s="129"/>
      <c r="HV164" s="129"/>
      <c r="HW164" s="129"/>
      <c r="HX164" s="129"/>
      <c r="HY164" s="129"/>
      <c r="HZ164" s="129"/>
      <c r="IA164" s="129"/>
      <c r="IB164" s="129"/>
      <c r="IC164" s="129"/>
      <c r="ID164" s="129"/>
      <c r="IE164" s="129"/>
      <c r="IF164" s="129"/>
      <c r="IH164" s="148" t="s">
        <v>468</v>
      </c>
      <c r="II164" s="129"/>
      <c r="IJ164" s="129"/>
      <c r="IK164" s="129"/>
      <c r="IL164" s="129"/>
      <c r="IM164" s="129"/>
      <c r="IN164" s="129"/>
      <c r="IO164" s="129"/>
      <c r="IP164" s="129"/>
      <c r="IQ164" s="129"/>
      <c r="IR164" s="129"/>
      <c r="IS164" s="129"/>
      <c r="IT164" s="129"/>
      <c r="IU164" s="129"/>
      <c r="IV164" s="129"/>
      <c r="IW164" s="129"/>
      <c r="IX164" s="129"/>
      <c r="IY164" s="129"/>
      <c r="IZ164" s="129"/>
      <c r="JA164" s="129"/>
      <c r="JB164" s="129"/>
      <c r="JC164" s="129"/>
      <c r="JD164" s="129"/>
      <c r="JE164" s="129"/>
      <c r="JF164" s="129"/>
      <c r="JG164" s="129"/>
      <c r="JH164" s="129"/>
      <c r="JI164" s="129"/>
      <c r="JJ164" s="129"/>
      <c r="JL164" s="148" t="s">
        <v>468</v>
      </c>
      <c r="JM164" s="129"/>
      <c r="JN164" s="129"/>
      <c r="JO164" s="129"/>
      <c r="JP164" s="129"/>
      <c r="JQ164" s="129"/>
      <c r="JR164" s="129"/>
      <c r="JS164" s="129"/>
      <c r="JT164" s="129"/>
      <c r="JU164" s="129"/>
      <c r="JV164" s="129"/>
      <c r="JW164" s="129"/>
      <c r="JX164" s="129"/>
      <c r="JY164" s="129"/>
      <c r="JZ164" s="129"/>
      <c r="KA164" s="129"/>
      <c r="KB164" s="129"/>
      <c r="KC164" s="129"/>
      <c r="KD164" s="129"/>
      <c r="KE164" s="129"/>
      <c r="KF164" s="129"/>
      <c r="KG164" s="129"/>
      <c r="KH164" s="129"/>
      <c r="KI164" s="129"/>
      <c r="KJ164" s="129"/>
      <c r="KK164" s="129"/>
      <c r="KL164" s="129"/>
      <c r="KM164" s="129"/>
      <c r="KN164" s="129"/>
    </row>
    <row r="165" spans="2:300" ht="30" customHeight="1" x14ac:dyDescent="0.25">
      <c r="B165" s="148" t="s">
        <v>469</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F165" s="148" t="s">
        <v>469</v>
      </c>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J165" s="148" t="s">
        <v>469</v>
      </c>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N165" s="148" t="s">
        <v>469</v>
      </c>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R165" s="148" t="s">
        <v>469</v>
      </c>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V165" s="148" t="s">
        <v>469</v>
      </c>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Z165" s="148" t="s">
        <v>469</v>
      </c>
      <c r="GA165" s="129"/>
      <c r="GB165" s="129"/>
      <c r="GC165" s="129"/>
      <c r="GD165" s="129"/>
      <c r="GE165" s="129"/>
      <c r="GF165" s="129"/>
      <c r="GG165" s="129"/>
      <c r="GH165" s="129"/>
      <c r="GI165" s="129"/>
      <c r="GJ165" s="129"/>
      <c r="GK165" s="129"/>
      <c r="GL165" s="129"/>
      <c r="GM165" s="129"/>
      <c r="GN165" s="129"/>
      <c r="GO165" s="129"/>
      <c r="GP165" s="129"/>
      <c r="GQ165" s="129"/>
      <c r="GR165" s="129"/>
      <c r="GS165" s="129"/>
      <c r="GT165" s="129"/>
      <c r="GU165" s="129"/>
      <c r="GV165" s="129"/>
      <c r="GW165" s="129"/>
      <c r="GX165" s="129"/>
      <c r="GY165" s="129"/>
      <c r="GZ165" s="129"/>
      <c r="HA165" s="129"/>
      <c r="HB165" s="129"/>
      <c r="HD165" s="148" t="s">
        <v>469</v>
      </c>
      <c r="HE165" s="129"/>
      <c r="HF165" s="129"/>
      <c r="HG165" s="129"/>
      <c r="HH165" s="129"/>
      <c r="HI165" s="129"/>
      <c r="HJ165" s="129"/>
      <c r="HK165" s="129"/>
      <c r="HL165" s="129"/>
      <c r="HM165" s="129"/>
      <c r="HN165" s="129"/>
      <c r="HO165" s="129"/>
      <c r="HP165" s="129"/>
      <c r="HQ165" s="129"/>
      <c r="HR165" s="129"/>
      <c r="HS165" s="129"/>
      <c r="HT165" s="129"/>
      <c r="HU165" s="129"/>
      <c r="HV165" s="129"/>
      <c r="HW165" s="129"/>
      <c r="HX165" s="129"/>
      <c r="HY165" s="129"/>
      <c r="HZ165" s="129"/>
      <c r="IA165" s="129"/>
      <c r="IB165" s="129"/>
      <c r="IC165" s="129"/>
      <c r="ID165" s="129"/>
      <c r="IE165" s="129"/>
      <c r="IF165" s="129"/>
      <c r="IH165" s="148" t="s">
        <v>469</v>
      </c>
      <c r="II165" s="129"/>
      <c r="IJ165" s="129"/>
      <c r="IK165" s="129"/>
      <c r="IL165" s="129"/>
      <c r="IM165" s="129"/>
      <c r="IN165" s="129"/>
      <c r="IO165" s="129"/>
      <c r="IP165" s="129"/>
      <c r="IQ165" s="129"/>
      <c r="IR165" s="129"/>
      <c r="IS165" s="129"/>
      <c r="IT165" s="129"/>
      <c r="IU165" s="129"/>
      <c r="IV165" s="129"/>
      <c r="IW165" s="129"/>
      <c r="IX165" s="129"/>
      <c r="IY165" s="129"/>
      <c r="IZ165" s="129"/>
      <c r="JA165" s="129"/>
      <c r="JB165" s="129"/>
      <c r="JC165" s="129"/>
      <c r="JD165" s="129"/>
      <c r="JE165" s="129"/>
      <c r="JF165" s="129"/>
      <c r="JG165" s="129"/>
      <c r="JH165" s="129"/>
      <c r="JI165" s="129"/>
      <c r="JJ165" s="129"/>
      <c r="JL165" s="148" t="s">
        <v>469</v>
      </c>
      <c r="JM165" s="129"/>
      <c r="JN165" s="129"/>
      <c r="JO165" s="129"/>
      <c r="JP165" s="129"/>
      <c r="JQ165" s="129"/>
      <c r="JR165" s="129"/>
      <c r="JS165" s="129"/>
      <c r="JT165" s="129"/>
      <c r="JU165" s="129"/>
      <c r="JV165" s="129"/>
      <c r="JW165" s="129"/>
      <c r="JX165" s="129"/>
      <c r="JY165" s="129"/>
      <c r="JZ165" s="129"/>
      <c r="KA165" s="129"/>
      <c r="KB165" s="129"/>
      <c r="KC165" s="129"/>
      <c r="KD165" s="129"/>
      <c r="KE165" s="129"/>
      <c r="KF165" s="129"/>
      <c r="KG165" s="129"/>
      <c r="KH165" s="129"/>
      <c r="KI165" s="129"/>
      <c r="KJ165" s="129"/>
      <c r="KK165" s="129"/>
      <c r="KL165" s="129"/>
      <c r="KM165" s="129"/>
      <c r="KN165" s="129"/>
    </row>
    <row r="166" spans="2:300" ht="30" customHeight="1" x14ac:dyDescent="0.25">
      <c r="B166" s="148" t="s">
        <v>470</v>
      </c>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F166" s="148" t="s">
        <v>470</v>
      </c>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J166" s="148" t="s">
        <v>470</v>
      </c>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N166" s="148" t="s">
        <v>470</v>
      </c>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R166" s="148" t="s">
        <v>470</v>
      </c>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V166" s="148" t="s">
        <v>470</v>
      </c>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Z166" s="148" t="s">
        <v>470</v>
      </c>
      <c r="GA166" s="129"/>
      <c r="GB166" s="129"/>
      <c r="GC166" s="129"/>
      <c r="GD166" s="129"/>
      <c r="GE166" s="129"/>
      <c r="GF166" s="129"/>
      <c r="GG166" s="129"/>
      <c r="GH166" s="129"/>
      <c r="GI166" s="129"/>
      <c r="GJ166" s="129"/>
      <c r="GK166" s="129"/>
      <c r="GL166" s="129"/>
      <c r="GM166" s="129"/>
      <c r="GN166" s="129"/>
      <c r="GO166" s="129"/>
      <c r="GP166" s="129"/>
      <c r="GQ166" s="129"/>
      <c r="GR166" s="129"/>
      <c r="GS166" s="129"/>
      <c r="GT166" s="129"/>
      <c r="GU166" s="129"/>
      <c r="GV166" s="129"/>
      <c r="GW166" s="129"/>
      <c r="GX166" s="129"/>
      <c r="GY166" s="129"/>
      <c r="GZ166" s="129"/>
      <c r="HA166" s="129"/>
      <c r="HB166" s="129"/>
      <c r="HD166" s="148" t="s">
        <v>470</v>
      </c>
      <c r="HE166" s="129"/>
      <c r="HF166" s="129"/>
      <c r="HG166" s="129"/>
      <c r="HH166" s="129"/>
      <c r="HI166" s="129"/>
      <c r="HJ166" s="129"/>
      <c r="HK166" s="129"/>
      <c r="HL166" s="129"/>
      <c r="HM166" s="129"/>
      <c r="HN166" s="129"/>
      <c r="HO166" s="129"/>
      <c r="HP166" s="129"/>
      <c r="HQ166" s="129"/>
      <c r="HR166" s="129"/>
      <c r="HS166" s="129"/>
      <c r="HT166" s="129"/>
      <c r="HU166" s="129"/>
      <c r="HV166" s="129"/>
      <c r="HW166" s="129"/>
      <c r="HX166" s="129"/>
      <c r="HY166" s="129"/>
      <c r="HZ166" s="129"/>
      <c r="IA166" s="129"/>
      <c r="IB166" s="129"/>
      <c r="IC166" s="129"/>
      <c r="ID166" s="129"/>
      <c r="IE166" s="129"/>
      <c r="IF166" s="129"/>
      <c r="IH166" s="148" t="s">
        <v>470</v>
      </c>
      <c r="II166" s="129"/>
      <c r="IJ166" s="129"/>
      <c r="IK166" s="129"/>
      <c r="IL166" s="129"/>
      <c r="IM166" s="129"/>
      <c r="IN166" s="129"/>
      <c r="IO166" s="129"/>
      <c r="IP166" s="129"/>
      <c r="IQ166" s="129"/>
      <c r="IR166" s="129"/>
      <c r="IS166" s="129"/>
      <c r="IT166" s="129"/>
      <c r="IU166" s="129"/>
      <c r="IV166" s="129"/>
      <c r="IW166" s="129"/>
      <c r="IX166" s="129"/>
      <c r="IY166" s="129"/>
      <c r="IZ166" s="129"/>
      <c r="JA166" s="129"/>
      <c r="JB166" s="129"/>
      <c r="JC166" s="129"/>
      <c r="JD166" s="129"/>
      <c r="JE166" s="129"/>
      <c r="JF166" s="129"/>
      <c r="JG166" s="129"/>
      <c r="JH166" s="129"/>
      <c r="JI166" s="129"/>
      <c r="JJ166" s="129"/>
      <c r="JL166" s="148" t="s">
        <v>470</v>
      </c>
      <c r="JM166" s="129"/>
      <c r="JN166" s="129"/>
      <c r="JO166" s="129"/>
      <c r="JP166" s="129"/>
      <c r="JQ166" s="129"/>
      <c r="JR166" s="129"/>
      <c r="JS166" s="129"/>
      <c r="JT166" s="129"/>
      <c r="JU166" s="129"/>
      <c r="JV166" s="129"/>
      <c r="JW166" s="129"/>
      <c r="JX166" s="129"/>
      <c r="JY166" s="129"/>
      <c r="JZ166" s="129"/>
      <c r="KA166" s="129"/>
      <c r="KB166" s="129"/>
      <c r="KC166" s="129"/>
      <c r="KD166" s="129"/>
      <c r="KE166" s="129"/>
      <c r="KF166" s="129"/>
      <c r="KG166" s="129"/>
      <c r="KH166" s="129"/>
      <c r="KI166" s="129"/>
      <c r="KJ166" s="129"/>
      <c r="KK166" s="129"/>
      <c r="KL166" s="129"/>
      <c r="KM166" s="129"/>
      <c r="KN166" s="129"/>
    </row>
    <row r="167" spans="2:300" ht="30" customHeight="1" x14ac:dyDescent="0.25">
      <c r="B167" s="148" t="s">
        <v>473</v>
      </c>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F167" s="148" t="s">
        <v>473</v>
      </c>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J167" s="148" t="s">
        <v>473</v>
      </c>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N167" s="148" t="s">
        <v>473</v>
      </c>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R167" s="148" t="s">
        <v>473</v>
      </c>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V167" s="148" t="s">
        <v>473</v>
      </c>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Z167" s="148" t="s">
        <v>473</v>
      </c>
      <c r="GA167" s="129"/>
      <c r="GB167" s="129"/>
      <c r="GC167" s="129"/>
      <c r="GD167" s="129"/>
      <c r="GE167" s="129"/>
      <c r="GF167" s="129"/>
      <c r="GG167" s="129"/>
      <c r="GH167" s="129"/>
      <c r="GI167" s="129"/>
      <c r="GJ167" s="129"/>
      <c r="GK167" s="129"/>
      <c r="GL167" s="129"/>
      <c r="GM167" s="129"/>
      <c r="GN167" s="129"/>
      <c r="GO167" s="129"/>
      <c r="GP167" s="129"/>
      <c r="GQ167" s="129"/>
      <c r="GR167" s="129"/>
      <c r="GS167" s="129"/>
      <c r="GT167" s="129"/>
      <c r="GU167" s="129"/>
      <c r="GV167" s="129"/>
      <c r="GW167" s="129"/>
      <c r="GX167" s="129"/>
      <c r="GY167" s="129"/>
      <c r="GZ167" s="129"/>
      <c r="HA167" s="129"/>
      <c r="HB167" s="129"/>
      <c r="HD167" s="148" t="s">
        <v>473</v>
      </c>
      <c r="HE167" s="129"/>
      <c r="HF167" s="129"/>
      <c r="HG167" s="129"/>
      <c r="HH167" s="129"/>
      <c r="HI167" s="129"/>
      <c r="HJ167" s="129"/>
      <c r="HK167" s="129"/>
      <c r="HL167" s="129"/>
      <c r="HM167" s="129"/>
      <c r="HN167" s="129"/>
      <c r="HO167" s="129"/>
      <c r="HP167" s="129"/>
      <c r="HQ167" s="129"/>
      <c r="HR167" s="129"/>
      <c r="HS167" s="129"/>
      <c r="HT167" s="129"/>
      <c r="HU167" s="129"/>
      <c r="HV167" s="129"/>
      <c r="HW167" s="129"/>
      <c r="HX167" s="129"/>
      <c r="HY167" s="129"/>
      <c r="HZ167" s="129"/>
      <c r="IA167" s="129"/>
      <c r="IB167" s="129"/>
      <c r="IC167" s="129"/>
      <c r="ID167" s="129"/>
      <c r="IE167" s="129"/>
      <c r="IF167" s="129"/>
      <c r="IH167" s="148" t="s">
        <v>473</v>
      </c>
      <c r="II167" s="129"/>
      <c r="IJ167" s="129"/>
      <c r="IK167" s="129"/>
      <c r="IL167" s="129"/>
      <c r="IM167" s="129"/>
      <c r="IN167" s="129"/>
      <c r="IO167" s="129"/>
      <c r="IP167" s="129"/>
      <c r="IQ167" s="129"/>
      <c r="IR167" s="129"/>
      <c r="IS167" s="129"/>
      <c r="IT167" s="129"/>
      <c r="IU167" s="129"/>
      <c r="IV167" s="129"/>
      <c r="IW167" s="129"/>
      <c r="IX167" s="129"/>
      <c r="IY167" s="129"/>
      <c r="IZ167" s="129"/>
      <c r="JA167" s="129"/>
      <c r="JB167" s="129"/>
      <c r="JC167" s="129"/>
      <c r="JD167" s="129"/>
      <c r="JE167" s="129"/>
      <c r="JF167" s="129"/>
      <c r="JG167" s="129"/>
      <c r="JH167" s="129"/>
      <c r="JI167" s="129"/>
      <c r="JJ167" s="129"/>
      <c r="JL167" s="148" t="s">
        <v>473</v>
      </c>
      <c r="JM167" s="129"/>
      <c r="JN167" s="129"/>
      <c r="JO167" s="129"/>
      <c r="JP167" s="129"/>
      <c r="JQ167" s="129"/>
      <c r="JR167" s="129"/>
      <c r="JS167" s="129"/>
      <c r="JT167" s="129"/>
      <c r="JU167" s="129"/>
      <c r="JV167" s="129"/>
      <c r="JW167" s="129"/>
      <c r="JX167" s="129"/>
      <c r="JY167" s="129"/>
      <c r="JZ167" s="129"/>
      <c r="KA167" s="129"/>
      <c r="KB167" s="129"/>
      <c r="KC167" s="129"/>
      <c r="KD167" s="129"/>
      <c r="KE167" s="129"/>
      <c r="KF167" s="129"/>
      <c r="KG167" s="129"/>
      <c r="KH167" s="129"/>
      <c r="KI167" s="129"/>
      <c r="KJ167" s="129"/>
      <c r="KK167" s="129"/>
      <c r="KL167" s="129"/>
      <c r="KM167" s="129"/>
      <c r="KN167" s="129"/>
    </row>
    <row r="168" spans="2:300" ht="30" customHeight="1" x14ac:dyDescent="0.25">
      <c r="B168" s="148" t="s">
        <v>474</v>
      </c>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F168" s="148" t="s">
        <v>474</v>
      </c>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J168" s="148" t="s">
        <v>474</v>
      </c>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N168" s="148" t="s">
        <v>474</v>
      </c>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R168" s="148" t="s">
        <v>474</v>
      </c>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V168" s="148" t="s">
        <v>474</v>
      </c>
      <c r="EW168" s="129"/>
      <c r="EX168" s="129"/>
      <c r="EY168" s="129"/>
      <c r="EZ168" s="129"/>
      <c r="FA168" s="129"/>
      <c r="FB168" s="129"/>
      <c r="FC168" s="129"/>
      <c r="FD168" s="129"/>
      <c r="FE168" s="129"/>
      <c r="FF168" s="129"/>
      <c r="FG168" s="129"/>
      <c r="FH168" s="129"/>
      <c r="FI168" s="129"/>
      <c r="FJ168" s="129"/>
      <c r="FK168" s="129"/>
      <c r="FL168" s="129"/>
      <c r="FM168" s="129"/>
      <c r="FN168" s="129"/>
      <c r="FO168" s="129"/>
      <c r="FP168" s="129"/>
      <c r="FQ168" s="129"/>
      <c r="FR168" s="129"/>
      <c r="FS168" s="129"/>
      <c r="FT168" s="129"/>
      <c r="FU168" s="129"/>
      <c r="FV168" s="129"/>
      <c r="FW168" s="129"/>
      <c r="FX168" s="129"/>
      <c r="FZ168" s="148" t="s">
        <v>474</v>
      </c>
      <c r="GA168" s="129"/>
      <c r="GB168" s="129"/>
      <c r="GC168" s="129"/>
      <c r="GD168" s="129"/>
      <c r="GE168" s="129"/>
      <c r="GF168" s="129"/>
      <c r="GG168" s="129"/>
      <c r="GH168" s="129"/>
      <c r="GI168" s="129"/>
      <c r="GJ168" s="129"/>
      <c r="GK168" s="129"/>
      <c r="GL168" s="129"/>
      <c r="GM168" s="129"/>
      <c r="GN168" s="129"/>
      <c r="GO168" s="129"/>
      <c r="GP168" s="129"/>
      <c r="GQ168" s="129"/>
      <c r="GR168" s="129"/>
      <c r="GS168" s="129"/>
      <c r="GT168" s="129"/>
      <c r="GU168" s="129"/>
      <c r="GV168" s="129"/>
      <c r="GW168" s="129"/>
      <c r="GX168" s="129"/>
      <c r="GY168" s="129"/>
      <c r="GZ168" s="129"/>
      <c r="HA168" s="129"/>
      <c r="HB168" s="129"/>
      <c r="HD168" s="148" t="s">
        <v>474</v>
      </c>
      <c r="HE168" s="129"/>
      <c r="HF168" s="129"/>
      <c r="HG168" s="129"/>
      <c r="HH168" s="129"/>
      <c r="HI168" s="129"/>
      <c r="HJ168" s="129"/>
      <c r="HK168" s="129"/>
      <c r="HL168" s="129"/>
      <c r="HM168" s="129"/>
      <c r="HN168" s="129"/>
      <c r="HO168" s="129"/>
      <c r="HP168" s="129"/>
      <c r="HQ168" s="129"/>
      <c r="HR168" s="129"/>
      <c r="HS168" s="129"/>
      <c r="HT168" s="129"/>
      <c r="HU168" s="129"/>
      <c r="HV168" s="129"/>
      <c r="HW168" s="129"/>
      <c r="HX168" s="129"/>
      <c r="HY168" s="129"/>
      <c r="HZ168" s="129"/>
      <c r="IA168" s="129"/>
      <c r="IB168" s="129"/>
      <c r="IC168" s="129"/>
      <c r="ID168" s="129"/>
      <c r="IE168" s="129"/>
      <c r="IF168" s="129"/>
      <c r="IH168" s="148" t="s">
        <v>474</v>
      </c>
      <c r="II168" s="129"/>
      <c r="IJ168" s="129"/>
      <c r="IK168" s="129"/>
      <c r="IL168" s="129"/>
      <c r="IM168" s="129"/>
      <c r="IN168" s="129"/>
      <c r="IO168" s="129"/>
      <c r="IP168" s="129"/>
      <c r="IQ168" s="129"/>
      <c r="IR168" s="129"/>
      <c r="IS168" s="129"/>
      <c r="IT168" s="129"/>
      <c r="IU168" s="129"/>
      <c r="IV168" s="129"/>
      <c r="IW168" s="129"/>
      <c r="IX168" s="129"/>
      <c r="IY168" s="129"/>
      <c r="IZ168" s="129"/>
      <c r="JA168" s="129"/>
      <c r="JB168" s="129"/>
      <c r="JC168" s="129"/>
      <c r="JD168" s="129"/>
      <c r="JE168" s="129"/>
      <c r="JF168" s="129"/>
      <c r="JG168" s="129"/>
      <c r="JH168" s="129"/>
      <c r="JI168" s="129"/>
      <c r="JJ168" s="129"/>
      <c r="JL168" s="148" t="s">
        <v>474</v>
      </c>
      <c r="JM168" s="129"/>
      <c r="JN168" s="129"/>
      <c r="JO168" s="129"/>
      <c r="JP168" s="129"/>
      <c r="JQ168" s="129"/>
      <c r="JR168" s="129"/>
      <c r="JS168" s="129"/>
      <c r="JT168" s="129"/>
      <c r="JU168" s="129"/>
      <c r="JV168" s="129"/>
      <c r="JW168" s="129"/>
      <c r="JX168" s="129"/>
      <c r="JY168" s="129"/>
      <c r="JZ168" s="129"/>
      <c r="KA168" s="129"/>
      <c r="KB168" s="129"/>
      <c r="KC168" s="129"/>
      <c r="KD168" s="129"/>
      <c r="KE168" s="129"/>
      <c r="KF168" s="129"/>
      <c r="KG168" s="129"/>
      <c r="KH168" s="129"/>
      <c r="KI168" s="129"/>
      <c r="KJ168" s="129"/>
      <c r="KK168" s="129"/>
      <c r="KL168" s="129"/>
      <c r="KM168" s="129"/>
      <c r="KN168" s="129"/>
    </row>
    <row r="169" spans="2:300" ht="30" customHeight="1" x14ac:dyDescent="0.25">
      <c r="B169" s="148" t="s">
        <v>475</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F169" s="148" t="s">
        <v>475</v>
      </c>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J169" s="148" t="s">
        <v>475</v>
      </c>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N169" s="148" t="s">
        <v>475</v>
      </c>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R169" s="148" t="s">
        <v>475</v>
      </c>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V169" s="148" t="s">
        <v>475</v>
      </c>
      <c r="EW169" s="129"/>
      <c r="EX169" s="129"/>
      <c r="EY169" s="129"/>
      <c r="EZ169" s="129"/>
      <c r="FA169" s="129"/>
      <c r="FB169" s="129"/>
      <c r="FC169" s="129"/>
      <c r="FD169" s="129"/>
      <c r="FE169" s="129"/>
      <c r="FF169" s="129"/>
      <c r="FG169" s="129"/>
      <c r="FH169" s="129"/>
      <c r="FI169" s="129"/>
      <c r="FJ169" s="129"/>
      <c r="FK169" s="129"/>
      <c r="FL169" s="129"/>
      <c r="FM169" s="129"/>
      <c r="FN169" s="129"/>
      <c r="FO169" s="129"/>
      <c r="FP169" s="129"/>
      <c r="FQ169" s="129"/>
      <c r="FR169" s="129"/>
      <c r="FS169" s="129"/>
      <c r="FT169" s="129"/>
      <c r="FU169" s="129"/>
      <c r="FV169" s="129"/>
      <c r="FW169" s="129"/>
      <c r="FX169" s="129"/>
      <c r="FZ169" s="148" t="s">
        <v>475</v>
      </c>
      <c r="GA169" s="129"/>
      <c r="GB169" s="129"/>
      <c r="GC169" s="129"/>
      <c r="GD169" s="129"/>
      <c r="GE169" s="129"/>
      <c r="GF169" s="129"/>
      <c r="GG169" s="129"/>
      <c r="GH169" s="129"/>
      <c r="GI169" s="129"/>
      <c r="GJ169" s="129"/>
      <c r="GK169" s="129"/>
      <c r="GL169" s="129"/>
      <c r="GM169" s="129"/>
      <c r="GN169" s="129"/>
      <c r="GO169" s="129"/>
      <c r="GP169" s="129"/>
      <c r="GQ169" s="129"/>
      <c r="GR169" s="129"/>
      <c r="GS169" s="129"/>
      <c r="GT169" s="129"/>
      <c r="GU169" s="129"/>
      <c r="GV169" s="129"/>
      <c r="GW169" s="129"/>
      <c r="GX169" s="129"/>
      <c r="GY169" s="129"/>
      <c r="GZ169" s="129"/>
      <c r="HA169" s="129"/>
      <c r="HB169" s="129"/>
      <c r="HD169" s="148" t="s">
        <v>475</v>
      </c>
      <c r="HE169" s="129"/>
      <c r="HF169" s="129"/>
      <c r="HG169" s="129"/>
      <c r="HH169" s="129"/>
      <c r="HI169" s="129"/>
      <c r="HJ169" s="129"/>
      <c r="HK169" s="129"/>
      <c r="HL169" s="129"/>
      <c r="HM169" s="129"/>
      <c r="HN169" s="129"/>
      <c r="HO169" s="129"/>
      <c r="HP169" s="129"/>
      <c r="HQ169" s="129"/>
      <c r="HR169" s="129"/>
      <c r="HS169" s="129"/>
      <c r="HT169" s="129"/>
      <c r="HU169" s="129"/>
      <c r="HV169" s="129"/>
      <c r="HW169" s="129"/>
      <c r="HX169" s="129"/>
      <c r="HY169" s="129"/>
      <c r="HZ169" s="129"/>
      <c r="IA169" s="129"/>
      <c r="IB169" s="129"/>
      <c r="IC169" s="129"/>
      <c r="ID169" s="129"/>
      <c r="IE169" s="129"/>
      <c r="IF169" s="129"/>
      <c r="IH169" s="148" t="s">
        <v>475</v>
      </c>
      <c r="II169" s="129"/>
      <c r="IJ169" s="129"/>
      <c r="IK169" s="129"/>
      <c r="IL169" s="129"/>
      <c r="IM169" s="129"/>
      <c r="IN169" s="129"/>
      <c r="IO169" s="129"/>
      <c r="IP169" s="129"/>
      <c r="IQ169" s="129"/>
      <c r="IR169" s="129"/>
      <c r="IS169" s="129"/>
      <c r="IT169" s="129"/>
      <c r="IU169" s="129"/>
      <c r="IV169" s="129"/>
      <c r="IW169" s="129"/>
      <c r="IX169" s="129"/>
      <c r="IY169" s="129"/>
      <c r="IZ169" s="129"/>
      <c r="JA169" s="129"/>
      <c r="JB169" s="129"/>
      <c r="JC169" s="129"/>
      <c r="JD169" s="129"/>
      <c r="JE169" s="129"/>
      <c r="JF169" s="129"/>
      <c r="JG169" s="129"/>
      <c r="JH169" s="129"/>
      <c r="JI169" s="129"/>
      <c r="JJ169" s="129"/>
      <c r="JL169" s="148" t="s">
        <v>475</v>
      </c>
      <c r="JM169" s="129"/>
      <c r="JN169" s="129"/>
      <c r="JO169" s="129"/>
      <c r="JP169" s="129"/>
      <c r="JQ169" s="129"/>
      <c r="JR169" s="129"/>
      <c r="JS169" s="129"/>
      <c r="JT169" s="129"/>
      <c r="JU169" s="129"/>
      <c r="JV169" s="129"/>
      <c r="JW169" s="129"/>
      <c r="JX169" s="129"/>
      <c r="JY169" s="129"/>
      <c r="JZ169" s="129"/>
      <c r="KA169" s="129"/>
      <c r="KB169" s="129"/>
      <c r="KC169" s="129"/>
      <c r="KD169" s="129"/>
      <c r="KE169" s="129"/>
      <c r="KF169" s="129"/>
      <c r="KG169" s="129"/>
      <c r="KH169" s="129"/>
      <c r="KI169" s="129"/>
      <c r="KJ169" s="129"/>
      <c r="KK169" s="129"/>
      <c r="KL169" s="129"/>
      <c r="KM169" s="129"/>
      <c r="KN169" s="129"/>
    </row>
    <row r="170" spans="2:300" ht="30" customHeight="1" x14ac:dyDescent="0.25">
      <c r="B170" s="148" t="s">
        <v>476</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F170" s="148" t="s">
        <v>476</v>
      </c>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J170" s="148" t="s">
        <v>476</v>
      </c>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c r="CG170" s="129"/>
      <c r="CH170" s="129"/>
      <c r="CI170" s="129"/>
      <c r="CJ170" s="129"/>
      <c r="CK170" s="129"/>
      <c r="CL170" s="129"/>
      <c r="CN170" s="148" t="s">
        <v>476</v>
      </c>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R170" s="148" t="s">
        <v>476</v>
      </c>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V170" s="148" t="s">
        <v>476</v>
      </c>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Z170" s="148" t="s">
        <v>476</v>
      </c>
      <c r="GA170" s="129"/>
      <c r="GB170" s="129"/>
      <c r="GC170" s="129"/>
      <c r="GD170" s="129"/>
      <c r="GE170" s="129"/>
      <c r="GF170" s="129"/>
      <c r="GG170" s="129"/>
      <c r="GH170" s="129"/>
      <c r="GI170" s="129"/>
      <c r="GJ170" s="129"/>
      <c r="GK170" s="129"/>
      <c r="GL170" s="129"/>
      <c r="GM170" s="129"/>
      <c r="GN170" s="129"/>
      <c r="GO170" s="129"/>
      <c r="GP170" s="129"/>
      <c r="GQ170" s="129"/>
      <c r="GR170" s="129"/>
      <c r="GS170" s="129"/>
      <c r="GT170" s="129"/>
      <c r="GU170" s="129"/>
      <c r="GV170" s="129"/>
      <c r="GW170" s="129"/>
      <c r="GX170" s="129"/>
      <c r="GY170" s="129"/>
      <c r="GZ170" s="129"/>
      <c r="HA170" s="129"/>
      <c r="HB170" s="129"/>
      <c r="HD170" s="148" t="s">
        <v>476</v>
      </c>
      <c r="HE170" s="129"/>
      <c r="HF170" s="129"/>
      <c r="HG170" s="129"/>
      <c r="HH170" s="129"/>
      <c r="HI170" s="129"/>
      <c r="HJ170" s="129"/>
      <c r="HK170" s="129"/>
      <c r="HL170" s="129"/>
      <c r="HM170" s="129"/>
      <c r="HN170" s="129"/>
      <c r="HO170" s="129"/>
      <c r="HP170" s="129"/>
      <c r="HQ170" s="129"/>
      <c r="HR170" s="129"/>
      <c r="HS170" s="129"/>
      <c r="HT170" s="129"/>
      <c r="HU170" s="129"/>
      <c r="HV170" s="129"/>
      <c r="HW170" s="129"/>
      <c r="HX170" s="129"/>
      <c r="HY170" s="129"/>
      <c r="HZ170" s="129"/>
      <c r="IA170" s="129"/>
      <c r="IB170" s="129"/>
      <c r="IC170" s="129"/>
      <c r="ID170" s="129"/>
      <c r="IE170" s="129"/>
      <c r="IF170" s="129"/>
      <c r="IH170" s="148" t="s">
        <v>476</v>
      </c>
      <c r="II170" s="129"/>
      <c r="IJ170" s="129"/>
      <c r="IK170" s="129"/>
      <c r="IL170" s="129"/>
      <c r="IM170" s="129"/>
      <c r="IN170" s="129"/>
      <c r="IO170" s="129"/>
      <c r="IP170" s="129"/>
      <c r="IQ170" s="129"/>
      <c r="IR170" s="129"/>
      <c r="IS170" s="129"/>
      <c r="IT170" s="129"/>
      <c r="IU170" s="129"/>
      <c r="IV170" s="129"/>
      <c r="IW170" s="129"/>
      <c r="IX170" s="129"/>
      <c r="IY170" s="129"/>
      <c r="IZ170" s="129"/>
      <c r="JA170" s="129"/>
      <c r="JB170" s="129"/>
      <c r="JC170" s="129"/>
      <c r="JD170" s="129"/>
      <c r="JE170" s="129"/>
      <c r="JF170" s="129"/>
      <c r="JG170" s="129"/>
      <c r="JH170" s="129"/>
      <c r="JI170" s="129"/>
      <c r="JJ170" s="129"/>
      <c r="JL170" s="148" t="s">
        <v>476</v>
      </c>
      <c r="JM170" s="129"/>
      <c r="JN170" s="129"/>
      <c r="JO170" s="129"/>
      <c r="JP170" s="129"/>
      <c r="JQ170" s="129"/>
      <c r="JR170" s="129"/>
      <c r="JS170" s="129"/>
      <c r="JT170" s="129"/>
      <c r="JU170" s="129"/>
      <c r="JV170" s="129"/>
      <c r="JW170" s="129"/>
      <c r="JX170" s="129"/>
      <c r="JY170" s="129"/>
      <c r="JZ170" s="129"/>
      <c r="KA170" s="129"/>
      <c r="KB170" s="129"/>
      <c r="KC170" s="129"/>
      <c r="KD170" s="129"/>
      <c r="KE170" s="129"/>
      <c r="KF170" s="129"/>
      <c r="KG170" s="129"/>
      <c r="KH170" s="129"/>
      <c r="KI170" s="129"/>
      <c r="KJ170" s="129"/>
      <c r="KK170" s="129"/>
      <c r="KL170" s="129"/>
      <c r="KM170" s="129"/>
      <c r="KN170" s="129"/>
    </row>
    <row r="171" spans="2:300" ht="30" customHeight="1" x14ac:dyDescent="0.25">
      <c r="B171" s="148" t="s">
        <v>477</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F171" s="148" t="s">
        <v>477</v>
      </c>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J171" s="148" t="s">
        <v>477</v>
      </c>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c r="CG171" s="129"/>
      <c r="CH171" s="129"/>
      <c r="CI171" s="129"/>
      <c r="CJ171" s="129"/>
      <c r="CK171" s="129"/>
      <c r="CL171" s="129"/>
      <c r="CN171" s="148" t="s">
        <v>477</v>
      </c>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R171" s="148" t="s">
        <v>477</v>
      </c>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V171" s="148" t="s">
        <v>477</v>
      </c>
      <c r="EW171" s="129"/>
      <c r="EX171" s="129"/>
      <c r="EY171" s="129"/>
      <c r="EZ171" s="129"/>
      <c r="FA171" s="129"/>
      <c r="FB171" s="129"/>
      <c r="FC171" s="129"/>
      <c r="FD171" s="129"/>
      <c r="FE171" s="129"/>
      <c r="FF171" s="129"/>
      <c r="FG171" s="129"/>
      <c r="FH171" s="129"/>
      <c r="FI171" s="129"/>
      <c r="FJ171" s="129"/>
      <c r="FK171" s="129"/>
      <c r="FL171" s="129"/>
      <c r="FM171" s="129"/>
      <c r="FN171" s="129"/>
      <c r="FO171" s="129"/>
      <c r="FP171" s="129"/>
      <c r="FQ171" s="129"/>
      <c r="FR171" s="129"/>
      <c r="FS171" s="129"/>
      <c r="FT171" s="129"/>
      <c r="FU171" s="129"/>
      <c r="FV171" s="129"/>
      <c r="FW171" s="129"/>
      <c r="FX171" s="129"/>
      <c r="FZ171" s="148" t="s">
        <v>477</v>
      </c>
      <c r="GA171" s="129"/>
      <c r="GB171" s="129"/>
      <c r="GC171" s="129"/>
      <c r="GD171" s="129"/>
      <c r="GE171" s="129"/>
      <c r="GF171" s="129"/>
      <c r="GG171" s="129"/>
      <c r="GH171" s="129"/>
      <c r="GI171" s="129"/>
      <c r="GJ171" s="129"/>
      <c r="GK171" s="129"/>
      <c r="GL171" s="129"/>
      <c r="GM171" s="129"/>
      <c r="GN171" s="129"/>
      <c r="GO171" s="129"/>
      <c r="GP171" s="129"/>
      <c r="GQ171" s="129"/>
      <c r="GR171" s="129"/>
      <c r="GS171" s="129"/>
      <c r="GT171" s="129"/>
      <c r="GU171" s="129"/>
      <c r="GV171" s="129"/>
      <c r="GW171" s="129"/>
      <c r="GX171" s="129"/>
      <c r="GY171" s="129"/>
      <c r="GZ171" s="129"/>
      <c r="HA171" s="129"/>
      <c r="HB171" s="129"/>
      <c r="HD171" s="148" t="s">
        <v>477</v>
      </c>
      <c r="HE171" s="129"/>
      <c r="HF171" s="129"/>
      <c r="HG171" s="129"/>
      <c r="HH171" s="129"/>
      <c r="HI171" s="129"/>
      <c r="HJ171" s="129"/>
      <c r="HK171" s="129"/>
      <c r="HL171" s="129"/>
      <c r="HM171" s="129"/>
      <c r="HN171" s="129"/>
      <c r="HO171" s="129"/>
      <c r="HP171" s="129"/>
      <c r="HQ171" s="129"/>
      <c r="HR171" s="129"/>
      <c r="HS171" s="129"/>
      <c r="HT171" s="129"/>
      <c r="HU171" s="129"/>
      <c r="HV171" s="129"/>
      <c r="HW171" s="129"/>
      <c r="HX171" s="129"/>
      <c r="HY171" s="129"/>
      <c r="HZ171" s="129"/>
      <c r="IA171" s="129"/>
      <c r="IB171" s="129"/>
      <c r="IC171" s="129"/>
      <c r="ID171" s="129"/>
      <c r="IE171" s="129"/>
      <c r="IF171" s="129"/>
      <c r="IH171" s="148" t="s">
        <v>477</v>
      </c>
      <c r="II171" s="129"/>
      <c r="IJ171" s="129"/>
      <c r="IK171" s="129"/>
      <c r="IL171" s="129"/>
      <c r="IM171" s="129"/>
      <c r="IN171" s="129"/>
      <c r="IO171" s="129"/>
      <c r="IP171" s="129"/>
      <c r="IQ171" s="129"/>
      <c r="IR171" s="129"/>
      <c r="IS171" s="129"/>
      <c r="IT171" s="129"/>
      <c r="IU171" s="129"/>
      <c r="IV171" s="129"/>
      <c r="IW171" s="129"/>
      <c r="IX171" s="129"/>
      <c r="IY171" s="129"/>
      <c r="IZ171" s="129"/>
      <c r="JA171" s="129"/>
      <c r="JB171" s="129"/>
      <c r="JC171" s="129"/>
      <c r="JD171" s="129"/>
      <c r="JE171" s="129"/>
      <c r="JF171" s="129"/>
      <c r="JG171" s="129"/>
      <c r="JH171" s="129"/>
      <c r="JI171" s="129"/>
      <c r="JJ171" s="129"/>
      <c r="JL171" s="148" t="s">
        <v>477</v>
      </c>
      <c r="JM171" s="129"/>
      <c r="JN171" s="129"/>
      <c r="JO171" s="129"/>
      <c r="JP171" s="129"/>
      <c r="JQ171" s="129"/>
      <c r="JR171" s="129"/>
      <c r="JS171" s="129"/>
      <c r="JT171" s="129"/>
      <c r="JU171" s="129"/>
      <c r="JV171" s="129"/>
      <c r="JW171" s="129"/>
      <c r="JX171" s="129"/>
      <c r="JY171" s="129"/>
      <c r="JZ171" s="129"/>
      <c r="KA171" s="129"/>
      <c r="KB171" s="129"/>
      <c r="KC171" s="129"/>
      <c r="KD171" s="129"/>
      <c r="KE171" s="129"/>
      <c r="KF171" s="129"/>
      <c r="KG171" s="129"/>
      <c r="KH171" s="129"/>
      <c r="KI171" s="129"/>
      <c r="KJ171" s="129"/>
      <c r="KK171" s="129"/>
      <c r="KL171" s="129"/>
      <c r="KM171" s="129"/>
      <c r="KN171" s="129"/>
    </row>
    <row r="172" spans="2:300" ht="30" customHeight="1" x14ac:dyDescent="0.25">
      <c r="B172" s="148" t="s">
        <v>478</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F172" s="148" t="s">
        <v>478</v>
      </c>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J172" s="148" t="s">
        <v>478</v>
      </c>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N172" s="148" t="s">
        <v>478</v>
      </c>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R172" s="148" t="s">
        <v>478</v>
      </c>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V172" s="148" t="s">
        <v>478</v>
      </c>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Z172" s="148" t="s">
        <v>478</v>
      </c>
      <c r="GA172" s="129"/>
      <c r="GB172" s="129"/>
      <c r="GC172" s="129"/>
      <c r="GD172" s="129"/>
      <c r="GE172" s="129"/>
      <c r="GF172" s="129"/>
      <c r="GG172" s="129"/>
      <c r="GH172" s="129"/>
      <c r="GI172" s="129"/>
      <c r="GJ172" s="129"/>
      <c r="GK172" s="129"/>
      <c r="GL172" s="129"/>
      <c r="GM172" s="129"/>
      <c r="GN172" s="129"/>
      <c r="GO172" s="129"/>
      <c r="GP172" s="129"/>
      <c r="GQ172" s="129"/>
      <c r="GR172" s="129"/>
      <c r="GS172" s="129"/>
      <c r="GT172" s="129"/>
      <c r="GU172" s="129"/>
      <c r="GV172" s="129"/>
      <c r="GW172" s="129"/>
      <c r="GX172" s="129"/>
      <c r="GY172" s="129"/>
      <c r="GZ172" s="129"/>
      <c r="HA172" s="129"/>
      <c r="HB172" s="129"/>
      <c r="HD172" s="148" t="s">
        <v>478</v>
      </c>
      <c r="HE172" s="129"/>
      <c r="HF172" s="129"/>
      <c r="HG172" s="129"/>
      <c r="HH172" s="129"/>
      <c r="HI172" s="129"/>
      <c r="HJ172" s="129"/>
      <c r="HK172" s="129"/>
      <c r="HL172" s="129"/>
      <c r="HM172" s="129"/>
      <c r="HN172" s="129"/>
      <c r="HO172" s="129"/>
      <c r="HP172" s="129"/>
      <c r="HQ172" s="129"/>
      <c r="HR172" s="129"/>
      <c r="HS172" s="129"/>
      <c r="HT172" s="129"/>
      <c r="HU172" s="129"/>
      <c r="HV172" s="129"/>
      <c r="HW172" s="129"/>
      <c r="HX172" s="129"/>
      <c r="HY172" s="129"/>
      <c r="HZ172" s="129"/>
      <c r="IA172" s="129"/>
      <c r="IB172" s="129"/>
      <c r="IC172" s="129"/>
      <c r="ID172" s="129"/>
      <c r="IE172" s="129"/>
      <c r="IF172" s="129"/>
      <c r="IH172" s="148" t="s">
        <v>478</v>
      </c>
      <c r="II172" s="129"/>
      <c r="IJ172" s="129"/>
      <c r="IK172" s="129"/>
      <c r="IL172" s="129"/>
      <c r="IM172" s="129"/>
      <c r="IN172" s="129"/>
      <c r="IO172" s="129"/>
      <c r="IP172" s="129"/>
      <c r="IQ172" s="129"/>
      <c r="IR172" s="129"/>
      <c r="IS172" s="129"/>
      <c r="IT172" s="129"/>
      <c r="IU172" s="129"/>
      <c r="IV172" s="129"/>
      <c r="IW172" s="129"/>
      <c r="IX172" s="129"/>
      <c r="IY172" s="129"/>
      <c r="IZ172" s="129"/>
      <c r="JA172" s="129"/>
      <c r="JB172" s="129"/>
      <c r="JC172" s="129"/>
      <c r="JD172" s="129"/>
      <c r="JE172" s="129"/>
      <c r="JF172" s="129"/>
      <c r="JG172" s="129"/>
      <c r="JH172" s="129"/>
      <c r="JI172" s="129"/>
      <c r="JJ172" s="129"/>
      <c r="JL172" s="148" t="s">
        <v>478</v>
      </c>
      <c r="JM172" s="129"/>
      <c r="JN172" s="129"/>
      <c r="JO172" s="129"/>
      <c r="JP172" s="129"/>
      <c r="JQ172" s="129"/>
      <c r="JR172" s="129"/>
      <c r="JS172" s="129"/>
      <c r="JT172" s="129"/>
      <c r="JU172" s="129"/>
      <c r="JV172" s="129"/>
      <c r="JW172" s="129"/>
      <c r="JX172" s="129"/>
      <c r="JY172" s="129"/>
      <c r="JZ172" s="129"/>
      <c r="KA172" s="129"/>
      <c r="KB172" s="129"/>
      <c r="KC172" s="129"/>
      <c r="KD172" s="129"/>
      <c r="KE172" s="129"/>
      <c r="KF172" s="129"/>
      <c r="KG172" s="129"/>
      <c r="KH172" s="129"/>
      <c r="KI172" s="129"/>
      <c r="KJ172" s="129"/>
      <c r="KK172" s="129"/>
      <c r="KL172" s="129"/>
      <c r="KM172" s="129"/>
      <c r="KN172" s="129"/>
    </row>
    <row r="173" spans="2:300" ht="30" customHeight="1" x14ac:dyDescent="0.25">
      <c r="B173" s="148" t="s">
        <v>479</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F173" s="148" t="s">
        <v>479</v>
      </c>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J173" s="148" t="s">
        <v>479</v>
      </c>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N173" s="148" t="s">
        <v>479</v>
      </c>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R173" s="148" t="s">
        <v>479</v>
      </c>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V173" s="148" t="s">
        <v>479</v>
      </c>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Z173" s="148" t="s">
        <v>479</v>
      </c>
      <c r="GA173" s="129"/>
      <c r="GB173" s="129"/>
      <c r="GC173" s="129"/>
      <c r="GD173" s="129"/>
      <c r="GE173" s="129"/>
      <c r="GF173" s="129"/>
      <c r="GG173" s="129"/>
      <c r="GH173" s="129"/>
      <c r="GI173" s="129"/>
      <c r="GJ173" s="129"/>
      <c r="GK173" s="129"/>
      <c r="GL173" s="129"/>
      <c r="GM173" s="129"/>
      <c r="GN173" s="129"/>
      <c r="GO173" s="129"/>
      <c r="GP173" s="129"/>
      <c r="GQ173" s="129"/>
      <c r="GR173" s="129"/>
      <c r="GS173" s="129"/>
      <c r="GT173" s="129"/>
      <c r="GU173" s="129"/>
      <c r="GV173" s="129"/>
      <c r="GW173" s="129"/>
      <c r="GX173" s="129"/>
      <c r="GY173" s="129"/>
      <c r="GZ173" s="129"/>
      <c r="HA173" s="129"/>
      <c r="HB173" s="129"/>
      <c r="HD173" s="148" t="s">
        <v>479</v>
      </c>
      <c r="HE173" s="129"/>
      <c r="HF173" s="129"/>
      <c r="HG173" s="129"/>
      <c r="HH173" s="129"/>
      <c r="HI173" s="129"/>
      <c r="HJ173" s="129"/>
      <c r="HK173" s="129"/>
      <c r="HL173" s="129"/>
      <c r="HM173" s="129"/>
      <c r="HN173" s="129"/>
      <c r="HO173" s="129"/>
      <c r="HP173" s="129"/>
      <c r="HQ173" s="129"/>
      <c r="HR173" s="129"/>
      <c r="HS173" s="129"/>
      <c r="HT173" s="129"/>
      <c r="HU173" s="129"/>
      <c r="HV173" s="129"/>
      <c r="HW173" s="129"/>
      <c r="HX173" s="129"/>
      <c r="HY173" s="129"/>
      <c r="HZ173" s="129"/>
      <c r="IA173" s="129"/>
      <c r="IB173" s="129"/>
      <c r="IC173" s="129"/>
      <c r="ID173" s="129"/>
      <c r="IE173" s="129"/>
      <c r="IF173" s="129"/>
      <c r="IH173" s="148" t="s">
        <v>479</v>
      </c>
      <c r="II173" s="129"/>
      <c r="IJ173" s="129"/>
      <c r="IK173" s="129"/>
      <c r="IL173" s="129"/>
      <c r="IM173" s="129"/>
      <c r="IN173" s="129"/>
      <c r="IO173" s="129"/>
      <c r="IP173" s="129"/>
      <c r="IQ173" s="129"/>
      <c r="IR173" s="129"/>
      <c r="IS173" s="129"/>
      <c r="IT173" s="129"/>
      <c r="IU173" s="129"/>
      <c r="IV173" s="129"/>
      <c r="IW173" s="129"/>
      <c r="IX173" s="129"/>
      <c r="IY173" s="129"/>
      <c r="IZ173" s="129"/>
      <c r="JA173" s="129"/>
      <c r="JB173" s="129"/>
      <c r="JC173" s="129"/>
      <c r="JD173" s="129"/>
      <c r="JE173" s="129"/>
      <c r="JF173" s="129"/>
      <c r="JG173" s="129"/>
      <c r="JH173" s="129"/>
      <c r="JI173" s="129"/>
      <c r="JJ173" s="129"/>
      <c r="JL173" s="148" t="s">
        <v>479</v>
      </c>
      <c r="JM173" s="129"/>
      <c r="JN173" s="129"/>
      <c r="JO173" s="129"/>
      <c r="JP173" s="129"/>
      <c r="JQ173" s="129"/>
      <c r="JR173" s="129"/>
      <c r="JS173" s="129"/>
      <c r="JT173" s="129"/>
      <c r="JU173" s="129"/>
      <c r="JV173" s="129"/>
      <c r="JW173" s="129"/>
      <c r="JX173" s="129"/>
      <c r="JY173" s="129"/>
      <c r="JZ173" s="129"/>
      <c r="KA173" s="129"/>
      <c r="KB173" s="129"/>
      <c r="KC173" s="129"/>
      <c r="KD173" s="129"/>
      <c r="KE173" s="129"/>
      <c r="KF173" s="129"/>
      <c r="KG173" s="129"/>
      <c r="KH173" s="129"/>
      <c r="KI173" s="129"/>
      <c r="KJ173" s="129"/>
      <c r="KK173" s="129"/>
      <c r="KL173" s="129"/>
      <c r="KM173" s="129"/>
      <c r="KN173" s="129"/>
    </row>
    <row r="174" spans="2:300" ht="30" customHeight="1" x14ac:dyDescent="0.25">
      <c r="B174" s="148" t="s">
        <v>480</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F174" s="148" t="s">
        <v>480</v>
      </c>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J174" s="148" t="s">
        <v>480</v>
      </c>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N174" s="148" t="s">
        <v>480</v>
      </c>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R174" s="148" t="s">
        <v>480</v>
      </c>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V174" s="148" t="s">
        <v>480</v>
      </c>
      <c r="EW174" s="129"/>
      <c r="EX174" s="129"/>
      <c r="EY174" s="129"/>
      <c r="EZ174" s="129"/>
      <c r="FA174" s="129"/>
      <c r="FB174" s="129"/>
      <c r="FC174" s="129"/>
      <c r="FD174" s="129"/>
      <c r="FE174" s="129"/>
      <c r="FF174" s="129"/>
      <c r="FG174" s="129"/>
      <c r="FH174" s="129"/>
      <c r="FI174" s="129"/>
      <c r="FJ174" s="129"/>
      <c r="FK174" s="129"/>
      <c r="FL174" s="129"/>
      <c r="FM174" s="129"/>
      <c r="FN174" s="129"/>
      <c r="FO174" s="129"/>
      <c r="FP174" s="129"/>
      <c r="FQ174" s="129"/>
      <c r="FR174" s="129"/>
      <c r="FS174" s="129"/>
      <c r="FT174" s="129"/>
      <c r="FU174" s="129"/>
      <c r="FV174" s="129"/>
      <c r="FW174" s="129"/>
      <c r="FX174" s="129"/>
      <c r="FZ174" s="148" t="s">
        <v>480</v>
      </c>
      <c r="GA174" s="129"/>
      <c r="GB174" s="129"/>
      <c r="GC174" s="129"/>
      <c r="GD174" s="129"/>
      <c r="GE174" s="129"/>
      <c r="GF174" s="129"/>
      <c r="GG174" s="129"/>
      <c r="GH174" s="129"/>
      <c r="GI174" s="129"/>
      <c r="GJ174" s="129"/>
      <c r="GK174" s="129"/>
      <c r="GL174" s="129"/>
      <c r="GM174" s="129"/>
      <c r="GN174" s="129"/>
      <c r="GO174" s="129"/>
      <c r="GP174" s="129"/>
      <c r="GQ174" s="129"/>
      <c r="GR174" s="129"/>
      <c r="GS174" s="129"/>
      <c r="GT174" s="129"/>
      <c r="GU174" s="129"/>
      <c r="GV174" s="129"/>
      <c r="GW174" s="129"/>
      <c r="GX174" s="129"/>
      <c r="GY174" s="129"/>
      <c r="GZ174" s="129"/>
      <c r="HA174" s="129"/>
      <c r="HB174" s="129"/>
      <c r="HD174" s="148" t="s">
        <v>480</v>
      </c>
      <c r="HE174" s="129"/>
      <c r="HF174" s="129"/>
      <c r="HG174" s="129"/>
      <c r="HH174" s="129"/>
      <c r="HI174" s="129"/>
      <c r="HJ174" s="129"/>
      <c r="HK174" s="129"/>
      <c r="HL174" s="129"/>
      <c r="HM174" s="129"/>
      <c r="HN174" s="129"/>
      <c r="HO174" s="129"/>
      <c r="HP174" s="129"/>
      <c r="HQ174" s="129"/>
      <c r="HR174" s="129"/>
      <c r="HS174" s="129"/>
      <c r="HT174" s="129"/>
      <c r="HU174" s="129"/>
      <c r="HV174" s="129"/>
      <c r="HW174" s="129"/>
      <c r="HX174" s="129"/>
      <c r="HY174" s="129"/>
      <c r="HZ174" s="129"/>
      <c r="IA174" s="129"/>
      <c r="IB174" s="129"/>
      <c r="IC174" s="129"/>
      <c r="ID174" s="129"/>
      <c r="IE174" s="129"/>
      <c r="IF174" s="129"/>
      <c r="IH174" s="148" t="s">
        <v>480</v>
      </c>
      <c r="II174" s="129"/>
      <c r="IJ174" s="129"/>
      <c r="IK174" s="129"/>
      <c r="IL174" s="129"/>
      <c r="IM174" s="129"/>
      <c r="IN174" s="129"/>
      <c r="IO174" s="129"/>
      <c r="IP174" s="129"/>
      <c r="IQ174" s="129"/>
      <c r="IR174" s="129"/>
      <c r="IS174" s="129"/>
      <c r="IT174" s="129"/>
      <c r="IU174" s="129"/>
      <c r="IV174" s="129"/>
      <c r="IW174" s="129"/>
      <c r="IX174" s="129"/>
      <c r="IY174" s="129"/>
      <c r="IZ174" s="129"/>
      <c r="JA174" s="129"/>
      <c r="JB174" s="129"/>
      <c r="JC174" s="129"/>
      <c r="JD174" s="129"/>
      <c r="JE174" s="129"/>
      <c r="JF174" s="129"/>
      <c r="JG174" s="129"/>
      <c r="JH174" s="129"/>
      <c r="JI174" s="129"/>
      <c r="JJ174" s="129"/>
      <c r="JL174" s="148" t="s">
        <v>480</v>
      </c>
      <c r="JM174" s="129"/>
      <c r="JN174" s="129"/>
      <c r="JO174" s="129"/>
      <c r="JP174" s="129"/>
      <c r="JQ174" s="129"/>
      <c r="JR174" s="129"/>
      <c r="JS174" s="129"/>
      <c r="JT174" s="129"/>
      <c r="JU174" s="129"/>
      <c r="JV174" s="129"/>
      <c r="JW174" s="129"/>
      <c r="JX174" s="129"/>
      <c r="JY174" s="129"/>
      <c r="JZ174" s="129"/>
      <c r="KA174" s="129"/>
      <c r="KB174" s="129"/>
      <c r="KC174" s="129"/>
      <c r="KD174" s="129"/>
      <c r="KE174" s="129"/>
      <c r="KF174" s="129"/>
      <c r="KG174" s="129"/>
      <c r="KH174" s="129"/>
      <c r="KI174" s="129"/>
      <c r="KJ174" s="129"/>
      <c r="KK174" s="129"/>
      <c r="KL174" s="129"/>
      <c r="KM174" s="129"/>
      <c r="KN174" s="129"/>
    </row>
    <row r="175" spans="2:300" ht="30" customHeight="1" x14ac:dyDescent="0.25">
      <c r="B175" s="148" t="s">
        <v>481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F175" s="148" t="s">
        <v>481</v>
      </c>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J175" s="148" t="s">
        <v>481</v>
      </c>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N175" s="148" t="s">
        <v>481</v>
      </c>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R175" s="148" t="s">
        <v>481</v>
      </c>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V175" s="148" t="s">
        <v>481</v>
      </c>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Z175" s="148" t="s">
        <v>481</v>
      </c>
      <c r="GA175" s="129"/>
      <c r="GB175" s="129"/>
      <c r="GC175" s="129"/>
      <c r="GD175" s="129"/>
      <c r="GE175" s="129"/>
      <c r="GF175" s="129"/>
      <c r="GG175" s="129"/>
      <c r="GH175" s="129"/>
      <c r="GI175" s="129"/>
      <c r="GJ175" s="129"/>
      <c r="GK175" s="129"/>
      <c r="GL175" s="129"/>
      <c r="GM175" s="129"/>
      <c r="GN175" s="129"/>
      <c r="GO175" s="129"/>
      <c r="GP175" s="129"/>
      <c r="GQ175" s="129"/>
      <c r="GR175" s="129"/>
      <c r="GS175" s="129"/>
      <c r="GT175" s="129"/>
      <c r="GU175" s="129"/>
      <c r="GV175" s="129"/>
      <c r="GW175" s="129"/>
      <c r="GX175" s="129"/>
      <c r="GY175" s="129"/>
      <c r="GZ175" s="129"/>
      <c r="HA175" s="129"/>
      <c r="HB175" s="129"/>
      <c r="HD175" s="148" t="s">
        <v>481</v>
      </c>
      <c r="HE175" s="129"/>
      <c r="HF175" s="129"/>
      <c r="HG175" s="129"/>
      <c r="HH175" s="129"/>
      <c r="HI175" s="129"/>
      <c r="HJ175" s="129"/>
      <c r="HK175" s="129"/>
      <c r="HL175" s="129"/>
      <c r="HM175" s="129"/>
      <c r="HN175" s="129"/>
      <c r="HO175" s="129"/>
      <c r="HP175" s="129"/>
      <c r="HQ175" s="129"/>
      <c r="HR175" s="129"/>
      <c r="HS175" s="129"/>
      <c r="HT175" s="129"/>
      <c r="HU175" s="129"/>
      <c r="HV175" s="129"/>
      <c r="HW175" s="129"/>
      <c r="HX175" s="129"/>
      <c r="HY175" s="129"/>
      <c r="HZ175" s="129"/>
      <c r="IA175" s="129"/>
      <c r="IB175" s="129"/>
      <c r="IC175" s="129"/>
      <c r="ID175" s="129"/>
      <c r="IE175" s="129"/>
      <c r="IF175" s="129"/>
      <c r="IH175" s="148" t="s">
        <v>481</v>
      </c>
      <c r="II175" s="129"/>
      <c r="IJ175" s="129"/>
      <c r="IK175" s="129"/>
      <c r="IL175" s="129"/>
      <c r="IM175" s="129"/>
      <c r="IN175" s="129"/>
      <c r="IO175" s="129"/>
      <c r="IP175" s="129"/>
      <c r="IQ175" s="129"/>
      <c r="IR175" s="129"/>
      <c r="IS175" s="129"/>
      <c r="IT175" s="129"/>
      <c r="IU175" s="129"/>
      <c r="IV175" s="129"/>
      <c r="IW175" s="129"/>
      <c r="IX175" s="129"/>
      <c r="IY175" s="129"/>
      <c r="IZ175" s="129"/>
      <c r="JA175" s="129"/>
      <c r="JB175" s="129"/>
      <c r="JC175" s="129"/>
      <c r="JD175" s="129"/>
      <c r="JE175" s="129"/>
      <c r="JF175" s="129"/>
      <c r="JG175" s="129"/>
      <c r="JH175" s="129"/>
      <c r="JI175" s="129"/>
      <c r="JJ175" s="129"/>
      <c r="JL175" s="148" t="s">
        <v>481</v>
      </c>
      <c r="JM175" s="129"/>
      <c r="JN175" s="129"/>
      <c r="JO175" s="129"/>
      <c r="JP175" s="129"/>
      <c r="JQ175" s="129"/>
      <c r="JR175" s="129"/>
      <c r="JS175" s="129"/>
      <c r="JT175" s="129"/>
      <c r="JU175" s="129"/>
      <c r="JV175" s="129"/>
      <c r="JW175" s="129"/>
      <c r="JX175" s="129"/>
      <c r="JY175" s="129"/>
      <c r="JZ175" s="129"/>
      <c r="KA175" s="129"/>
      <c r="KB175" s="129"/>
      <c r="KC175" s="129"/>
      <c r="KD175" s="129"/>
      <c r="KE175" s="129"/>
      <c r="KF175" s="129"/>
      <c r="KG175" s="129"/>
      <c r="KH175" s="129"/>
      <c r="KI175" s="129"/>
      <c r="KJ175" s="129"/>
      <c r="KK175" s="129"/>
      <c r="KL175" s="129"/>
      <c r="KM175" s="129"/>
      <c r="KN175" s="129"/>
    </row>
    <row r="176" spans="2:300" ht="30" customHeight="1" x14ac:dyDescent="0.25">
      <c r="B176" s="148" t="s">
        <v>482</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F176" s="148" t="s">
        <v>482</v>
      </c>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J176" s="148" t="s">
        <v>482</v>
      </c>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N176" s="148" t="s">
        <v>482</v>
      </c>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R176" s="148" t="s">
        <v>482</v>
      </c>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V176" s="148" t="s">
        <v>482</v>
      </c>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Z176" s="148" t="s">
        <v>482</v>
      </c>
      <c r="GA176" s="129"/>
      <c r="GB176" s="129"/>
      <c r="GC176" s="129"/>
      <c r="GD176" s="129"/>
      <c r="GE176" s="129"/>
      <c r="GF176" s="129"/>
      <c r="GG176" s="129"/>
      <c r="GH176" s="129"/>
      <c r="GI176" s="129"/>
      <c r="GJ176" s="129"/>
      <c r="GK176" s="129"/>
      <c r="GL176" s="129"/>
      <c r="GM176" s="129"/>
      <c r="GN176" s="129"/>
      <c r="GO176" s="129"/>
      <c r="GP176" s="129"/>
      <c r="GQ176" s="129"/>
      <c r="GR176" s="129"/>
      <c r="GS176" s="129"/>
      <c r="GT176" s="129"/>
      <c r="GU176" s="129"/>
      <c r="GV176" s="129"/>
      <c r="GW176" s="129"/>
      <c r="GX176" s="129"/>
      <c r="GY176" s="129"/>
      <c r="GZ176" s="129"/>
      <c r="HA176" s="129"/>
      <c r="HB176" s="129"/>
      <c r="HD176" s="148" t="s">
        <v>482</v>
      </c>
      <c r="HE176" s="129"/>
      <c r="HF176" s="129"/>
      <c r="HG176" s="129"/>
      <c r="HH176" s="129"/>
      <c r="HI176" s="129"/>
      <c r="HJ176" s="129"/>
      <c r="HK176" s="129"/>
      <c r="HL176" s="129"/>
      <c r="HM176" s="129"/>
      <c r="HN176" s="129"/>
      <c r="HO176" s="129"/>
      <c r="HP176" s="129"/>
      <c r="HQ176" s="129"/>
      <c r="HR176" s="129"/>
      <c r="HS176" s="129"/>
      <c r="HT176" s="129"/>
      <c r="HU176" s="129"/>
      <c r="HV176" s="129"/>
      <c r="HW176" s="129"/>
      <c r="HX176" s="129"/>
      <c r="HY176" s="129"/>
      <c r="HZ176" s="129"/>
      <c r="IA176" s="129"/>
      <c r="IB176" s="129"/>
      <c r="IC176" s="129"/>
      <c r="ID176" s="129"/>
      <c r="IE176" s="129"/>
      <c r="IF176" s="129"/>
      <c r="IH176" s="148" t="s">
        <v>482</v>
      </c>
      <c r="II176" s="129"/>
      <c r="IJ176" s="129"/>
      <c r="IK176" s="129"/>
      <c r="IL176" s="129"/>
      <c r="IM176" s="129"/>
      <c r="IN176" s="129"/>
      <c r="IO176" s="129"/>
      <c r="IP176" s="129"/>
      <c r="IQ176" s="129"/>
      <c r="IR176" s="129"/>
      <c r="IS176" s="129"/>
      <c r="IT176" s="129"/>
      <c r="IU176" s="129"/>
      <c r="IV176" s="129"/>
      <c r="IW176" s="129"/>
      <c r="IX176" s="129"/>
      <c r="IY176" s="129"/>
      <c r="IZ176" s="129"/>
      <c r="JA176" s="129"/>
      <c r="JB176" s="129"/>
      <c r="JC176" s="129"/>
      <c r="JD176" s="129"/>
      <c r="JE176" s="129"/>
      <c r="JF176" s="129"/>
      <c r="JG176" s="129"/>
      <c r="JH176" s="129"/>
      <c r="JI176" s="129"/>
      <c r="JJ176" s="129"/>
      <c r="JL176" s="148" t="s">
        <v>482</v>
      </c>
      <c r="JM176" s="129"/>
      <c r="JN176" s="129"/>
      <c r="JO176" s="129"/>
      <c r="JP176" s="129"/>
      <c r="JQ176" s="129"/>
      <c r="JR176" s="129"/>
      <c r="JS176" s="129"/>
      <c r="JT176" s="129"/>
      <c r="JU176" s="129"/>
      <c r="JV176" s="129"/>
      <c r="JW176" s="129"/>
      <c r="JX176" s="129"/>
      <c r="JY176" s="129"/>
      <c r="JZ176" s="129"/>
      <c r="KA176" s="129"/>
      <c r="KB176" s="129"/>
      <c r="KC176" s="129"/>
      <c r="KD176" s="129"/>
      <c r="KE176" s="129"/>
      <c r="KF176" s="129"/>
      <c r="KG176" s="129"/>
      <c r="KH176" s="129"/>
      <c r="KI176" s="129"/>
      <c r="KJ176" s="129"/>
      <c r="KK176" s="129"/>
      <c r="KL176" s="129"/>
      <c r="KM176" s="129"/>
      <c r="KN176" s="129"/>
    </row>
    <row r="177" spans="2:300" ht="21.75" customHeight="1" x14ac:dyDescent="0.25">
      <c r="B177" s="156" t="s">
        <v>833</v>
      </c>
      <c r="C177" s="129">
        <f t="shared" ref="C177:AD177" si="240">SUM(C153:C176)</f>
        <v>0</v>
      </c>
      <c r="D177" s="129">
        <f t="shared" si="240"/>
        <v>0</v>
      </c>
      <c r="E177" s="129">
        <f t="shared" si="240"/>
        <v>0</v>
      </c>
      <c r="F177" s="129">
        <f t="shared" si="240"/>
        <v>0</v>
      </c>
      <c r="G177" s="129">
        <f t="shared" si="240"/>
        <v>0</v>
      </c>
      <c r="H177" s="129">
        <f t="shared" si="240"/>
        <v>0</v>
      </c>
      <c r="I177" s="129">
        <f t="shared" si="240"/>
        <v>0</v>
      </c>
      <c r="J177" s="129">
        <f t="shared" si="240"/>
        <v>0</v>
      </c>
      <c r="K177" s="129">
        <f t="shared" ref="K177" si="241">SUM(K153:K176)</f>
        <v>0</v>
      </c>
      <c r="L177" s="129">
        <f t="shared" si="240"/>
        <v>0</v>
      </c>
      <c r="M177" s="129">
        <f t="shared" si="240"/>
        <v>0</v>
      </c>
      <c r="N177" s="129">
        <f t="shared" si="240"/>
        <v>0</v>
      </c>
      <c r="O177" s="129">
        <f t="shared" si="240"/>
        <v>0</v>
      </c>
      <c r="P177" s="129">
        <f t="shared" si="240"/>
        <v>0</v>
      </c>
      <c r="Q177" s="129">
        <f t="shared" ref="Q177" si="242">SUM(Q153:Q176)</f>
        <v>0</v>
      </c>
      <c r="R177" s="129">
        <f t="shared" si="240"/>
        <v>0</v>
      </c>
      <c r="S177" s="129">
        <f t="shared" si="240"/>
        <v>0</v>
      </c>
      <c r="T177" s="129">
        <f t="shared" si="240"/>
        <v>0</v>
      </c>
      <c r="U177" s="129">
        <f t="shared" ref="U177:V177" si="243">SUM(U153:U176)</f>
        <v>0</v>
      </c>
      <c r="V177" s="129">
        <f t="shared" si="243"/>
        <v>0</v>
      </c>
      <c r="W177" s="129">
        <f t="shared" si="240"/>
        <v>0</v>
      </c>
      <c r="X177" s="129">
        <f t="shared" si="240"/>
        <v>0</v>
      </c>
      <c r="Y177" s="129">
        <f t="shared" si="240"/>
        <v>0</v>
      </c>
      <c r="Z177" s="129">
        <f t="shared" si="240"/>
        <v>0</v>
      </c>
      <c r="AA177" s="129">
        <f t="shared" si="240"/>
        <v>0</v>
      </c>
      <c r="AB177" s="129">
        <f t="shared" si="240"/>
        <v>0</v>
      </c>
      <c r="AC177" s="129">
        <f t="shared" si="240"/>
        <v>0</v>
      </c>
      <c r="AD177" s="129">
        <f t="shared" si="240"/>
        <v>0</v>
      </c>
      <c r="AF177" s="156" t="s">
        <v>833</v>
      </c>
      <c r="AG177" s="129">
        <f t="shared" ref="AG177:BH177" si="244">SUM(AG153:AG176)</f>
        <v>0</v>
      </c>
      <c r="AH177" s="129">
        <f t="shared" si="244"/>
        <v>0</v>
      </c>
      <c r="AI177" s="129">
        <f t="shared" si="244"/>
        <v>0</v>
      </c>
      <c r="AJ177" s="129">
        <f t="shared" si="244"/>
        <v>0</v>
      </c>
      <c r="AK177" s="129">
        <f t="shared" si="244"/>
        <v>0</v>
      </c>
      <c r="AL177" s="129">
        <f t="shared" si="244"/>
        <v>0</v>
      </c>
      <c r="AM177" s="129">
        <f t="shared" si="244"/>
        <v>0</v>
      </c>
      <c r="AN177" s="129">
        <f t="shared" si="244"/>
        <v>0</v>
      </c>
      <c r="AO177" s="129">
        <f t="shared" ref="AO177" si="245">SUM(AO153:AO176)</f>
        <v>0</v>
      </c>
      <c r="AP177" s="129">
        <f t="shared" si="244"/>
        <v>0</v>
      </c>
      <c r="AQ177" s="129">
        <f t="shared" si="244"/>
        <v>0</v>
      </c>
      <c r="AR177" s="129">
        <f t="shared" si="244"/>
        <v>0</v>
      </c>
      <c r="AS177" s="129">
        <f t="shared" si="244"/>
        <v>0</v>
      </c>
      <c r="AT177" s="129">
        <f t="shared" si="244"/>
        <v>0</v>
      </c>
      <c r="AU177" s="129">
        <f t="shared" si="244"/>
        <v>0</v>
      </c>
      <c r="AV177" s="129">
        <f t="shared" si="244"/>
        <v>0</v>
      </c>
      <c r="AW177" s="129">
        <f t="shared" si="244"/>
        <v>0</v>
      </c>
      <c r="AX177" s="129">
        <f t="shared" si="244"/>
        <v>0</v>
      </c>
      <c r="AY177" s="129">
        <f t="shared" si="244"/>
        <v>0</v>
      </c>
      <c r="AZ177" s="129">
        <f t="shared" si="244"/>
        <v>0</v>
      </c>
      <c r="BA177" s="129">
        <f t="shared" si="244"/>
        <v>0</v>
      </c>
      <c r="BB177" s="129">
        <f t="shared" si="244"/>
        <v>0</v>
      </c>
      <c r="BC177" s="129">
        <f t="shared" si="244"/>
        <v>0</v>
      </c>
      <c r="BD177" s="129">
        <f t="shared" si="244"/>
        <v>0</v>
      </c>
      <c r="BE177" s="129">
        <f t="shared" si="244"/>
        <v>0</v>
      </c>
      <c r="BF177" s="129">
        <f t="shared" si="244"/>
        <v>0</v>
      </c>
      <c r="BG177" s="129">
        <f t="shared" si="244"/>
        <v>0</v>
      </c>
      <c r="BH177" s="129">
        <f t="shared" si="244"/>
        <v>0</v>
      </c>
      <c r="BJ177" s="156" t="s">
        <v>833</v>
      </c>
      <c r="BK177" s="129">
        <f t="shared" ref="BK177:CL177" si="246">SUM(BK153:BK176)</f>
        <v>0</v>
      </c>
      <c r="BL177" s="129">
        <f t="shared" si="246"/>
        <v>0</v>
      </c>
      <c r="BM177" s="129">
        <f t="shared" si="246"/>
        <v>0</v>
      </c>
      <c r="BN177" s="129">
        <f t="shared" si="246"/>
        <v>0</v>
      </c>
      <c r="BO177" s="129">
        <f t="shared" si="246"/>
        <v>0</v>
      </c>
      <c r="BP177" s="129">
        <f t="shared" si="246"/>
        <v>0</v>
      </c>
      <c r="BQ177" s="129">
        <f t="shared" si="246"/>
        <v>0</v>
      </c>
      <c r="BR177" s="129">
        <f t="shared" si="246"/>
        <v>0</v>
      </c>
      <c r="BS177" s="129">
        <f t="shared" ref="BS177" si="247">SUM(BS153:BS176)</f>
        <v>0</v>
      </c>
      <c r="BT177" s="129">
        <f t="shared" si="246"/>
        <v>0</v>
      </c>
      <c r="BU177" s="129">
        <f t="shared" si="246"/>
        <v>0</v>
      </c>
      <c r="BV177" s="129">
        <f t="shared" si="246"/>
        <v>0</v>
      </c>
      <c r="BW177" s="129">
        <f t="shared" si="246"/>
        <v>0</v>
      </c>
      <c r="BX177" s="129">
        <f t="shared" si="246"/>
        <v>0</v>
      </c>
      <c r="BY177" s="129">
        <f t="shared" si="246"/>
        <v>0</v>
      </c>
      <c r="BZ177" s="129">
        <f t="shared" si="246"/>
        <v>0</v>
      </c>
      <c r="CA177" s="129">
        <f t="shared" si="246"/>
        <v>0</v>
      </c>
      <c r="CB177" s="129">
        <f t="shared" si="246"/>
        <v>0</v>
      </c>
      <c r="CC177" s="129">
        <f t="shared" ref="CC177" si="248">SUM(CC153:CC176)</f>
        <v>0</v>
      </c>
      <c r="CD177" s="129">
        <f t="shared" si="246"/>
        <v>0</v>
      </c>
      <c r="CE177" s="129">
        <f t="shared" si="246"/>
        <v>0</v>
      </c>
      <c r="CF177" s="129">
        <f t="shared" si="246"/>
        <v>0</v>
      </c>
      <c r="CG177" s="129">
        <f t="shared" si="246"/>
        <v>0</v>
      </c>
      <c r="CH177" s="129">
        <f t="shared" si="246"/>
        <v>0</v>
      </c>
      <c r="CI177" s="129">
        <f t="shared" si="246"/>
        <v>0</v>
      </c>
      <c r="CJ177" s="129">
        <f t="shared" si="246"/>
        <v>0</v>
      </c>
      <c r="CK177" s="129">
        <f t="shared" si="246"/>
        <v>0</v>
      </c>
      <c r="CL177" s="129">
        <f t="shared" si="246"/>
        <v>0</v>
      </c>
      <c r="CN177" s="156" t="s">
        <v>833</v>
      </c>
      <c r="CO177" s="129">
        <f t="shared" ref="CO177:DP177" si="249">SUM(CO153:CO176)</f>
        <v>0</v>
      </c>
      <c r="CP177" s="129">
        <f t="shared" si="249"/>
        <v>0</v>
      </c>
      <c r="CQ177" s="129">
        <f t="shared" si="249"/>
        <v>0</v>
      </c>
      <c r="CR177" s="129">
        <f t="shared" si="249"/>
        <v>0</v>
      </c>
      <c r="CS177" s="129">
        <f t="shared" si="249"/>
        <v>0</v>
      </c>
      <c r="CT177" s="129">
        <f t="shared" si="249"/>
        <v>0</v>
      </c>
      <c r="CU177" s="129">
        <f t="shared" si="249"/>
        <v>0</v>
      </c>
      <c r="CV177" s="129">
        <f t="shared" ref="CV177" si="250">SUM(CV153:CV176)</f>
        <v>0</v>
      </c>
      <c r="CW177" s="129">
        <f t="shared" si="249"/>
        <v>0</v>
      </c>
      <c r="CX177" s="129">
        <f t="shared" si="249"/>
        <v>0</v>
      </c>
      <c r="CY177" s="129">
        <f t="shared" si="249"/>
        <v>0</v>
      </c>
      <c r="CZ177" s="129">
        <f t="shared" si="249"/>
        <v>0</v>
      </c>
      <c r="DA177" s="129">
        <f t="shared" si="249"/>
        <v>0</v>
      </c>
      <c r="DB177" s="129">
        <f t="shared" si="249"/>
        <v>0</v>
      </c>
      <c r="DC177" s="129">
        <f t="shared" si="249"/>
        <v>0</v>
      </c>
      <c r="DD177" s="129">
        <f t="shared" si="249"/>
        <v>0</v>
      </c>
      <c r="DE177" s="129">
        <f t="shared" si="249"/>
        <v>0</v>
      </c>
      <c r="DF177" s="129">
        <f t="shared" si="249"/>
        <v>0</v>
      </c>
      <c r="DG177" s="129">
        <f t="shared" si="249"/>
        <v>0</v>
      </c>
      <c r="DH177" s="129">
        <f t="shared" ref="DH177" si="251">SUM(DH153:DH176)</f>
        <v>0</v>
      </c>
      <c r="DI177" s="129">
        <f t="shared" si="249"/>
        <v>0</v>
      </c>
      <c r="DJ177" s="129">
        <f t="shared" si="249"/>
        <v>0</v>
      </c>
      <c r="DK177" s="129">
        <f t="shared" si="249"/>
        <v>0</v>
      </c>
      <c r="DL177" s="129">
        <f t="shared" si="249"/>
        <v>0</v>
      </c>
      <c r="DM177" s="129">
        <f t="shared" si="249"/>
        <v>0</v>
      </c>
      <c r="DN177" s="129">
        <f t="shared" si="249"/>
        <v>0</v>
      </c>
      <c r="DO177" s="129">
        <f t="shared" si="249"/>
        <v>0</v>
      </c>
      <c r="DP177" s="129">
        <f t="shared" si="249"/>
        <v>0</v>
      </c>
      <c r="DR177" s="156" t="s">
        <v>833</v>
      </c>
      <c r="DS177" s="129">
        <f t="shared" ref="DS177:ET177" si="252">SUM(DS153:DS176)</f>
        <v>0</v>
      </c>
      <c r="DT177" s="129">
        <f t="shared" si="252"/>
        <v>0</v>
      </c>
      <c r="DU177" s="129">
        <f t="shared" si="252"/>
        <v>0</v>
      </c>
      <c r="DV177" s="129">
        <f t="shared" si="252"/>
        <v>0</v>
      </c>
      <c r="DW177" s="129">
        <f t="shared" si="252"/>
        <v>0</v>
      </c>
      <c r="DX177" s="129">
        <f t="shared" si="252"/>
        <v>0</v>
      </c>
      <c r="DY177" s="129">
        <f t="shared" si="252"/>
        <v>0</v>
      </c>
      <c r="DZ177" s="129">
        <f t="shared" si="252"/>
        <v>0</v>
      </c>
      <c r="EA177" s="129">
        <f t="shared" ref="EA177" si="253">SUM(EA153:EA176)</f>
        <v>0</v>
      </c>
      <c r="EB177" s="129">
        <f t="shared" si="252"/>
        <v>0</v>
      </c>
      <c r="EC177" s="129">
        <f t="shared" si="252"/>
        <v>0</v>
      </c>
      <c r="ED177" s="129">
        <f t="shared" si="252"/>
        <v>0</v>
      </c>
      <c r="EE177" s="129">
        <f t="shared" si="252"/>
        <v>0</v>
      </c>
      <c r="EF177" s="129">
        <f t="shared" si="252"/>
        <v>0</v>
      </c>
      <c r="EG177" s="129">
        <f t="shared" si="252"/>
        <v>0</v>
      </c>
      <c r="EH177" s="129">
        <f t="shared" si="252"/>
        <v>0</v>
      </c>
      <c r="EI177" s="129">
        <f t="shared" si="252"/>
        <v>0</v>
      </c>
      <c r="EJ177" s="129">
        <f t="shared" si="252"/>
        <v>0</v>
      </c>
      <c r="EK177" s="129">
        <f t="shared" ref="EK177" si="254">SUM(EK153:EK176)</f>
        <v>0</v>
      </c>
      <c r="EL177" s="129">
        <f t="shared" si="252"/>
        <v>0</v>
      </c>
      <c r="EM177" s="129">
        <f t="shared" si="252"/>
        <v>0</v>
      </c>
      <c r="EN177" s="129">
        <f t="shared" si="252"/>
        <v>0</v>
      </c>
      <c r="EO177" s="129">
        <f t="shared" si="252"/>
        <v>0</v>
      </c>
      <c r="EP177" s="129">
        <f t="shared" si="252"/>
        <v>0</v>
      </c>
      <c r="EQ177" s="129">
        <f t="shared" si="252"/>
        <v>0</v>
      </c>
      <c r="ER177" s="129">
        <f t="shared" si="252"/>
        <v>0</v>
      </c>
      <c r="ES177" s="129">
        <f t="shared" si="252"/>
        <v>0</v>
      </c>
      <c r="ET177" s="129">
        <f t="shared" si="252"/>
        <v>0</v>
      </c>
      <c r="EV177" s="156" t="s">
        <v>833</v>
      </c>
      <c r="EW177" s="129">
        <f t="shared" ref="EW177:FX177" si="255">SUM(EW153:EW176)</f>
        <v>0</v>
      </c>
      <c r="EX177" s="129">
        <f t="shared" si="255"/>
        <v>0</v>
      </c>
      <c r="EY177" s="129">
        <f t="shared" si="255"/>
        <v>0</v>
      </c>
      <c r="EZ177" s="129">
        <f t="shared" si="255"/>
        <v>0</v>
      </c>
      <c r="FA177" s="129">
        <f t="shared" si="255"/>
        <v>0</v>
      </c>
      <c r="FB177" s="129">
        <f t="shared" si="255"/>
        <v>0</v>
      </c>
      <c r="FC177" s="129">
        <f t="shared" si="255"/>
        <v>0</v>
      </c>
      <c r="FD177" s="129">
        <f t="shared" ref="FD177" si="256">SUM(FD153:FD176)</f>
        <v>0</v>
      </c>
      <c r="FE177" s="129">
        <f t="shared" si="255"/>
        <v>0</v>
      </c>
      <c r="FF177" s="129">
        <f t="shared" si="255"/>
        <v>0</v>
      </c>
      <c r="FG177" s="129">
        <f t="shared" si="255"/>
        <v>0</v>
      </c>
      <c r="FH177" s="129">
        <f t="shared" si="255"/>
        <v>0</v>
      </c>
      <c r="FI177" s="129">
        <f t="shared" si="255"/>
        <v>0</v>
      </c>
      <c r="FJ177" s="129">
        <f t="shared" si="255"/>
        <v>0</v>
      </c>
      <c r="FK177" s="129">
        <f t="shared" si="255"/>
        <v>0</v>
      </c>
      <c r="FL177" s="129">
        <f t="shared" si="255"/>
        <v>0</v>
      </c>
      <c r="FM177" s="129">
        <f t="shared" si="255"/>
        <v>0</v>
      </c>
      <c r="FN177" s="129">
        <f t="shared" si="255"/>
        <v>0</v>
      </c>
      <c r="FO177" s="129">
        <f t="shared" ref="FO177" si="257">SUM(FO153:FO176)</f>
        <v>0</v>
      </c>
      <c r="FP177" s="129">
        <f t="shared" si="255"/>
        <v>0</v>
      </c>
      <c r="FQ177" s="129">
        <f t="shared" si="255"/>
        <v>0</v>
      </c>
      <c r="FR177" s="129">
        <f t="shared" si="255"/>
        <v>0</v>
      </c>
      <c r="FS177" s="129">
        <f t="shared" si="255"/>
        <v>0</v>
      </c>
      <c r="FT177" s="129">
        <f t="shared" si="255"/>
        <v>0</v>
      </c>
      <c r="FU177" s="129">
        <f t="shared" si="255"/>
        <v>0</v>
      </c>
      <c r="FV177" s="129">
        <f t="shared" si="255"/>
        <v>0</v>
      </c>
      <c r="FW177" s="129">
        <f t="shared" si="255"/>
        <v>0</v>
      </c>
      <c r="FX177" s="129">
        <f t="shared" si="255"/>
        <v>0</v>
      </c>
      <c r="FZ177" s="156" t="s">
        <v>833</v>
      </c>
      <c r="GA177" s="129">
        <f t="shared" ref="GA177:HB177" si="258">SUM(GA153:GA176)</f>
        <v>0</v>
      </c>
      <c r="GB177" s="129">
        <f t="shared" si="258"/>
        <v>0</v>
      </c>
      <c r="GC177" s="129">
        <f t="shared" si="258"/>
        <v>0</v>
      </c>
      <c r="GD177" s="129">
        <f t="shared" si="258"/>
        <v>0</v>
      </c>
      <c r="GE177" s="129">
        <f t="shared" si="258"/>
        <v>0</v>
      </c>
      <c r="GF177" s="129">
        <f t="shared" si="258"/>
        <v>0</v>
      </c>
      <c r="GG177" s="129">
        <f t="shared" si="258"/>
        <v>0</v>
      </c>
      <c r="GH177" s="129">
        <f t="shared" ref="GH177" si="259">SUM(GH153:GH176)</f>
        <v>0</v>
      </c>
      <c r="GI177" s="129">
        <f t="shared" si="258"/>
        <v>0</v>
      </c>
      <c r="GJ177" s="129">
        <f t="shared" si="258"/>
        <v>0</v>
      </c>
      <c r="GK177" s="129">
        <f t="shared" si="258"/>
        <v>0</v>
      </c>
      <c r="GL177" s="129">
        <f t="shared" si="258"/>
        <v>0</v>
      </c>
      <c r="GM177" s="129">
        <f t="shared" si="258"/>
        <v>0</v>
      </c>
      <c r="GN177" s="129">
        <f t="shared" si="258"/>
        <v>0</v>
      </c>
      <c r="GO177" s="129">
        <f t="shared" si="258"/>
        <v>0</v>
      </c>
      <c r="GP177" s="129">
        <f t="shared" si="258"/>
        <v>0</v>
      </c>
      <c r="GQ177" s="129">
        <f t="shared" si="258"/>
        <v>0</v>
      </c>
      <c r="GR177" s="129">
        <f t="shared" si="258"/>
        <v>0</v>
      </c>
      <c r="GS177" s="129">
        <f t="shared" ref="GS177" si="260">SUM(GS153:GS176)</f>
        <v>0</v>
      </c>
      <c r="GT177" s="129">
        <f t="shared" si="258"/>
        <v>0</v>
      </c>
      <c r="GU177" s="129">
        <f t="shared" si="258"/>
        <v>0</v>
      </c>
      <c r="GV177" s="129">
        <f t="shared" si="258"/>
        <v>0</v>
      </c>
      <c r="GW177" s="129">
        <f t="shared" si="258"/>
        <v>0</v>
      </c>
      <c r="GX177" s="129">
        <f t="shared" si="258"/>
        <v>0</v>
      </c>
      <c r="GY177" s="129">
        <f t="shared" si="258"/>
        <v>0</v>
      </c>
      <c r="GZ177" s="129">
        <f t="shared" si="258"/>
        <v>0</v>
      </c>
      <c r="HA177" s="129">
        <f t="shared" si="258"/>
        <v>0</v>
      </c>
      <c r="HB177" s="129">
        <f t="shared" si="258"/>
        <v>0</v>
      </c>
      <c r="HD177" s="156" t="s">
        <v>833</v>
      </c>
      <c r="HE177" s="129">
        <f t="shared" ref="HE177:IF177" si="261">SUM(HE153:HE176)</f>
        <v>0</v>
      </c>
      <c r="HF177" s="129">
        <f t="shared" si="261"/>
        <v>0</v>
      </c>
      <c r="HG177" s="129">
        <f t="shared" si="261"/>
        <v>0</v>
      </c>
      <c r="HH177" s="129">
        <f t="shared" si="261"/>
        <v>0</v>
      </c>
      <c r="HI177" s="129">
        <f t="shared" si="261"/>
        <v>0</v>
      </c>
      <c r="HJ177" s="129">
        <f t="shared" si="261"/>
        <v>0</v>
      </c>
      <c r="HK177" s="129">
        <f t="shared" si="261"/>
        <v>0</v>
      </c>
      <c r="HL177" s="129">
        <f t="shared" ref="HL177" si="262">SUM(HL153:HL176)</f>
        <v>0</v>
      </c>
      <c r="HM177" s="129">
        <f t="shared" si="261"/>
        <v>0</v>
      </c>
      <c r="HN177" s="129">
        <f t="shared" si="261"/>
        <v>0</v>
      </c>
      <c r="HO177" s="129">
        <f t="shared" si="261"/>
        <v>0</v>
      </c>
      <c r="HP177" s="129">
        <f t="shared" si="261"/>
        <v>0</v>
      </c>
      <c r="HQ177" s="129">
        <f t="shared" si="261"/>
        <v>0</v>
      </c>
      <c r="HR177" s="129">
        <f t="shared" si="261"/>
        <v>0</v>
      </c>
      <c r="HS177" s="129">
        <f t="shared" si="261"/>
        <v>0</v>
      </c>
      <c r="HT177" s="129">
        <f t="shared" si="261"/>
        <v>0</v>
      </c>
      <c r="HU177" s="129">
        <f t="shared" si="261"/>
        <v>0</v>
      </c>
      <c r="HV177" s="129">
        <f t="shared" si="261"/>
        <v>0</v>
      </c>
      <c r="HW177" s="129">
        <f t="shared" ref="HW177" si="263">SUM(HW153:HW176)</f>
        <v>0</v>
      </c>
      <c r="HX177" s="129">
        <f t="shared" si="261"/>
        <v>0</v>
      </c>
      <c r="HY177" s="129">
        <f t="shared" si="261"/>
        <v>0</v>
      </c>
      <c r="HZ177" s="129">
        <f t="shared" si="261"/>
        <v>0</v>
      </c>
      <c r="IA177" s="129">
        <f t="shared" si="261"/>
        <v>0</v>
      </c>
      <c r="IB177" s="129">
        <f t="shared" si="261"/>
        <v>0</v>
      </c>
      <c r="IC177" s="129">
        <f t="shared" si="261"/>
        <v>0</v>
      </c>
      <c r="ID177" s="129">
        <f t="shared" si="261"/>
        <v>0</v>
      </c>
      <c r="IE177" s="129">
        <f t="shared" si="261"/>
        <v>0</v>
      </c>
      <c r="IF177" s="129">
        <f t="shared" si="261"/>
        <v>0</v>
      </c>
      <c r="IH177" s="156" t="s">
        <v>833</v>
      </c>
      <c r="II177" s="129">
        <f t="shared" ref="II177:JJ177" si="264">SUM(II153:II176)</f>
        <v>0</v>
      </c>
      <c r="IJ177" s="129">
        <f t="shared" si="264"/>
        <v>0</v>
      </c>
      <c r="IK177" s="129">
        <f t="shared" si="264"/>
        <v>0</v>
      </c>
      <c r="IL177" s="129">
        <f t="shared" si="264"/>
        <v>0</v>
      </c>
      <c r="IM177" s="129">
        <f t="shared" si="264"/>
        <v>0</v>
      </c>
      <c r="IN177" s="129">
        <f t="shared" si="264"/>
        <v>0</v>
      </c>
      <c r="IO177" s="129">
        <f t="shared" si="264"/>
        <v>0</v>
      </c>
      <c r="IP177" s="129">
        <f t="shared" ref="IP177" si="265">SUM(IP153:IP176)</f>
        <v>0</v>
      </c>
      <c r="IQ177" s="129">
        <f t="shared" si="264"/>
        <v>0</v>
      </c>
      <c r="IR177" s="129">
        <f t="shared" si="264"/>
        <v>0</v>
      </c>
      <c r="IS177" s="129">
        <f t="shared" si="264"/>
        <v>0</v>
      </c>
      <c r="IT177" s="129">
        <f t="shared" si="264"/>
        <v>0</v>
      </c>
      <c r="IU177" s="129">
        <f t="shared" si="264"/>
        <v>0</v>
      </c>
      <c r="IV177" s="129">
        <f t="shared" si="264"/>
        <v>0</v>
      </c>
      <c r="IW177" s="129">
        <f t="shared" si="264"/>
        <v>0</v>
      </c>
      <c r="IX177" s="129">
        <f t="shared" si="264"/>
        <v>0</v>
      </c>
      <c r="IY177" s="129">
        <f t="shared" si="264"/>
        <v>0</v>
      </c>
      <c r="IZ177" s="129">
        <f t="shared" si="264"/>
        <v>0</v>
      </c>
      <c r="JA177" s="129">
        <f t="shared" ref="JA177" si="266">SUM(JA153:JA176)</f>
        <v>0</v>
      </c>
      <c r="JB177" s="129">
        <f t="shared" si="264"/>
        <v>0</v>
      </c>
      <c r="JC177" s="129">
        <f t="shared" si="264"/>
        <v>0</v>
      </c>
      <c r="JD177" s="129">
        <f t="shared" si="264"/>
        <v>0</v>
      </c>
      <c r="JE177" s="129">
        <f t="shared" si="264"/>
        <v>0</v>
      </c>
      <c r="JF177" s="129">
        <f t="shared" si="264"/>
        <v>0</v>
      </c>
      <c r="JG177" s="129">
        <f t="shared" si="264"/>
        <v>0</v>
      </c>
      <c r="JH177" s="129">
        <f t="shared" si="264"/>
        <v>0</v>
      </c>
      <c r="JI177" s="129">
        <f t="shared" si="264"/>
        <v>0</v>
      </c>
      <c r="JJ177" s="129">
        <f t="shared" si="264"/>
        <v>0</v>
      </c>
      <c r="JL177" s="156" t="s">
        <v>833</v>
      </c>
      <c r="JM177" s="129">
        <f t="shared" ref="JM177:KN177" si="267">SUM(JM153:JM176)</f>
        <v>0</v>
      </c>
      <c r="JN177" s="129">
        <f t="shared" si="267"/>
        <v>0</v>
      </c>
      <c r="JO177" s="129">
        <f t="shared" si="267"/>
        <v>0</v>
      </c>
      <c r="JP177" s="129">
        <f t="shared" si="267"/>
        <v>0</v>
      </c>
      <c r="JQ177" s="129">
        <f t="shared" si="267"/>
        <v>0</v>
      </c>
      <c r="JR177" s="129">
        <f t="shared" si="267"/>
        <v>0</v>
      </c>
      <c r="JS177" s="129">
        <f t="shared" si="267"/>
        <v>0</v>
      </c>
      <c r="JT177" s="129">
        <f t="shared" ref="JT177" si="268">SUM(JT153:JT176)</f>
        <v>0</v>
      </c>
      <c r="JU177" s="129">
        <f t="shared" si="267"/>
        <v>0</v>
      </c>
      <c r="JV177" s="129">
        <f t="shared" si="267"/>
        <v>0</v>
      </c>
      <c r="JW177" s="129">
        <f t="shared" si="267"/>
        <v>0</v>
      </c>
      <c r="JX177" s="129">
        <f t="shared" si="267"/>
        <v>0</v>
      </c>
      <c r="JY177" s="129">
        <f t="shared" si="267"/>
        <v>0</v>
      </c>
      <c r="JZ177" s="129">
        <f t="shared" si="267"/>
        <v>0</v>
      </c>
      <c r="KA177" s="129">
        <f t="shared" si="267"/>
        <v>0</v>
      </c>
      <c r="KB177" s="129">
        <f t="shared" si="267"/>
        <v>0</v>
      </c>
      <c r="KC177" s="129">
        <f t="shared" si="267"/>
        <v>0</v>
      </c>
      <c r="KD177" s="129">
        <f t="shared" si="267"/>
        <v>0</v>
      </c>
      <c r="KE177" s="129">
        <f t="shared" ref="KE177" si="269">SUM(KE153:KE176)</f>
        <v>0</v>
      </c>
      <c r="KF177" s="129">
        <f t="shared" si="267"/>
        <v>0</v>
      </c>
      <c r="KG177" s="129">
        <f t="shared" si="267"/>
        <v>0</v>
      </c>
      <c r="KH177" s="129">
        <f t="shared" si="267"/>
        <v>0</v>
      </c>
      <c r="KI177" s="129">
        <f t="shared" si="267"/>
        <v>0</v>
      </c>
      <c r="KJ177" s="129">
        <f t="shared" si="267"/>
        <v>0</v>
      </c>
      <c r="KK177" s="129">
        <f t="shared" si="267"/>
        <v>0</v>
      </c>
      <c r="KL177" s="129">
        <f t="shared" si="267"/>
        <v>0</v>
      </c>
      <c r="KM177" s="129">
        <f t="shared" si="267"/>
        <v>0</v>
      </c>
      <c r="KN177" s="129">
        <f t="shared" si="267"/>
        <v>0</v>
      </c>
    </row>
    <row r="178" spans="2:300" ht="21.75" customHeight="1" thickBot="1" x14ac:dyDescent="0.3">
      <c r="B178" s="26"/>
      <c r="AF178" s="26"/>
      <c r="BJ178" s="26"/>
      <c r="CN178" s="26"/>
      <c r="DR178" s="26"/>
      <c r="EV178" s="26"/>
      <c r="FZ178" s="26"/>
      <c r="HD178" s="26"/>
      <c r="IH178" s="26"/>
      <c r="JL178" s="26"/>
    </row>
    <row r="179" spans="2:300" ht="33" customHeight="1" thickTop="1" x14ac:dyDescent="0.4">
      <c r="B179" s="128" t="s">
        <v>270</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51" t="s">
        <v>1196</v>
      </c>
      <c r="AC179" s="127"/>
      <c r="AD179" s="127"/>
      <c r="AF179" s="128" t="s">
        <v>270</v>
      </c>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51" t="s">
        <v>1196</v>
      </c>
      <c r="BG179" s="127"/>
      <c r="BH179" s="127"/>
      <c r="BJ179" s="128" t="s">
        <v>270</v>
      </c>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51" t="s">
        <v>1196</v>
      </c>
      <c r="CK179" s="127"/>
      <c r="CL179" s="127"/>
      <c r="CN179" s="128" t="s">
        <v>270</v>
      </c>
      <c r="CO179" s="127"/>
      <c r="CP179" s="127"/>
      <c r="CQ179" s="127"/>
      <c r="CR179" s="127"/>
      <c r="CS179" s="127"/>
      <c r="CT179" s="127"/>
      <c r="CU179" s="127"/>
      <c r="CV179" s="127"/>
      <c r="CW179" s="127"/>
      <c r="CX179" s="127"/>
      <c r="CY179" s="127"/>
      <c r="CZ179" s="127"/>
      <c r="DA179" s="127"/>
      <c r="DB179" s="127"/>
      <c r="DC179" s="127"/>
      <c r="DD179" s="127"/>
      <c r="DE179" s="127"/>
      <c r="DF179" s="127"/>
      <c r="DG179" s="127"/>
      <c r="DH179" s="127"/>
      <c r="DI179" s="127"/>
      <c r="DJ179" s="127"/>
      <c r="DK179" s="127"/>
      <c r="DL179" s="127"/>
      <c r="DM179" s="127"/>
      <c r="DN179" s="151" t="s">
        <v>1196</v>
      </c>
      <c r="DO179" s="127"/>
      <c r="DP179" s="127"/>
      <c r="DR179" s="128" t="s">
        <v>270</v>
      </c>
      <c r="DS179" s="127"/>
      <c r="DT179" s="127"/>
      <c r="DU179" s="127"/>
      <c r="DV179" s="127"/>
      <c r="DW179" s="127"/>
      <c r="DX179" s="127"/>
      <c r="DY179" s="127"/>
      <c r="DZ179" s="127"/>
      <c r="EA179" s="127"/>
      <c r="EB179" s="127"/>
      <c r="EC179" s="127"/>
      <c r="ED179" s="127"/>
      <c r="EE179" s="127"/>
      <c r="EF179" s="127"/>
      <c r="EG179" s="127"/>
      <c r="EH179" s="127"/>
      <c r="EI179" s="127"/>
      <c r="EJ179" s="127"/>
      <c r="EK179" s="127"/>
      <c r="EL179" s="127"/>
      <c r="EM179" s="127"/>
      <c r="EN179" s="127"/>
      <c r="EO179" s="127"/>
      <c r="EP179" s="127"/>
      <c r="EQ179" s="127"/>
      <c r="ER179" s="151" t="s">
        <v>1196</v>
      </c>
      <c r="ES179" s="127"/>
      <c r="ET179" s="127"/>
      <c r="EV179" s="128" t="s">
        <v>270</v>
      </c>
      <c r="EW179" s="127"/>
      <c r="EX179" s="127"/>
      <c r="EY179" s="127"/>
      <c r="EZ179" s="127"/>
      <c r="FA179" s="127"/>
      <c r="FB179" s="127"/>
      <c r="FC179" s="127"/>
      <c r="FD179" s="127"/>
      <c r="FE179" s="127"/>
      <c r="FF179" s="127"/>
      <c r="FG179" s="127"/>
      <c r="FH179" s="127"/>
      <c r="FI179" s="127"/>
      <c r="FJ179" s="127"/>
      <c r="FK179" s="127"/>
      <c r="FL179" s="127"/>
      <c r="FM179" s="127"/>
      <c r="FN179" s="127"/>
      <c r="FO179" s="127"/>
      <c r="FP179" s="127"/>
      <c r="FQ179" s="127"/>
      <c r="FR179" s="127"/>
      <c r="FS179" s="127"/>
      <c r="FT179" s="127"/>
      <c r="FU179" s="127"/>
      <c r="FV179" s="151" t="s">
        <v>1196</v>
      </c>
      <c r="FW179" s="127"/>
      <c r="FX179" s="127"/>
      <c r="FZ179" s="128" t="s">
        <v>270</v>
      </c>
      <c r="GA179" s="127"/>
      <c r="GB179" s="127"/>
      <c r="GC179" s="127"/>
      <c r="GD179" s="127"/>
      <c r="GE179" s="127"/>
      <c r="GF179" s="127"/>
      <c r="GG179" s="127"/>
      <c r="GH179" s="127"/>
      <c r="GI179" s="127"/>
      <c r="GJ179" s="127"/>
      <c r="GK179" s="127"/>
      <c r="GL179" s="127"/>
      <c r="GM179" s="127"/>
      <c r="GN179" s="127"/>
      <c r="GO179" s="127"/>
      <c r="GP179" s="127"/>
      <c r="GQ179" s="127"/>
      <c r="GR179" s="127"/>
      <c r="GS179" s="127"/>
      <c r="GT179" s="127"/>
      <c r="GU179" s="127"/>
      <c r="GV179" s="127"/>
      <c r="GW179" s="127"/>
      <c r="GX179" s="127"/>
      <c r="GY179" s="127"/>
      <c r="GZ179" s="151" t="s">
        <v>1196</v>
      </c>
      <c r="HA179" s="127"/>
      <c r="HB179" s="127"/>
      <c r="HD179" s="128" t="s">
        <v>270</v>
      </c>
      <c r="HE179" s="127"/>
      <c r="HF179" s="127"/>
      <c r="HG179" s="127"/>
      <c r="HH179" s="127"/>
      <c r="HI179" s="127"/>
      <c r="HJ179" s="127"/>
      <c r="HK179" s="127"/>
      <c r="HL179" s="127"/>
      <c r="HM179" s="127"/>
      <c r="HN179" s="127"/>
      <c r="HO179" s="127"/>
      <c r="HP179" s="127"/>
      <c r="HQ179" s="127"/>
      <c r="HR179" s="127"/>
      <c r="HS179" s="127"/>
      <c r="HT179" s="127"/>
      <c r="HU179" s="127"/>
      <c r="HV179" s="127"/>
      <c r="HW179" s="127"/>
      <c r="HX179" s="127"/>
      <c r="HY179" s="127"/>
      <c r="HZ179" s="127"/>
      <c r="IA179" s="127"/>
      <c r="IB179" s="127"/>
      <c r="IC179" s="127"/>
      <c r="ID179" s="151" t="s">
        <v>1196</v>
      </c>
      <c r="IE179" s="127"/>
      <c r="IF179" s="127"/>
      <c r="IH179" s="128" t="s">
        <v>270</v>
      </c>
      <c r="II179" s="127"/>
      <c r="IJ179" s="127"/>
      <c r="IK179" s="127"/>
      <c r="IL179" s="127"/>
      <c r="IM179" s="127"/>
      <c r="IN179" s="127"/>
      <c r="IO179" s="127"/>
      <c r="IP179" s="127"/>
      <c r="IQ179" s="127"/>
      <c r="IR179" s="127"/>
      <c r="IS179" s="127"/>
      <c r="IT179" s="127"/>
      <c r="IU179" s="127"/>
      <c r="IV179" s="127"/>
      <c r="IW179" s="127"/>
      <c r="IX179" s="127"/>
      <c r="IY179" s="127"/>
      <c r="IZ179" s="127"/>
      <c r="JA179" s="127"/>
      <c r="JB179" s="127"/>
      <c r="JC179" s="127"/>
      <c r="JD179" s="127"/>
      <c r="JE179" s="127"/>
      <c r="JF179" s="127"/>
      <c r="JG179" s="127"/>
      <c r="JH179" s="151" t="s">
        <v>1196</v>
      </c>
      <c r="JI179" s="127"/>
      <c r="JJ179" s="127"/>
      <c r="JL179" s="128" t="s">
        <v>270</v>
      </c>
      <c r="JM179" s="127"/>
      <c r="JN179" s="127"/>
      <c r="JO179" s="127"/>
      <c r="JP179" s="127"/>
      <c r="JQ179" s="127"/>
      <c r="JR179" s="127"/>
      <c r="JS179" s="127"/>
      <c r="JT179" s="127"/>
      <c r="JU179" s="127"/>
      <c r="JV179" s="127"/>
      <c r="JW179" s="127"/>
      <c r="JX179" s="127"/>
      <c r="JY179" s="127"/>
      <c r="JZ179" s="127"/>
      <c r="KA179" s="127"/>
      <c r="KB179" s="127"/>
      <c r="KC179" s="127"/>
      <c r="KD179" s="127"/>
      <c r="KE179" s="127"/>
      <c r="KF179" s="127"/>
      <c r="KG179" s="127"/>
      <c r="KH179" s="127"/>
      <c r="KI179" s="127"/>
      <c r="KJ179" s="127"/>
      <c r="KK179" s="127"/>
      <c r="KL179" s="151" t="s">
        <v>1196</v>
      </c>
      <c r="KM179" s="127"/>
      <c r="KN179" s="127"/>
    </row>
    <row r="180" spans="2:300" ht="33" customHeight="1" x14ac:dyDescent="0.25">
      <c r="B180" s="34" t="s">
        <v>260</v>
      </c>
      <c r="C180" s="855" t="s">
        <v>261</v>
      </c>
      <c r="D180" s="855"/>
      <c r="E180" s="855"/>
      <c r="F180" s="855"/>
      <c r="G180" s="855"/>
      <c r="H180" s="855"/>
      <c r="I180" s="855"/>
      <c r="J180" s="855"/>
      <c r="K180" s="855"/>
      <c r="L180" s="855"/>
      <c r="M180" s="132"/>
      <c r="N180" s="132"/>
      <c r="O180" s="132"/>
      <c r="P180" s="132"/>
      <c r="Q180" s="132"/>
      <c r="R180" s="132"/>
      <c r="S180" s="132"/>
      <c r="T180" s="132"/>
      <c r="U180" s="135"/>
      <c r="V180" s="135"/>
      <c r="W180" s="135"/>
      <c r="X180" s="135"/>
      <c r="Y180" s="135"/>
      <c r="Z180" s="135"/>
      <c r="AA180" s="135"/>
      <c r="AB180" s="135"/>
      <c r="AC180" s="135"/>
      <c r="AD180" s="135"/>
      <c r="AF180" s="34" t="s">
        <v>260</v>
      </c>
      <c r="AG180" s="855" t="s">
        <v>261</v>
      </c>
      <c r="AH180" s="855"/>
      <c r="AI180" s="855"/>
      <c r="AJ180" s="855"/>
      <c r="AK180" s="855"/>
      <c r="AL180" s="855"/>
      <c r="AM180" s="855"/>
      <c r="AN180" s="855"/>
      <c r="AO180" s="855"/>
      <c r="AP180" s="855"/>
      <c r="AQ180" s="132"/>
      <c r="AR180" s="132"/>
      <c r="AS180" s="132"/>
      <c r="AT180" s="132"/>
      <c r="AU180" s="132"/>
      <c r="AV180" s="132"/>
      <c r="AW180" s="132"/>
      <c r="AX180" s="132"/>
      <c r="AY180" s="135"/>
      <c r="AZ180" s="135"/>
      <c r="BA180" s="135"/>
      <c r="BB180" s="135"/>
      <c r="BC180" s="135"/>
      <c r="BD180" s="135"/>
      <c r="BE180" s="135"/>
      <c r="BF180" s="135"/>
      <c r="BG180" s="135"/>
      <c r="BH180" s="135"/>
      <c r="BJ180" s="34" t="s">
        <v>260</v>
      </c>
      <c r="BK180" s="855" t="s">
        <v>261</v>
      </c>
      <c r="BL180" s="855"/>
      <c r="BM180" s="855"/>
      <c r="BN180" s="855"/>
      <c r="BO180" s="855"/>
      <c r="BP180" s="855"/>
      <c r="BQ180" s="855"/>
      <c r="BR180" s="855"/>
      <c r="BS180" s="855"/>
      <c r="BT180" s="855"/>
      <c r="BU180" s="132"/>
      <c r="BV180" s="132"/>
      <c r="BW180" s="132"/>
      <c r="BX180" s="132"/>
      <c r="BY180" s="132"/>
      <c r="BZ180" s="132"/>
      <c r="CA180" s="132"/>
      <c r="CB180" s="132"/>
      <c r="CC180" s="135"/>
      <c r="CD180" s="135"/>
      <c r="CE180" s="135"/>
      <c r="CF180" s="135"/>
      <c r="CG180" s="135"/>
      <c r="CH180" s="135"/>
      <c r="CI180" s="135"/>
      <c r="CJ180" s="135"/>
      <c r="CK180" s="135"/>
      <c r="CL180" s="135"/>
      <c r="CN180" s="34" t="s">
        <v>260</v>
      </c>
      <c r="CO180" s="855" t="s">
        <v>261</v>
      </c>
      <c r="CP180" s="855"/>
      <c r="CQ180" s="855"/>
      <c r="CR180" s="855"/>
      <c r="CS180" s="855"/>
      <c r="CT180" s="855"/>
      <c r="CU180" s="855"/>
      <c r="CV180" s="855"/>
      <c r="CW180" s="855"/>
      <c r="CX180" s="855"/>
      <c r="CY180" s="132"/>
      <c r="CZ180" s="132"/>
      <c r="DA180" s="132"/>
      <c r="DB180" s="132"/>
      <c r="DC180" s="132"/>
      <c r="DD180" s="132"/>
      <c r="DE180" s="132"/>
      <c r="DF180" s="132"/>
      <c r="DG180" s="135"/>
      <c r="DH180" s="135"/>
      <c r="DI180" s="135"/>
      <c r="DJ180" s="135"/>
      <c r="DK180" s="135"/>
      <c r="DL180" s="135"/>
      <c r="DM180" s="135"/>
      <c r="DN180" s="135"/>
      <c r="DO180" s="135"/>
      <c r="DP180" s="135"/>
      <c r="DR180" s="34" t="s">
        <v>260</v>
      </c>
      <c r="DS180" s="855" t="s">
        <v>261</v>
      </c>
      <c r="DT180" s="855"/>
      <c r="DU180" s="855"/>
      <c r="DV180" s="855"/>
      <c r="DW180" s="855"/>
      <c r="DX180" s="855"/>
      <c r="DY180" s="855"/>
      <c r="DZ180" s="855"/>
      <c r="EA180" s="855"/>
      <c r="EB180" s="855"/>
      <c r="EC180" s="132"/>
      <c r="ED180" s="132"/>
      <c r="EE180" s="132"/>
      <c r="EF180" s="132"/>
      <c r="EG180" s="132"/>
      <c r="EH180" s="132"/>
      <c r="EI180" s="132"/>
      <c r="EJ180" s="132"/>
      <c r="EK180" s="135"/>
      <c r="EL180" s="135"/>
      <c r="EM180" s="135"/>
      <c r="EN180" s="135"/>
      <c r="EO180" s="135"/>
      <c r="EP180" s="135"/>
      <c r="EQ180" s="135"/>
      <c r="ER180" s="135"/>
      <c r="ES180" s="135"/>
      <c r="ET180" s="135"/>
      <c r="EV180" s="34" t="s">
        <v>260</v>
      </c>
      <c r="EW180" s="855" t="s">
        <v>261</v>
      </c>
      <c r="EX180" s="855"/>
      <c r="EY180" s="855"/>
      <c r="EZ180" s="855"/>
      <c r="FA180" s="855"/>
      <c r="FB180" s="855"/>
      <c r="FC180" s="855"/>
      <c r="FD180" s="855"/>
      <c r="FE180" s="855"/>
      <c r="FF180" s="855"/>
      <c r="FG180" s="132"/>
      <c r="FH180" s="132"/>
      <c r="FI180" s="132"/>
      <c r="FJ180" s="132"/>
      <c r="FK180" s="132"/>
      <c r="FL180" s="132"/>
      <c r="FM180" s="132"/>
      <c r="FN180" s="132"/>
      <c r="FO180" s="135"/>
      <c r="FP180" s="135"/>
      <c r="FQ180" s="135"/>
      <c r="FR180" s="135"/>
      <c r="FS180" s="135"/>
      <c r="FT180" s="135"/>
      <c r="FU180" s="135"/>
      <c r="FV180" s="135"/>
      <c r="FW180" s="135"/>
      <c r="FX180" s="135"/>
      <c r="FZ180" s="34" t="s">
        <v>260</v>
      </c>
      <c r="GA180" s="855" t="s">
        <v>261</v>
      </c>
      <c r="GB180" s="855"/>
      <c r="GC180" s="855"/>
      <c r="GD180" s="855"/>
      <c r="GE180" s="855"/>
      <c r="GF180" s="855"/>
      <c r="GG180" s="855"/>
      <c r="GH180" s="855"/>
      <c r="GI180" s="855"/>
      <c r="GJ180" s="855"/>
      <c r="GK180" s="855"/>
      <c r="GL180" s="855"/>
      <c r="GM180" s="132"/>
      <c r="GN180" s="132"/>
      <c r="GO180" s="132"/>
      <c r="GP180" s="132"/>
      <c r="GQ180" s="132"/>
      <c r="GR180" s="132"/>
      <c r="GS180" s="135"/>
      <c r="GT180" s="135"/>
      <c r="GU180" s="135"/>
      <c r="GV180" s="135"/>
      <c r="GW180" s="135"/>
      <c r="GX180" s="135"/>
      <c r="GY180" s="135"/>
      <c r="GZ180" s="135"/>
      <c r="HA180" s="135"/>
      <c r="HB180" s="135"/>
      <c r="HD180" s="34" t="s">
        <v>260</v>
      </c>
      <c r="HE180" s="855" t="s">
        <v>261</v>
      </c>
      <c r="HF180" s="855"/>
      <c r="HG180" s="855"/>
      <c r="HH180" s="855"/>
      <c r="HI180" s="855"/>
      <c r="HJ180" s="855"/>
      <c r="HK180" s="855"/>
      <c r="HL180" s="855"/>
      <c r="HM180" s="855"/>
      <c r="HN180" s="855"/>
      <c r="HO180" s="132"/>
      <c r="HP180" s="132"/>
      <c r="HQ180" s="132"/>
      <c r="HR180" s="132"/>
      <c r="HS180" s="132"/>
      <c r="HT180" s="132"/>
      <c r="HU180" s="132"/>
      <c r="HV180" s="132"/>
      <c r="HW180" s="135"/>
      <c r="HX180" s="135"/>
      <c r="HY180" s="135"/>
      <c r="HZ180" s="135"/>
      <c r="IA180" s="135"/>
      <c r="IB180" s="135"/>
      <c r="IC180" s="135"/>
      <c r="ID180" s="135"/>
      <c r="IE180" s="135"/>
      <c r="IF180" s="135"/>
      <c r="IH180" s="34" t="s">
        <v>260</v>
      </c>
      <c r="II180" s="855" t="s">
        <v>261</v>
      </c>
      <c r="IJ180" s="855"/>
      <c r="IK180" s="855"/>
      <c r="IL180" s="855"/>
      <c r="IM180" s="855"/>
      <c r="IN180" s="855"/>
      <c r="IO180" s="855"/>
      <c r="IP180" s="855"/>
      <c r="IQ180" s="855"/>
      <c r="IR180" s="855"/>
      <c r="IS180" s="132"/>
      <c r="IT180" s="132"/>
      <c r="IU180" s="132"/>
      <c r="IV180" s="132"/>
      <c r="IW180" s="132"/>
      <c r="IX180" s="132"/>
      <c r="IY180" s="132"/>
      <c r="IZ180" s="132"/>
      <c r="JA180" s="135"/>
      <c r="JB180" s="135"/>
      <c r="JC180" s="135"/>
      <c r="JD180" s="135"/>
      <c r="JE180" s="135"/>
      <c r="JF180" s="135"/>
      <c r="JG180" s="135"/>
      <c r="JH180" s="135"/>
      <c r="JI180" s="135"/>
      <c r="JJ180" s="135"/>
      <c r="JL180" s="34" t="s">
        <v>260</v>
      </c>
      <c r="JM180" s="855" t="s">
        <v>261</v>
      </c>
      <c r="JN180" s="855"/>
      <c r="JO180" s="855"/>
      <c r="JP180" s="855"/>
      <c r="JQ180" s="855"/>
      <c r="JR180" s="855"/>
      <c r="JS180" s="855"/>
      <c r="JT180" s="855"/>
      <c r="JU180" s="855"/>
      <c r="JV180" s="855"/>
      <c r="JW180" s="132"/>
      <c r="JX180" s="132"/>
      <c r="JY180" s="132"/>
      <c r="JZ180" s="132"/>
      <c r="KA180" s="132"/>
      <c r="KB180" s="132"/>
      <c r="KC180" s="132"/>
      <c r="KD180" s="132"/>
      <c r="KE180" s="135"/>
      <c r="KF180" s="135"/>
      <c r="KG180" s="135"/>
      <c r="KH180" s="135"/>
      <c r="KI180" s="135"/>
      <c r="KJ180" s="135"/>
      <c r="KK180" s="135"/>
      <c r="KL180" s="135"/>
      <c r="KM180" s="135"/>
      <c r="KN180" s="135"/>
    </row>
    <row r="181" spans="2:300" ht="40.5" customHeight="1" x14ac:dyDescent="0.25">
      <c r="B181" s="67" t="s">
        <v>265</v>
      </c>
      <c r="C181" s="856" t="s">
        <v>262</v>
      </c>
      <c r="D181" s="856"/>
      <c r="E181" s="856"/>
      <c r="F181" s="856"/>
      <c r="G181" s="856"/>
      <c r="H181" s="856"/>
      <c r="I181" s="856"/>
      <c r="J181" s="856"/>
      <c r="K181" s="856"/>
      <c r="L181" s="856"/>
      <c r="M181" s="131"/>
      <c r="N181" s="131"/>
      <c r="O181" s="131"/>
      <c r="P181" s="131"/>
      <c r="Q181" s="131"/>
      <c r="R181" s="131"/>
      <c r="S181" s="131"/>
      <c r="T181" s="131"/>
      <c r="U181" s="137"/>
      <c r="V181" s="137"/>
      <c r="W181" s="137"/>
      <c r="X181" s="137"/>
      <c r="Y181" s="137"/>
      <c r="Z181" s="137"/>
      <c r="AA181" s="137"/>
      <c r="AB181" s="137"/>
      <c r="AC181" s="137"/>
      <c r="AD181" s="137"/>
      <c r="AF181" s="67" t="s">
        <v>265</v>
      </c>
      <c r="AG181" s="854" t="s">
        <v>262</v>
      </c>
      <c r="AH181" s="854"/>
      <c r="AI181" s="854"/>
      <c r="AJ181" s="854"/>
      <c r="AK181" s="854"/>
      <c r="AL181" s="854"/>
      <c r="AM181" s="854"/>
      <c r="AN181" s="854"/>
      <c r="AO181" s="854"/>
      <c r="AP181" s="854"/>
      <c r="AQ181" s="131"/>
      <c r="AR181" s="131"/>
      <c r="AS181" s="131"/>
      <c r="AT181" s="131"/>
      <c r="AU181" s="131"/>
      <c r="AV181" s="131"/>
      <c r="AW181" s="131"/>
      <c r="AX181" s="131"/>
      <c r="AY181" s="137"/>
      <c r="AZ181" s="137"/>
      <c r="BA181" s="137"/>
      <c r="BB181" s="137"/>
      <c r="BC181" s="137"/>
      <c r="BD181" s="137"/>
      <c r="BE181" s="137"/>
      <c r="BF181" s="137"/>
      <c r="BG181" s="137"/>
      <c r="BH181" s="137"/>
      <c r="BJ181" s="67" t="s">
        <v>265</v>
      </c>
      <c r="BK181" s="854" t="s">
        <v>262</v>
      </c>
      <c r="BL181" s="854"/>
      <c r="BM181" s="854"/>
      <c r="BN181" s="854"/>
      <c r="BO181" s="854"/>
      <c r="BP181" s="854"/>
      <c r="BQ181" s="854"/>
      <c r="BR181" s="854"/>
      <c r="BS181" s="854"/>
      <c r="BT181" s="854"/>
      <c r="BU181" s="131"/>
      <c r="BV181" s="131"/>
      <c r="BW181" s="131"/>
      <c r="BX181" s="131"/>
      <c r="BY181" s="131"/>
      <c r="BZ181" s="131"/>
      <c r="CA181" s="131"/>
      <c r="CB181" s="131"/>
      <c r="CC181" s="137"/>
      <c r="CD181" s="137"/>
      <c r="CE181" s="137"/>
      <c r="CF181" s="137"/>
      <c r="CG181" s="137"/>
      <c r="CH181" s="137"/>
      <c r="CI181" s="137"/>
      <c r="CJ181" s="137"/>
      <c r="CK181" s="137"/>
      <c r="CL181" s="137"/>
      <c r="CN181" s="67" t="s">
        <v>265</v>
      </c>
      <c r="CO181" s="854" t="s">
        <v>262</v>
      </c>
      <c r="CP181" s="854"/>
      <c r="CQ181" s="854"/>
      <c r="CR181" s="854"/>
      <c r="CS181" s="854"/>
      <c r="CT181" s="854"/>
      <c r="CU181" s="854"/>
      <c r="CV181" s="854"/>
      <c r="CW181" s="854"/>
      <c r="CX181" s="854"/>
      <c r="CY181" s="131"/>
      <c r="CZ181" s="131"/>
      <c r="DA181" s="131"/>
      <c r="DB181" s="131"/>
      <c r="DC181" s="131"/>
      <c r="DD181" s="131"/>
      <c r="DE181" s="131"/>
      <c r="DF181" s="131"/>
      <c r="DG181" s="137"/>
      <c r="DH181" s="137"/>
      <c r="DI181" s="137"/>
      <c r="DJ181" s="137"/>
      <c r="DK181" s="137"/>
      <c r="DL181" s="137"/>
      <c r="DM181" s="137"/>
      <c r="DN181" s="137"/>
      <c r="DO181" s="137"/>
      <c r="DP181" s="137"/>
      <c r="DR181" s="67" t="s">
        <v>265</v>
      </c>
      <c r="DS181" s="854" t="s">
        <v>262</v>
      </c>
      <c r="DT181" s="854"/>
      <c r="DU181" s="854"/>
      <c r="DV181" s="854"/>
      <c r="DW181" s="854"/>
      <c r="DX181" s="854"/>
      <c r="DY181" s="854"/>
      <c r="DZ181" s="854"/>
      <c r="EA181" s="854"/>
      <c r="EB181" s="854"/>
      <c r="EC181" s="131"/>
      <c r="ED181" s="131"/>
      <c r="EE181" s="131"/>
      <c r="EF181" s="131"/>
      <c r="EG181" s="131"/>
      <c r="EH181" s="131"/>
      <c r="EI181" s="131"/>
      <c r="EJ181" s="131"/>
      <c r="EK181" s="137"/>
      <c r="EL181" s="137"/>
      <c r="EM181" s="137"/>
      <c r="EN181" s="137"/>
      <c r="EO181" s="137"/>
      <c r="EP181" s="137"/>
      <c r="EQ181" s="137"/>
      <c r="ER181" s="137"/>
      <c r="ES181" s="137"/>
      <c r="ET181" s="137"/>
      <c r="EV181" s="67" t="s">
        <v>265</v>
      </c>
      <c r="EW181" s="854" t="s">
        <v>262</v>
      </c>
      <c r="EX181" s="854"/>
      <c r="EY181" s="854"/>
      <c r="EZ181" s="854"/>
      <c r="FA181" s="854"/>
      <c r="FB181" s="854"/>
      <c r="FC181" s="854"/>
      <c r="FD181" s="854"/>
      <c r="FE181" s="854"/>
      <c r="FF181" s="854"/>
      <c r="FG181" s="131"/>
      <c r="FH181" s="131"/>
      <c r="FI181" s="131"/>
      <c r="FJ181" s="131"/>
      <c r="FK181" s="131"/>
      <c r="FL181" s="131"/>
      <c r="FM181" s="131"/>
      <c r="FN181" s="131"/>
      <c r="FO181" s="137"/>
      <c r="FP181" s="137"/>
      <c r="FQ181" s="137"/>
      <c r="FR181" s="137"/>
      <c r="FS181" s="137"/>
      <c r="FT181" s="137"/>
      <c r="FU181" s="137"/>
      <c r="FV181" s="137"/>
      <c r="FW181" s="137"/>
      <c r="FX181" s="137"/>
      <c r="FZ181" s="67" t="s">
        <v>265</v>
      </c>
      <c r="GA181" s="854" t="s">
        <v>262</v>
      </c>
      <c r="GB181" s="854"/>
      <c r="GC181" s="854"/>
      <c r="GD181" s="854"/>
      <c r="GE181" s="854"/>
      <c r="GF181" s="854"/>
      <c r="GG181" s="854"/>
      <c r="GH181" s="854"/>
      <c r="GI181" s="854"/>
      <c r="GJ181" s="854"/>
      <c r="GK181" s="854"/>
      <c r="GL181" s="854"/>
      <c r="GM181" s="131"/>
      <c r="GN181" s="131"/>
      <c r="GO181" s="131"/>
      <c r="GP181" s="131"/>
      <c r="GQ181" s="131"/>
      <c r="GR181" s="131"/>
      <c r="GS181" s="137"/>
      <c r="GT181" s="137"/>
      <c r="GU181" s="137"/>
      <c r="GV181" s="137"/>
      <c r="GW181" s="137"/>
      <c r="GX181" s="137"/>
      <c r="GY181" s="137"/>
      <c r="GZ181" s="137"/>
      <c r="HA181" s="137"/>
      <c r="HB181" s="137"/>
      <c r="HD181" s="67" t="s">
        <v>265</v>
      </c>
      <c r="HE181" s="854" t="s">
        <v>262</v>
      </c>
      <c r="HF181" s="854"/>
      <c r="HG181" s="854"/>
      <c r="HH181" s="854"/>
      <c r="HI181" s="854"/>
      <c r="HJ181" s="854"/>
      <c r="HK181" s="854"/>
      <c r="HL181" s="854"/>
      <c r="HM181" s="854"/>
      <c r="HN181" s="854"/>
      <c r="HO181" s="131"/>
      <c r="HP181" s="131"/>
      <c r="HQ181" s="131"/>
      <c r="HR181" s="131"/>
      <c r="HS181" s="131"/>
      <c r="HT181" s="131"/>
      <c r="HU181" s="131"/>
      <c r="HV181" s="131"/>
      <c r="HW181" s="137"/>
      <c r="HX181" s="137"/>
      <c r="HY181" s="137"/>
      <c r="HZ181" s="137"/>
      <c r="IA181" s="137"/>
      <c r="IB181" s="137"/>
      <c r="IC181" s="137"/>
      <c r="ID181" s="137"/>
      <c r="IE181" s="137"/>
      <c r="IF181" s="137"/>
      <c r="IH181" s="67" t="s">
        <v>265</v>
      </c>
      <c r="II181" s="854" t="s">
        <v>262</v>
      </c>
      <c r="IJ181" s="854"/>
      <c r="IK181" s="854"/>
      <c r="IL181" s="854"/>
      <c r="IM181" s="854"/>
      <c r="IN181" s="854"/>
      <c r="IO181" s="854"/>
      <c r="IP181" s="854"/>
      <c r="IQ181" s="854"/>
      <c r="IR181" s="854"/>
      <c r="IS181" s="131"/>
      <c r="IT181" s="131"/>
      <c r="IU181" s="131"/>
      <c r="IV181" s="131"/>
      <c r="IW181" s="131"/>
      <c r="IX181" s="131"/>
      <c r="IY181" s="131"/>
      <c r="IZ181" s="131"/>
      <c r="JA181" s="137"/>
      <c r="JB181" s="137"/>
      <c r="JC181" s="137"/>
      <c r="JD181" s="137"/>
      <c r="JE181" s="137"/>
      <c r="JF181" s="137"/>
      <c r="JG181" s="137"/>
      <c r="JH181" s="137"/>
      <c r="JI181" s="137"/>
      <c r="JJ181" s="137"/>
      <c r="JL181" s="67" t="s">
        <v>265</v>
      </c>
      <c r="JM181" s="854" t="s">
        <v>262</v>
      </c>
      <c r="JN181" s="854"/>
      <c r="JO181" s="854"/>
      <c r="JP181" s="854"/>
      <c r="JQ181" s="854"/>
      <c r="JR181" s="854"/>
      <c r="JS181" s="854"/>
      <c r="JT181" s="854"/>
      <c r="JU181" s="854"/>
      <c r="JV181" s="854"/>
      <c r="JW181" s="131"/>
      <c r="JX181" s="131"/>
      <c r="JY181" s="131"/>
      <c r="JZ181" s="131"/>
      <c r="KA181" s="131"/>
      <c r="KB181" s="131"/>
      <c r="KC181" s="131"/>
      <c r="KD181" s="131"/>
      <c r="KE181" s="137"/>
      <c r="KF181" s="137"/>
      <c r="KG181" s="137"/>
      <c r="KH181" s="137"/>
      <c r="KI181" s="137"/>
      <c r="KJ181" s="137"/>
      <c r="KK181" s="137"/>
      <c r="KL181" s="137"/>
      <c r="KM181" s="137"/>
      <c r="KN181" s="137"/>
    </row>
    <row r="182" spans="2:300" x14ac:dyDescent="0.25">
      <c r="B182" s="3" t="s">
        <v>2683</v>
      </c>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F182" s="3" t="s">
        <v>2683</v>
      </c>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J182" s="3" t="s">
        <v>2683</v>
      </c>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N182" s="3" t="s">
        <v>2683</v>
      </c>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0"/>
      <c r="DL182" s="130"/>
      <c r="DM182" s="130"/>
      <c r="DN182" s="130"/>
      <c r="DO182" s="130"/>
      <c r="DP182" s="130"/>
      <c r="DR182" s="3" t="s">
        <v>2683</v>
      </c>
      <c r="DS182" s="130"/>
      <c r="DT182" s="130"/>
      <c r="DU182" s="130"/>
      <c r="DV182" s="130"/>
      <c r="DW182" s="130"/>
      <c r="DX182" s="130"/>
      <c r="DY182" s="130"/>
      <c r="DZ182" s="130"/>
      <c r="EA182" s="130"/>
      <c r="EB182" s="130"/>
      <c r="EC182" s="130"/>
      <c r="ED182" s="130"/>
      <c r="EE182" s="130"/>
      <c r="EF182" s="130"/>
      <c r="EG182" s="130"/>
      <c r="EH182" s="130"/>
      <c r="EI182" s="130"/>
      <c r="EJ182" s="130"/>
      <c r="EK182" s="130"/>
      <c r="EL182" s="130"/>
      <c r="EM182" s="130"/>
      <c r="EN182" s="130"/>
      <c r="EO182" s="130"/>
      <c r="EP182" s="130"/>
      <c r="EQ182" s="130"/>
      <c r="ER182" s="130"/>
      <c r="ES182" s="130"/>
      <c r="ET182" s="130"/>
      <c r="EV182" s="3" t="s">
        <v>2683</v>
      </c>
      <c r="EW182" s="130"/>
      <c r="EX182" s="130"/>
      <c r="EY182" s="130"/>
      <c r="EZ182" s="130"/>
      <c r="FA182" s="130"/>
      <c r="FB182" s="130"/>
      <c r="FC182" s="130"/>
      <c r="FD182" s="130"/>
      <c r="FE182" s="130"/>
      <c r="FF182" s="130"/>
      <c r="FG182" s="130"/>
      <c r="FH182" s="130"/>
      <c r="FI182" s="130"/>
      <c r="FJ182" s="130"/>
      <c r="FK182" s="130"/>
      <c r="FL182" s="130"/>
      <c r="FM182" s="130"/>
      <c r="FN182" s="130"/>
      <c r="FO182" s="130"/>
      <c r="FP182" s="130"/>
      <c r="FQ182" s="130"/>
      <c r="FR182" s="130"/>
      <c r="FS182" s="130"/>
      <c r="FT182" s="130"/>
      <c r="FU182" s="130"/>
      <c r="FV182" s="130"/>
      <c r="FW182" s="130"/>
      <c r="FX182" s="130"/>
      <c r="FZ182" s="3" t="s">
        <v>2683</v>
      </c>
      <c r="GA182" s="130"/>
      <c r="GB182" s="130"/>
      <c r="GC182" s="130"/>
      <c r="GD182" s="130"/>
      <c r="GE182" s="130"/>
      <c r="GF182" s="130"/>
      <c r="GG182" s="130"/>
      <c r="GH182" s="130"/>
      <c r="GI182" s="130"/>
      <c r="GJ182" s="130"/>
      <c r="GK182" s="130"/>
      <c r="GL182" s="130"/>
      <c r="GM182" s="130"/>
      <c r="GN182" s="130"/>
      <c r="GO182" s="130"/>
      <c r="GP182" s="130"/>
      <c r="GQ182" s="130"/>
      <c r="GR182" s="130"/>
      <c r="GS182" s="130"/>
      <c r="GT182" s="130"/>
      <c r="GU182" s="130"/>
      <c r="GV182" s="130"/>
      <c r="GW182" s="130"/>
      <c r="GX182" s="130"/>
      <c r="GY182" s="130"/>
      <c r="GZ182" s="130"/>
      <c r="HA182" s="130"/>
      <c r="HB182" s="130"/>
      <c r="HD182" s="3" t="s">
        <v>2683</v>
      </c>
      <c r="HE182" s="130"/>
      <c r="HF182" s="130"/>
      <c r="HG182" s="130"/>
      <c r="HH182" s="130"/>
      <c r="HI182" s="130"/>
      <c r="HJ182" s="130"/>
      <c r="HK182" s="130"/>
      <c r="HL182" s="130"/>
      <c r="HM182" s="130"/>
      <c r="HN182" s="130"/>
      <c r="HO182" s="130"/>
      <c r="HP182" s="130"/>
      <c r="HQ182" s="130"/>
      <c r="HR182" s="130"/>
      <c r="HS182" s="130"/>
      <c r="HT182" s="130"/>
      <c r="HU182" s="130"/>
      <c r="HV182" s="130"/>
      <c r="HW182" s="130"/>
      <c r="HX182" s="130"/>
      <c r="HY182" s="130"/>
      <c r="HZ182" s="130"/>
      <c r="IA182" s="130"/>
      <c r="IB182" s="130"/>
      <c r="IC182" s="130"/>
      <c r="ID182" s="130"/>
      <c r="IE182" s="130"/>
      <c r="IF182" s="130"/>
      <c r="IH182" s="3" t="s">
        <v>2683</v>
      </c>
      <c r="II182" s="130"/>
      <c r="IJ182" s="130"/>
      <c r="IK182" s="130"/>
      <c r="IL182" s="130"/>
      <c r="IM182" s="130"/>
      <c r="IN182" s="130"/>
      <c r="IO182" s="130"/>
      <c r="IP182" s="130"/>
      <c r="IQ182" s="130"/>
      <c r="IR182" s="130"/>
      <c r="IS182" s="130"/>
      <c r="IT182" s="130"/>
      <c r="IU182" s="130"/>
      <c r="IV182" s="130"/>
      <c r="IW182" s="130"/>
      <c r="IX182" s="130"/>
      <c r="IY182" s="130"/>
      <c r="IZ182" s="130"/>
      <c r="JA182" s="130"/>
      <c r="JB182" s="130"/>
      <c r="JC182" s="130"/>
      <c r="JD182" s="130"/>
      <c r="JE182" s="130"/>
      <c r="JF182" s="130"/>
      <c r="JG182" s="130"/>
      <c r="JH182" s="130"/>
      <c r="JI182" s="130"/>
      <c r="JJ182" s="130"/>
      <c r="JL182" s="3" t="s">
        <v>2683</v>
      </c>
      <c r="JM182" s="130"/>
      <c r="JN182" s="130"/>
      <c r="JO182" s="130"/>
      <c r="JP182" s="130"/>
      <c r="JQ182" s="130"/>
      <c r="JR182" s="130"/>
      <c r="JS182" s="130"/>
      <c r="JT182" s="130"/>
      <c r="JU182" s="130"/>
      <c r="JV182" s="130"/>
      <c r="JW182" s="130"/>
      <c r="JX182" s="130"/>
      <c r="JY182" s="130"/>
      <c r="JZ182" s="130"/>
      <c r="KA182" s="130"/>
      <c r="KB182" s="130"/>
      <c r="KC182" s="130"/>
      <c r="KD182" s="130"/>
      <c r="KE182" s="130"/>
      <c r="KF182" s="130"/>
      <c r="KG182" s="130"/>
      <c r="KH182" s="130"/>
      <c r="KI182" s="130"/>
      <c r="KJ182" s="130"/>
      <c r="KK182" s="130"/>
      <c r="KL182" s="130"/>
      <c r="KM182" s="130"/>
      <c r="KN182" s="130"/>
    </row>
    <row r="183" spans="2:300" s="138" customFormat="1" ht="15.75" x14ac:dyDescent="0.25">
      <c r="C183" s="853" t="s">
        <v>1174</v>
      </c>
      <c r="D183" s="853"/>
      <c r="E183" s="853"/>
      <c r="F183" s="853"/>
      <c r="G183" s="853"/>
      <c r="H183" s="853"/>
      <c r="I183" s="853"/>
      <c r="J183" s="853"/>
      <c r="K183" s="853"/>
      <c r="L183" s="853"/>
      <c r="M183" s="853"/>
      <c r="N183" s="853"/>
      <c r="O183" s="853"/>
      <c r="P183" s="853"/>
      <c r="Q183" s="853"/>
      <c r="R183" s="853"/>
      <c r="S183" s="853"/>
      <c r="T183" s="853"/>
      <c r="U183" s="853"/>
      <c r="V183" s="853"/>
      <c r="W183" s="853"/>
      <c r="X183" s="853"/>
      <c r="Y183" s="853"/>
      <c r="Z183" s="853"/>
      <c r="AA183" s="853"/>
      <c r="AB183" s="853"/>
      <c r="AC183" s="853"/>
      <c r="AD183" s="853"/>
      <c r="AG183" s="853" t="s">
        <v>1174</v>
      </c>
      <c r="AH183" s="853"/>
      <c r="AI183" s="853"/>
      <c r="AJ183" s="853"/>
      <c r="AK183" s="853"/>
      <c r="AL183" s="853"/>
      <c r="AM183" s="853"/>
      <c r="AN183" s="853"/>
      <c r="AO183" s="853"/>
      <c r="AP183" s="853"/>
      <c r="AQ183" s="853"/>
      <c r="AR183" s="853"/>
      <c r="AS183" s="853"/>
      <c r="AT183" s="853"/>
      <c r="AU183" s="853"/>
      <c r="AV183" s="853"/>
      <c r="AW183" s="853"/>
      <c r="AX183" s="853"/>
      <c r="AY183" s="853"/>
      <c r="AZ183" s="853"/>
      <c r="BA183" s="853"/>
      <c r="BB183" s="853"/>
      <c r="BC183" s="853"/>
      <c r="BD183" s="853"/>
      <c r="BE183" s="853"/>
      <c r="BF183" s="853"/>
      <c r="BG183" s="853"/>
      <c r="BK183" s="853" t="s">
        <v>1174</v>
      </c>
      <c r="BL183" s="853"/>
      <c r="BM183" s="853"/>
      <c r="BN183" s="853"/>
      <c r="BO183" s="853"/>
      <c r="BP183" s="853"/>
      <c r="BQ183" s="853"/>
      <c r="BR183" s="853"/>
      <c r="BS183" s="853"/>
      <c r="BT183" s="853"/>
      <c r="BU183" s="853"/>
      <c r="BV183" s="853"/>
      <c r="BW183" s="853"/>
      <c r="BX183" s="853"/>
      <c r="BY183" s="853"/>
      <c r="BZ183" s="853"/>
      <c r="CA183" s="853"/>
      <c r="CB183" s="853"/>
      <c r="CC183" s="853"/>
      <c r="CD183" s="853"/>
      <c r="CE183" s="853"/>
      <c r="CF183" s="853"/>
      <c r="CG183" s="853"/>
      <c r="CH183" s="853"/>
      <c r="CI183" s="853"/>
      <c r="CJ183" s="853"/>
      <c r="CK183" s="853"/>
      <c r="CO183" s="853" t="s">
        <v>1174</v>
      </c>
      <c r="CP183" s="853"/>
      <c r="CQ183" s="853"/>
      <c r="CR183" s="853"/>
      <c r="CS183" s="853"/>
      <c r="CT183" s="853"/>
      <c r="CU183" s="853"/>
      <c r="CV183" s="853"/>
      <c r="CW183" s="853"/>
      <c r="CX183" s="853"/>
      <c r="CY183" s="853"/>
      <c r="CZ183" s="853"/>
      <c r="DA183" s="853"/>
      <c r="DB183" s="853"/>
      <c r="DC183" s="853"/>
      <c r="DD183" s="853"/>
      <c r="DE183" s="853"/>
      <c r="DF183" s="853"/>
      <c r="DG183" s="853"/>
      <c r="DH183" s="853"/>
      <c r="DI183" s="853"/>
      <c r="DJ183" s="853"/>
      <c r="DK183" s="853"/>
      <c r="DL183" s="853"/>
      <c r="DM183" s="853"/>
      <c r="DN183" s="853"/>
      <c r="DO183" s="853"/>
      <c r="DS183" s="853" t="s">
        <v>1174</v>
      </c>
      <c r="DT183" s="853"/>
      <c r="DU183" s="853"/>
      <c r="DV183" s="853"/>
      <c r="DW183" s="853"/>
      <c r="DX183" s="853"/>
      <c r="DY183" s="853"/>
      <c r="DZ183" s="853"/>
      <c r="EA183" s="853"/>
      <c r="EB183" s="853"/>
      <c r="EC183" s="853"/>
      <c r="ED183" s="853"/>
      <c r="EE183" s="853"/>
      <c r="EF183" s="853"/>
      <c r="EG183" s="853"/>
      <c r="EH183" s="853"/>
      <c r="EI183" s="853"/>
      <c r="EJ183" s="853"/>
      <c r="EK183" s="853"/>
      <c r="EL183" s="853"/>
      <c r="EM183" s="853"/>
      <c r="EN183" s="853"/>
      <c r="EO183" s="853"/>
      <c r="EP183" s="853"/>
      <c r="EQ183" s="853"/>
      <c r="ER183" s="853"/>
      <c r="ES183" s="853"/>
      <c r="EW183" s="853" t="s">
        <v>1174</v>
      </c>
      <c r="EX183" s="853"/>
      <c r="EY183" s="853"/>
      <c r="EZ183" s="853"/>
      <c r="FA183" s="853"/>
      <c r="FB183" s="853"/>
      <c r="FC183" s="853"/>
      <c r="FD183" s="853"/>
      <c r="FE183" s="853"/>
      <c r="FF183" s="853"/>
      <c r="FG183" s="853"/>
      <c r="FH183" s="853"/>
      <c r="FI183" s="853"/>
      <c r="FJ183" s="853"/>
      <c r="FK183" s="853"/>
      <c r="FL183" s="853"/>
      <c r="FM183" s="853"/>
      <c r="FN183" s="853"/>
      <c r="FO183" s="853"/>
      <c r="FP183" s="853"/>
      <c r="FQ183" s="853"/>
      <c r="FR183" s="853"/>
      <c r="FS183" s="853"/>
      <c r="FT183" s="853"/>
      <c r="FU183" s="853"/>
      <c r="FV183" s="853"/>
      <c r="FW183" s="853"/>
      <c r="GA183" s="853" t="s">
        <v>1174</v>
      </c>
      <c r="GB183" s="853"/>
      <c r="GC183" s="853"/>
      <c r="GD183" s="853"/>
      <c r="GE183" s="853"/>
      <c r="GF183" s="853"/>
      <c r="GG183" s="853"/>
      <c r="GH183" s="853"/>
      <c r="GI183" s="853"/>
      <c r="GJ183" s="853"/>
      <c r="GK183" s="853"/>
      <c r="GL183" s="853"/>
      <c r="GM183" s="853"/>
      <c r="GN183" s="853"/>
      <c r="GO183" s="853"/>
      <c r="GP183" s="853"/>
      <c r="GQ183" s="853"/>
      <c r="GR183" s="853"/>
      <c r="GS183" s="853"/>
      <c r="GT183" s="853"/>
      <c r="GU183" s="853"/>
      <c r="GV183" s="853"/>
      <c r="GW183" s="853"/>
      <c r="GX183" s="853"/>
      <c r="GY183" s="853"/>
      <c r="GZ183" s="853"/>
      <c r="HA183" s="853"/>
      <c r="HE183" s="853" t="s">
        <v>1174</v>
      </c>
      <c r="HF183" s="853"/>
      <c r="HG183" s="853"/>
      <c r="HH183" s="853"/>
      <c r="HI183" s="853"/>
      <c r="HJ183" s="853"/>
      <c r="HK183" s="853"/>
      <c r="HL183" s="853"/>
      <c r="HM183" s="853"/>
      <c r="HN183" s="853"/>
      <c r="HO183" s="853"/>
      <c r="HP183" s="853"/>
      <c r="HQ183" s="853"/>
      <c r="HR183" s="853"/>
      <c r="HS183" s="853"/>
      <c r="HT183" s="853"/>
      <c r="HU183" s="853"/>
      <c r="HV183" s="853"/>
      <c r="HW183" s="853"/>
      <c r="HX183" s="853"/>
      <c r="HY183" s="853"/>
      <c r="HZ183" s="853"/>
      <c r="IA183" s="853"/>
      <c r="IB183" s="853"/>
      <c r="IC183" s="853"/>
      <c r="ID183" s="853"/>
      <c r="IE183" s="853"/>
      <c r="II183" s="853" t="s">
        <v>1174</v>
      </c>
      <c r="IJ183" s="853"/>
      <c r="IK183" s="853"/>
      <c r="IL183" s="853"/>
      <c r="IM183" s="853"/>
      <c r="IN183" s="853"/>
      <c r="IO183" s="853"/>
      <c r="IP183" s="853"/>
      <c r="IQ183" s="853"/>
      <c r="IR183" s="853"/>
      <c r="IS183" s="853"/>
      <c r="IT183" s="853"/>
      <c r="IU183" s="853"/>
      <c r="IV183" s="853"/>
      <c r="IW183" s="853"/>
      <c r="IX183" s="853"/>
      <c r="IY183" s="853"/>
      <c r="IZ183" s="853"/>
      <c r="JA183" s="853"/>
      <c r="JB183" s="853"/>
      <c r="JC183" s="853"/>
      <c r="JD183" s="853"/>
      <c r="JE183" s="853"/>
      <c r="JF183" s="853"/>
      <c r="JG183" s="853"/>
      <c r="JH183" s="853"/>
      <c r="JI183" s="853"/>
      <c r="JM183" s="853" t="s">
        <v>1174</v>
      </c>
      <c r="JN183" s="853"/>
      <c r="JO183" s="853"/>
      <c r="JP183" s="853"/>
      <c r="JQ183" s="853"/>
      <c r="JR183" s="853"/>
      <c r="JS183" s="853"/>
      <c r="JT183" s="853"/>
      <c r="JU183" s="853"/>
      <c r="JV183" s="853"/>
      <c r="JW183" s="853"/>
      <c r="JX183" s="853"/>
      <c r="JY183" s="853"/>
      <c r="JZ183" s="853"/>
      <c r="KA183" s="853"/>
      <c r="KB183" s="853"/>
      <c r="KC183" s="853"/>
      <c r="KD183" s="853"/>
      <c r="KE183" s="853"/>
      <c r="KF183" s="853"/>
      <c r="KG183" s="853"/>
      <c r="KH183" s="853"/>
      <c r="KI183" s="853"/>
      <c r="KJ183" s="853"/>
      <c r="KK183" s="853"/>
      <c r="KL183" s="853"/>
      <c r="KM183" s="853"/>
    </row>
    <row r="184" spans="2:300" s="61" customFormat="1" ht="142.5" customHeight="1" thickBot="1" x14ac:dyDescent="0.3">
      <c r="B184" s="139" t="s">
        <v>263</v>
      </c>
      <c r="C184" s="140" t="str">
        <f>C19</f>
        <v>Outpatient vaccinations</v>
      </c>
      <c r="D184" s="140" t="str">
        <f t="shared" ref="D184:AD184" si="270">D19</f>
        <v>Outpatient cough triage</v>
      </c>
      <c r="E184" s="140" t="str">
        <f t="shared" si="270"/>
        <v>Outpatient screening visit</v>
      </c>
      <c r="F184" s="140" t="str">
        <f t="shared" si="270"/>
        <v>Outpatient diagnostic visit</v>
      </c>
      <c r="G184" s="140" t="str">
        <f t="shared" si="270"/>
        <v>Outpatient visit type 1</v>
      </c>
      <c r="H184" s="140" t="str">
        <f t="shared" si="270"/>
        <v>Outpatient visit type 2</v>
      </c>
      <c r="I184" s="140" t="str">
        <f t="shared" si="270"/>
        <v>Outpatient visit type 3</v>
      </c>
      <c r="J184" s="140" t="str">
        <f t="shared" si="270"/>
        <v>Inpatient bed-day type 1</v>
      </c>
      <c r="K184" s="140" t="str">
        <f t="shared" si="270"/>
        <v>Inpatient bed-day type 2</v>
      </c>
      <c r="L184" s="140" t="str">
        <f t="shared" si="270"/>
        <v>Community vaccinations</v>
      </c>
      <c r="M184" s="140" t="str">
        <f t="shared" si="270"/>
        <v>Community screening visit</v>
      </c>
      <c r="N184" s="140" t="str">
        <f t="shared" si="270"/>
        <v>Community diagnostic visit</v>
      </c>
      <c r="O184" s="140" t="str">
        <f t="shared" si="270"/>
        <v>Community treatment visit</v>
      </c>
      <c r="P184" s="140" t="str">
        <f t="shared" si="270"/>
        <v>Community other visit</v>
      </c>
      <c r="Q184" s="140" t="str">
        <f t="shared" si="270"/>
        <v>Community event</v>
      </c>
      <c r="R184" s="140" t="str">
        <f t="shared" si="270"/>
        <v>Lost to follow-up tracing per person on contact list (phone)</v>
      </c>
      <c r="S184" s="140" t="str">
        <f t="shared" si="270"/>
        <v>Patient support during diagnosis (voucher, cash, other)</v>
      </c>
      <c r="T184" s="140" t="str">
        <f t="shared" si="270"/>
        <v>Patient support during treatment (voucher, cash, other)</v>
      </c>
      <c r="U184" s="140" t="str">
        <f t="shared" ref="U184:V184" si="271">U19</f>
        <v>Other service type 1</v>
      </c>
      <c r="V184" s="140" t="str">
        <f t="shared" si="271"/>
        <v>Other service type 2</v>
      </c>
      <c r="W184" s="140" t="str">
        <f t="shared" si="270"/>
        <v>Laboratory tests</v>
      </c>
      <c r="X184" s="140" t="str">
        <f t="shared" si="270"/>
        <v>Radiology tests</v>
      </c>
      <c r="Y184" s="140" t="str">
        <f t="shared" si="270"/>
        <v>Pharmacy</v>
      </c>
      <c r="Z184" s="140" t="str">
        <f t="shared" si="270"/>
        <v>Admin &amp; management</v>
      </c>
      <c r="AA184" s="140" t="str">
        <f t="shared" si="270"/>
        <v>Other overhead services</v>
      </c>
      <c r="AB184" s="140" t="str">
        <f t="shared" si="270"/>
        <v>Non-TB services</v>
      </c>
      <c r="AC184" s="140" t="str">
        <f t="shared" si="270"/>
        <v>Break/lunch</v>
      </c>
      <c r="AD184" s="140" t="str">
        <f t="shared" si="270"/>
        <v>Not at work</v>
      </c>
      <c r="AF184" s="139" t="s">
        <v>263</v>
      </c>
      <c r="AG184" s="140" t="str">
        <f t="shared" ref="AG184:BH184" si="272">AG19</f>
        <v>Outpatient vaccinations</v>
      </c>
      <c r="AH184" s="140" t="str">
        <f t="shared" si="272"/>
        <v>Outpatient cough triage</v>
      </c>
      <c r="AI184" s="140" t="str">
        <f t="shared" si="272"/>
        <v>Outpatient screening visit</v>
      </c>
      <c r="AJ184" s="140" t="str">
        <f t="shared" si="272"/>
        <v>Outpatient diagnostic visit</v>
      </c>
      <c r="AK184" s="140" t="str">
        <f t="shared" si="272"/>
        <v>Outpatient visit type 1</v>
      </c>
      <c r="AL184" s="140" t="str">
        <f t="shared" si="272"/>
        <v>Outpatient visit type 2</v>
      </c>
      <c r="AM184" s="140" t="str">
        <f t="shared" si="272"/>
        <v>Outpatient visit type 3</v>
      </c>
      <c r="AN184" s="140" t="str">
        <f t="shared" si="272"/>
        <v>Inpatient bed-day type 1</v>
      </c>
      <c r="AO184" s="140" t="str">
        <f t="shared" si="272"/>
        <v>Inpatient bed-day type 2</v>
      </c>
      <c r="AP184" s="140" t="str">
        <f t="shared" si="272"/>
        <v>Community vaccinations</v>
      </c>
      <c r="AQ184" s="140" t="str">
        <f t="shared" si="272"/>
        <v>Community screening visit</v>
      </c>
      <c r="AR184" s="140" t="str">
        <f t="shared" si="272"/>
        <v>Community diagnostic visit</v>
      </c>
      <c r="AS184" s="140" t="str">
        <f t="shared" si="272"/>
        <v>Community treatment visit</v>
      </c>
      <c r="AT184" s="140" t="str">
        <f t="shared" si="272"/>
        <v>Community other visit</v>
      </c>
      <c r="AU184" s="140" t="str">
        <f t="shared" si="272"/>
        <v>Community event</v>
      </c>
      <c r="AV184" s="140" t="str">
        <f t="shared" si="272"/>
        <v>Lost to follow-up tracing per person on contact list (phone)</v>
      </c>
      <c r="AW184" s="140" t="str">
        <f t="shared" si="272"/>
        <v>Patient support during diagnosis (voucher, cash, other)</v>
      </c>
      <c r="AX184" s="140" t="str">
        <f t="shared" si="272"/>
        <v>Patient support during treatment (voucher, cash, other)</v>
      </c>
      <c r="AY184" s="140" t="str">
        <f t="shared" si="272"/>
        <v>Other service type 1</v>
      </c>
      <c r="AZ184" s="140" t="str">
        <f t="shared" si="272"/>
        <v>Other service type 2</v>
      </c>
      <c r="BA184" s="140" t="str">
        <f t="shared" si="272"/>
        <v>Laboratory tests</v>
      </c>
      <c r="BB184" s="140" t="str">
        <f t="shared" si="272"/>
        <v>Radiology tests</v>
      </c>
      <c r="BC184" s="140" t="str">
        <f t="shared" si="272"/>
        <v>Pharmacy</v>
      </c>
      <c r="BD184" s="140" t="str">
        <f t="shared" si="272"/>
        <v>Admin &amp; management</v>
      </c>
      <c r="BE184" s="140" t="str">
        <f t="shared" si="272"/>
        <v>Other overhead services</v>
      </c>
      <c r="BF184" s="140" t="str">
        <f t="shared" si="272"/>
        <v>Non-TB services</v>
      </c>
      <c r="BG184" s="140" t="str">
        <f t="shared" si="272"/>
        <v>Break/lunch</v>
      </c>
      <c r="BH184" s="140" t="str">
        <f t="shared" si="272"/>
        <v>Not at work</v>
      </c>
      <c r="BJ184" s="139" t="s">
        <v>263</v>
      </c>
      <c r="BK184" s="140" t="str">
        <f t="shared" ref="BK184:CL184" si="273">BK19</f>
        <v>Outpatient vaccinations</v>
      </c>
      <c r="BL184" s="140" t="str">
        <f t="shared" si="273"/>
        <v>Outpatient cough triage</v>
      </c>
      <c r="BM184" s="140" t="str">
        <f t="shared" si="273"/>
        <v>Outpatient screening visit</v>
      </c>
      <c r="BN184" s="140" t="str">
        <f t="shared" si="273"/>
        <v>Outpatient diagnostic visit</v>
      </c>
      <c r="BO184" s="140" t="str">
        <f t="shared" si="273"/>
        <v>Outpatient visit type 1</v>
      </c>
      <c r="BP184" s="140" t="str">
        <f t="shared" si="273"/>
        <v>Outpatient visit type 2</v>
      </c>
      <c r="BQ184" s="140" t="str">
        <f t="shared" si="273"/>
        <v>Outpatient visit type 3</v>
      </c>
      <c r="BR184" s="140" t="str">
        <f t="shared" si="273"/>
        <v>Inpatient bed-day type 1</v>
      </c>
      <c r="BS184" s="140" t="str">
        <f t="shared" si="273"/>
        <v>Inpatient bed-day type 2</v>
      </c>
      <c r="BT184" s="140" t="str">
        <f t="shared" si="273"/>
        <v>Community vaccinations</v>
      </c>
      <c r="BU184" s="140" t="str">
        <f t="shared" si="273"/>
        <v>Community screening visit</v>
      </c>
      <c r="BV184" s="140" t="str">
        <f t="shared" si="273"/>
        <v>Community diagnostic visit</v>
      </c>
      <c r="BW184" s="140" t="str">
        <f t="shared" si="273"/>
        <v>Community treatment visit</v>
      </c>
      <c r="BX184" s="140" t="str">
        <f t="shared" si="273"/>
        <v>Community other visit</v>
      </c>
      <c r="BY184" s="140" t="str">
        <f t="shared" si="273"/>
        <v>Community event</v>
      </c>
      <c r="BZ184" s="140" t="str">
        <f t="shared" si="273"/>
        <v>Lost to follow-up tracing per person on contact list (phone)</v>
      </c>
      <c r="CA184" s="140" t="str">
        <f t="shared" si="273"/>
        <v>Patient support during diagnosis (voucher, cash, other)</v>
      </c>
      <c r="CB184" s="140" t="str">
        <f t="shared" si="273"/>
        <v>Patient support during treatment (voucher, cash, other)</v>
      </c>
      <c r="CC184" s="140" t="str">
        <f t="shared" ref="CC184" si="274">CC19</f>
        <v>Other service type 1</v>
      </c>
      <c r="CD184" s="140" t="str">
        <f t="shared" si="273"/>
        <v>Other service type 2</v>
      </c>
      <c r="CE184" s="140" t="str">
        <f t="shared" si="273"/>
        <v>Laboratory tests</v>
      </c>
      <c r="CF184" s="140" t="str">
        <f t="shared" si="273"/>
        <v>Radiology tests</v>
      </c>
      <c r="CG184" s="140" t="str">
        <f t="shared" si="273"/>
        <v>Pharmacy</v>
      </c>
      <c r="CH184" s="140" t="str">
        <f t="shared" si="273"/>
        <v>Admin &amp; management</v>
      </c>
      <c r="CI184" s="140" t="str">
        <f t="shared" si="273"/>
        <v>Other overhead services</v>
      </c>
      <c r="CJ184" s="140" t="str">
        <f t="shared" si="273"/>
        <v>Non-TB services</v>
      </c>
      <c r="CK184" s="140" t="str">
        <f t="shared" si="273"/>
        <v>Break/lunch</v>
      </c>
      <c r="CL184" s="140" t="str">
        <f t="shared" si="273"/>
        <v>Not at work</v>
      </c>
      <c r="CN184" s="139" t="s">
        <v>263</v>
      </c>
      <c r="CO184" s="140" t="str">
        <f t="shared" ref="CO184:DP184" si="275">CO19</f>
        <v>Outpatient vaccinations</v>
      </c>
      <c r="CP184" s="140" t="str">
        <f t="shared" si="275"/>
        <v>Outpatient cough triage</v>
      </c>
      <c r="CQ184" s="140" t="str">
        <f t="shared" si="275"/>
        <v>Outpatient screening visit</v>
      </c>
      <c r="CR184" s="140" t="str">
        <f t="shared" si="275"/>
        <v>Outpatient diagnostic visit</v>
      </c>
      <c r="CS184" s="140" t="str">
        <f t="shared" si="275"/>
        <v>Outpatient visit type 1</v>
      </c>
      <c r="CT184" s="140" t="str">
        <f t="shared" si="275"/>
        <v>Outpatient visit type 2</v>
      </c>
      <c r="CU184" s="140" t="str">
        <f t="shared" si="275"/>
        <v>Outpatient visit type 3</v>
      </c>
      <c r="CV184" s="140" t="str">
        <f t="shared" ref="CV184" si="276">CV19</f>
        <v>Inpatient bed-day type 1</v>
      </c>
      <c r="CW184" s="140" t="str">
        <f t="shared" si="275"/>
        <v>Inpatient bed-day type 2</v>
      </c>
      <c r="CX184" s="140" t="str">
        <f t="shared" si="275"/>
        <v>Community vaccinations</v>
      </c>
      <c r="CY184" s="140" t="str">
        <f t="shared" si="275"/>
        <v>Community screening visit</v>
      </c>
      <c r="CZ184" s="140" t="str">
        <f t="shared" si="275"/>
        <v>Community diagnostic visit</v>
      </c>
      <c r="DA184" s="140" t="str">
        <f t="shared" si="275"/>
        <v>Community treatment visit</v>
      </c>
      <c r="DB184" s="140" t="str">
        <f t="shared" si="275"/>
        <v>Community other visit</v>
      </c>
      <c r="DC184" s="140" t="str">
        <f t="shared" si="275"/>
        <v>Community event</v>
      </c>
      <c r="DD184" s="140" t="str">
        <f t="shared" si="275"/>
        <v>Lost to follow-up tracing per person on contact list (phone)</v>
      </c>
      <c r="DE184" s="140" t="str">
        <f t="shared" si="275"/>
        <v>Patient support during diagnosis (voucher, cash, other)</v>
      </c>
      <c r="DF184" s="140" t="str">
        <f t="shared" si="275"/>
        <v>Patient support during treatment (voucher, cash, other)</v>
      </c>
      <c r="DG184" s="140" t="str">
        <f t="shared" si="275"/>
        <v>Other service type 1</v>
      </c>
      <c r="DH184" s="140" t="str">
        <f t="shared" ref="DH184" si="277">DH19</f>
        <v>Other service type 2</v>
      </c>
      <c r="DI184" s="140" t="str">
        <f t="shared" si="275"/>
        <v>Laboratory tests</v>
      </c>
      <c r="DJ184" s="140" t="str">
        <f t="shared" si="275"/>
        <v>Radiology tests</v>
      </c>
      <c r="DK184" s="140" t="str">
        <f t="shared" si="275"/>
        <v>Pharmacy</v>
      </c>
      <c r="DL184" s="140" t="str">
        <f t="shared" si="275"/>
        <v>Admin &amp; management</v>
      </c>
      <c r="DM184" s="140" t="str">
        <f t="shared" si="275"/>
        <v>Other overhead services</v>
      </c>
      <c r="DN184" s="140" t="str">
        <f t="shared" si="275"/>
        <v>Non-TB services</v>
      </c>
      <c r="DO184" s="140" t="str">
        <f t="shared" si="275"/>
        <v>Break/lunch</v>
      </c>
      <c r="DP184" s="140" t="str">
        <f t="shared" si="275"/>
        <v>Not at work</v>
      </c>
      <c r="DR184" s="139" t="s">
        <v>263</v>
      </c>
      <c r="DS184" s="140" t="str">
        <f t="shared" ref="DS184:ET184" si="278">DS19</f>
        <v>Outpatient vaccinations</v>
      </c>
      <c r="DT184" s="140" t="str">
        <f t="shared" si="278"/>
        <v>Outpatient cough triage</v>
      </c>
      <c r="DU184" s="140" t="str">
        <f t="shared" si="278"/>
        <v>Outpatient screening visit</v>
      </c>
      <c r="DV184" s="140" t="str">
        <f t="shared" si="278"/>
        <v>Outpatient diagnostic visit</v>
      </c>
      <c r="DW184" s="140" t="str">
        <f t="shared" si="278"/>
        <v>Outpatient visit type 1</v>
      </c>
      <c r="DX184" s="140" t="str">
        <f t="shared" si="278"/>
        <v>Outpatient visit type 2</v>
      </c>
      <c r="DY184" s="140" t="str">
        <f t="shared" si="278"/>
        <v>Outpatient visit type 3</v>
      </c>
      <c r="DZ184" s="140" t="str">
        <f t="shared" si="278"/>
        <v>Inpatient bed-day type 1</v>
      </c>
      <c r="EA184" s="140" t="str">
        <f t="shared" ref="EA184" si="279">EA19</f>
        <v>Inpatient bed-day type 2</v>
      </c>
      <c r="EB184" s="140" t="str">
        <f t="shared" si="278"/>
        <v>Community vaccinations</v>
      </c>
      <c r="EC184" s="140" t="str">
        <f t="shared" si="278"/>
        <v>Community screening visit</v>
      </c>
      <c r="ED184" s="140" t="str">
        <f t="shared" si="278"/>
        <v>Community diagnostic visit</v>
      </c>
      <c r="EE184" s="140" t="str">
        <f t="shared" si="278"/>
        <v>Community treatment visit</v>
      </c>
      <c r="EF184" s="140" t="str">
        <f t="shared" si="278"/>
        <v>Community other visit</v>
      </c>
      <c r="EG184" s="140" t="str">
        <f t="shared" si="278"/>
        <v>Community event</v>
      </c>
      <c r="EH184" s="140" t="str">
        <f t="shared" si="278"/>
        <v>Lost to follow-up tracing per person on contact list (phone)</v>
      </c>
      <c r="EI184" s="140" t="str">
        <f t="shared" si="278"/>
        <v>Patient support during diagnosis (voucher, cash, other)</v>
      </c>
      <c r="EJ184" s="140" t="str">
        <f t="shared" si="278"/>
        <v>Patient support during treatment (voucher, cash, other)</v>
      </c>
      <c r="EK184" s="140" t="str">
        <f t="shared" ref="EK184" si="280">EK19</f>
        <v>Other service type 1</v>
      </c>
      <c r="EL184" s="140" t="str">
        <f t="shared" si="278"/>
        <v>Other service type 2</v>
      </c>
      <c r="EM184" s="140" t="str">
        <f t="shared" si="278"/>
        <v>Laboratory tests</v>
      </c>
      <c r="EN184" s="140" t="str">
        <f t="shared" si="278"/>
        <v>Radiology tests</v>
      </c>
      <c r="EO184" s="140" t="str">
        <f t="shared" si="278"/>
        <v>Pharmacy</v>
      </c>
      <c r="EP184" s="140" t="str">
        <f t="shared" si="278"/>
        <v>Admin &amp; management</v>
      </c>
      <c r="EQ184" s="140" t="str">
        <f t="shared" si="278"/>
        <v>Other overhead services</v>
      </c>
      <c r="ER184" s="140" t="str">
        <f t="shared" si="278"/>
        <v>Non-TB services</v>
      </c>
      <c r="ES184" s="140" t="str">
        <f t="shared" si="278"/>
        <v>Break/lunch</v>
      </c>
      <c r="ET184" s="140" t="str">
        <f t="shared" si="278"/>
        <v>Not at work</v>
      </c>
      <c r="EV184" s="139" t="s">
        <v>263</v>
      </c>
      <c r="EW184" s="140" t="str">
        <f t="shared" ref="EW184:FX184" si="281">EW19</f>
        <v>Outpatient vaccinations</v>
      </c>
      <c r="EX184" s="140" t="str">
        <f t="shared" si="281"/>
        <v>Outpatient cough triage</v>
      </c>
      <c r="EY184" s="140" t="str">
        <f t="shared" si="281"/>
        <v>Outpatient screening visit</v>
      </c>
      <c r="EZ184" s="140" t="str">
        <f t="shared" si="281"/>
        <v>Outpatient diagnostic visit</v>
      </c>
      <c r="FA184" s="140" t="str">
        <f t="shared" si="281"/>
        <v>Outpatient visit type 1</v>
      </c>
      <c r="FB184" s="140" t="str">
        <f t="shared" si="281"/>
        <v>Outpatient visit type 2</v>
      </c>
      <c r="FC184" s="140" t="str">
        <f t="shared" si="281"/>
        <v>Outpatient visit type 3</v>
      </c>
      <c r="FD184" s="140" t="str">
        <f t="shared" ref="FD184" si="282">FD19</f>
        <v>Inpatient bed-day type 1</v>
      </c>
      <c r="FE184" s="140" t="str">
        <f t="shared" si="281"/>
        <v>Inpatient bed-day type 2</v>
      </c>
      <c r="FF184" s="140" t="str">
        <f t="shared" si="281"/>
        <v>Community vaccinations</v>
      </c>
      <c r="FG184" s="140" t="str">
        <f t="shared" si="281"/>
        <v>Community screening visit</v>
      </c>
      <c r="FH184" s="140" t="str">
        <f t="shared" si="281"/>
        <v>Community diagnostic visit</v>
      </c>
      <c r="FI184" s="140" t="str">
        <f t="shared" si="281"/>
        <v>Community treatment visit</v>
      </c>
      <c r="FJ184" s="140" t="str">
        <f t="shared" si="281"/>
        <v>Community other visit</v>
      </c>
      <c r="FK184" s="140" t="str">
        <f t="shared" si="281"/>
        <v>Community event</v>
      </c>
      <c r="FL184" s="140" t="str">
        <f t="shared" si="281"/>
        <v>Lost to follow-up tracing per person on contact list (phone)</v>
      </c>
      <c r="FM184" s="140" t="str">
        <f t="shared" si="281"/>
        <v>Patient support during diagnosis (voucher, cash, other)</v>
      </c>
      <c r="FN184" s="140" t="str">
        <f t="shared" si="281"/>
        <v>Patient support during treatment (voucher, cash, other)</v>
      </c>
      <c r="FO184" s="140" t="str">
        <f t="shared" ref="FO184" si="283">FO19</f>
        <v>Other service type 1</v>
      </c>
      <c r="FP184" s="140" t="str">
        <f t="shared" si="281"/>
        <v>Other service type 2</v>
      </c>
      <c r="FQ184" s="140" t="str">
        <f t="shared" si="281"/>
        <v>Laboratory tests</v>
      </c>
      <c r="FR184" s="140" t="str">
        <f t="shared" si="281"/>
        <v>Radiology tests</v>
      </c>
      <c r="FS184" s="140" t="str">
        <f t="shared" si="281"/>
        <v>Pharmacy</v>
      </c>
      <c r="FT184" s="140" t="str">
        <f t="shared" si="281"/>
        <v>Admin &amp; management</v>
      </c>
      <c r="FU184" s="140" t="str">
        <f t="shared" si="281"/>
        <v>Other overhead services</v>
      </c>
      <c r="FV184" s="140" t="str">
        <f t="shared" si="281"/>
        <v>Non-TB services</v>
      </c>
      <c r="FW184" s="140" t="str">
        <f t="shared" si="281"/>
        <v>Break/lunch</v>
      </c>
      <c r="FX184" s="140" t="str">
        <f t="shared" si="281"/>
        <v>Not at work</v>
      </c>
      <c r="FZ184" s="139" t="s">
        <v>263</v>
      </c>
      <c r="GA184" s="140" t="str">
        <f t="shared" ref="GA184:HB184" si="284">GA19</f>
        <v>Outpatient vaccinations</v>
      </c>
      <c r="GB184" s="140" t="str">
        <f t="shared" si="284"/>
        <v>Outpatient cough triage</v>
      </c>
      <c r="GC184" s="140" t="str">
        <f t="shared" si="284"/>
        <v>Outpatient screening visit</v>
      </c>
      <c r="GD184" s="140" t="str">
        <f t="shared" si="284"/>
        <v>Outpatient diagnostic visit</v>
      </c>
      <c r="GE184" s="140" t="str">
        <f t="shared" si="284"/>
        <v>Outpatient visit type 1</v>
      </c>
      <c r="GF184" s="140" t="str">
        <f t="shared" si="284"/>
        <v>Outpatient visit type 2</v>
      </c>
      <c r="GG184" s="140" t="str">
        <f t="shared" si="284"/>
        <v>Outpatient visit type 3</v>
      </c>
      <c r="GH184" s="140" t="str">
        <f t="shared" ref="GH184" si="285">GH19</f>
        <v>Inpatient bed-day type 1</v>
      </c>
      <c r="GI184" s="140" t="str">
        <f t="shared" si="284"/>
        <v>Inpatient bed-day type 2</v>
      </c>
      <c r="GJ184" s="140" t="str">
        <f t="shared" si="284"/>
        <v>Community vaccinations</v>
      </c>
      <c r="GK184" s="140" t="str">
        <f t="shared" si="284"/>
        <v>Community screening visit</v>
      </c>
      <c r="GL184" s="140" t="str">
        <f t="shared" si="284"/>
        <v>Community diagnostic visit</v>
      </c>
      <c r="GM184" s="140" t="str">
        <f t="shared" si="284"/>
        <v>Community treatment visit</v>
      </c>
      <c r="GN184" s="140" t="str">
        <f t="shared" si="284"/>
        <v>Community other visit</v>
      </c>
      <c r="GO184" s="140" t="str">
        <f t="shared" si="284"/>
        <v>Community event</v>
      </c>
      <c r="GP184" s="140" t="str">
        <f t="shared" si="284"/>
        <v>Lost to follow-up tracing per person on contact list (phone)</v>
      </c>
      <c r="GQ184" s="140" t="str">
        <f t="shared" si="284"/>
        <v>Patient support during diagnosis (voucher, cash, other)</v>
      </c>
      <c r="GR184" s="140" t="str">
        <f t="shared" si="284"/>
        <v>Patient support during treatment (voucher, cash, other)</v>
      </c>
      <c r="GS184" s="140" t="str">
        <f t="shared" ref="GS184" si="286">GS19</f>
        <v>Other service type 1</v>
      </c>
      <c r="GT184" s="140" t="str">
        <f t="shared" si="284"/>
        <v>Other service type 2</v>
      </c>
      <c r="GU184" s="140" t="str">
        <f t="shared" si="284"/>
        <v>Laboratory tests</v>
      </c>
      <c r="GV184" s="140" t="str">
        <f t="shared" si="284"/>
        <v>Radiology tests</v>
      </c>
      <c r="GW184" s="140" t="str">
        <f t="shared" si="284"/>
        <v>Pharmacy</v>
      </c>
      <c r="GX184" s="140" t="str">
        <f t="shared" si="284"/>
        <v>Admin &amp; management</v>
      </c>
      <c r="GY184" s="140" t="str">
        <f t="shared" si="284"/>
        <v>Other overhead services</v>
      </c>
      <c r="GZ184" s="140" t="str">
        <f t="shared" si="284"/>
        <v>Non-TB services</v>
      </c>
      <c r="HA184" s="140" t="str">
        <f t="shared" si="284"/>
        <v>Break/lunch</v>
      </c>
      <c r="HB184" s="140" t="str">
        <f t="shared" si="284"/>
        <v>Not at work</v>
      </c>
      <c r="HD184" s="139" t="s">
        <v>263</v>
      </c>
      <c r="HE184" s="140" t="str">
        <f t="shared" ref="HE184:IF184" si="287">HE19</f>
        <v>Outpatient vaccinations</v>
      </c>
      <c r="HF184" s="140" t="str">
        <f t="shared" si="287"/>
        <v>Outpatient cough triage</v>
      </c>
      <c r="HG184" s="140" t="str">
        <f t="shared" si="287"/>
        <v>Outpatient screening visit</v>
      </c>
      <c r="HH184" s="140" t="str">
        <f t="shared" si="287"/>
        <v>Outpatient diagnostic visit</v>
      </c>
      <c r="HI184" s="140" t="str">
        <f t="shared" si="287"/>
        <v>Outpatient visit type 1</v>
      </c>
      <c r="HJ184" s="140" t="str">
        <f t="shared" si="287"/>
        <v>Outpatient visit type 2</v>
      </c>
      <c r="HK184" s="140" t="str">
        <f t="shared" si="287"/>
        <v>Outpatient visit type 3</v>
      </c>
      <c r="HL184" s="140" t="str">
        <f t="shared" ref="HL184" si="288">HL19</f>
        <v>Inpatient bed-day type 1</v>
      </c>
      <c r="HM184" s="140" t="str">
        <f t="shared" si="287"/>
        <v>Inpatient bed-day type 2</v>
      </c>
      <c r="HN184" s="140" t="str">
        <f t="shared" si="287"/>
        <v>Community vaccinations</v>
      </c>
      <c r="HO184" s="140" t="str">
        <f t="shared" si="287"/>
        <v>Community screening visit</v>
      </c>
      <c r="HP184" s="140" t="str">
        <f t="shared" si="287"/>
        <v>Community diagnostic visit</v>
      </c>
      <c r="HQ184" s="140" t="str">
        <f t="shared" si="287"/>
        <v>Community treatment visit</v>
      </c>
      <c r="HR184" s="140" t="str">
        <f t="shared" si="287"/>
        <v>Community other visit</v>
      </c>
      <c r="HS184" s="140" t="str">
        <f t="shared" si="287"/>
        <v>Community event</v>
      </c>
      <c r="HT184" s="140" t="str">
        <f t="shared" si="287"/>
        <v>Lost to follow-up tracing per person on contact list (phone)</v>
      </c>
      <c r="HU184" s="140" t="str">
        <f t="shared" si="287"/>
        <v>Patient support during diagnosis (voucher, cash, other)</v>
      </c>
      <c r="HV184" s="140" t="str">
        <f t="shared" si="287"/>
        <v>Patient support during treatment (voucher, cash, other)</v>
      </c>
      <c r="HW184" s="140" t="str">
        <f t="shared" ref="HW184" si="289">HW19</f>
        <v>Other service type 1</v>
      </c>
      <c r="HX184" s="140" t="str">
        <f t="shared" si="287"/>
        <v>Other service type 2</v>
      </c>
      <c r="HY184" s="140" t="str">
        <f t="shared" si="287"/>
        <v>Laboratory tests</v>
      </c>
      <c r="HZ184" s="140" t="str">
        <f t="shared" si="287"/>
        <v>Radiology tests</v>
      </c>
      <c r="IA184" s="140" t="str">
        <f t="shared" si="287"/>
        <v>Pharmacy</v>
      </c>
      <c r="IB184" s="140" t="str">
        <f t="shared" si="287"/>
        <v>Admin &amp; management</v>
      </c>
      <c r="IC184" s="140" t="str">
        <f t="shared" si="287"/>
        <v>Other overhead services</v>
      </c>
      <c r="ID184" s="140" t="str">
        <f t="shared" si="287"/>
        <v>Non-TB services</v>
      </c>
      <c r="IE184" s="140" t="str">
        <f t="shared" si="287"/>
        <v>Break/lunch</v>
      </c>
      <c r="IF184" s="140" t="str">
        <f t="shared" si="287"/>
        <v>Not at work</v>
      </c>
      <c r="IH184" s="139" t="s">
        <v>263</v>
      </c>
      <c r="II184" s="140" t="str">
        <f t="shared" ref="II184:JJ184" si="290">II19</f>
        <v>Outpatient vaccinations</v>
      </c>
      <c r="IJ184" s="140" t="str">
        <f t="shared" si="290"/>
        <v>Outpatient cough triage</v>
      </c>
      <c r="IK184" s="140" t="str">
        <f t="shared" si="290"/>
        <v>Outpatient screening visit</v>
      </c>
      <c r="IL184" s="140" t="str">
        <f t="shared" si="290"/>
        <v>Outpatient diagnostic visit</v>
      </c>
      <c r="IM184" s="140" t="str">
        <f t="shared" si="290"/>
        <v>Outpatient visit type 1</v>
      </c>
      <c r="IN184" s="140" t="str">
        <f t="shared" si="290"/>
        <v>Outpatient visit type 2</v>
      </c>
      <c r="IO184" s="140" t="str">
        <f t="shared" si="290"/>
        <v>Outpatient visit type 3</v>
      </c>
      <c r="IP184" s="140" t="str">
        <f t="shared" ref="IP184" si="291">IP19</f>
        <v>Inpatient bed-day type 1</v>
      </c>
      <c r="IQ184" s="140" t="str">
        <f t="shared" si="290"/>
        <v>Inpatient bed-day type 2</v>
      </c>
      <c r="IR184" s="140" t="str">
        <f t="shared" si="290"/>
        <v>Community vaccinations</v>
      </c>
      <c r="IS184" s="140" t="str">
        <f t="shared" si="290"/>
        <v>Community screening visit</v>
      </c>
      <c r="IT184" s="140" t="str">
        <f t="shared" si="290"/>
        <v>Community diagnostic visit</v>
      </c>
      <c r="IU184" s="140" t="str">
        <f t="shared" si="290"/>
        <v>Community treatment visit</v>
      </c>
      <c r="IV184" s="140" t="str">
        <f t="shared" si="290"/>
        <v>Community other visit</v>
      </c>
      <c r="IW184" s="140" t="str">
        <f t="shared" si="290"/>
        <v>Community event</v>
      </c>
      <c r="IX184" s="140" t="str">
        <f t="shared" si="290"/>
        <v>Lost to follow-up tracing per person on contact list (phone)</v>
      </c>
      <c r="IY184" s="140" t="str">
        <f t="shared" si="290"/>
        <v>Patient support during diagnosis (voucher, cash, other)</v>
      </c>
      <c r="IZ184" s="140" t="str">
        <f t="shared" si="290"/>
        <v>Patient support during treatment (voucher, cash, other)</v>
      </c>
      <c r="JA184" s="140" t="str">
        <f t="shared" ref="JA184" si="292">JA19</f>
        <v>Other service type 1</v>
      </c>
      <c r="JB184" s="140" t="str">
        <f t="shared" si="290"/>
        <v>Other service type 2</v>
      </c>
      <c r="JC184" s="140" t="str">
        <f t="shared" si="290"/>
        <v>Laboratory tests</v>
      </c>
      <c r="JD184" s="140" t="str">
        <f t="shared" si="290"/>
        <v>Radiology tests</v>
      </c>
      <c r="JE184" s="140" t="str">
        <f t="shared" si="290"/>
        <v>Pharmacy</v>
      </c>
      <c r="JF184" s="140" t="str">
        <f t="shared" si="290"/>
        <v>Admin &amp; management</v>
      </c>
      <c r="JG184" s="140" t="str">
        <f t="shared" si="290"/>
        <v>Other overhead services</v>
      </c>
      <c r="JH184" s="140" t="str">
        <f t="shared" si="290"/>
        <v>Non-TB services</v>
      </c>
      <c r="JI184" s="140" t="str">
        <f t="shared" si="290"/>
        <v>Break/lunch</v>
      </c>
      <c r="JJ184" s="140" t="str">
        <f t="shared" si="290"/>
        <v>Not at work</v>
      </c>
      <c r="JL184" s="139" t="s">
        <v>263</v>
      </c>
      <c r="JM184" s="140" t="str">
        <f t="shared" ref="JM184:KN184" si="293">JM19</f>
        <v>Outpatient vaccinations</v>
      </c>
      <c r="JN184" s="140" t="str">
        <f t="shared" si="293"/>
        <v>Outpatient cough triage</v>
      </c>
      <c r="JO184" s="140" t="str">
        <f t="shared" si="293"/>
        <v>Outpatient screening visit</v>
      </c>
      <c r="JP184" s="140" t="str">
        <f t="shared" si="293"/>
        <v>Outpatient diagnostic visit</v>
      </c>
      <c r="JQ184" s="140" t="str">
        <f t="shared" si="293"/>
        <v>Outpatient visit type 1</v>
      </c>
      <c r="JR184" s="140" t="str">
        <f t="shared" si="293"/>
        <v>Outpatient visit type 2</v>
      </c>
      <c r="JS184" s="140" t="str">
        <f t="shared" si="293"/>
        <v>Outpatient visit type 3</v>
      </c>
      <c r="JT184" s="140" t="str">
        <f t="shared" ref="JT184" si="294">JT19</f>
        <v>Inpatient bed-day type 1</v>
      </c>
      <c r="JU184" s="140" t="str">
        <f t="shared" si="293"/>
        <v>Inpatient bed-day type 2</v>
      </c>
      <c r="JV184" s="140" t="str">
        <f t="shared" si="293"/>
        <v>Community vaccinations</v>
      </c>
      <c r="JW184" s="140" t="str">
        <f t="shared" si="293"/>
        <v>Community screening visit</v>
      </c>
      <c r="JX184" s="140" t="str">
        <f t="shared" si="293"/>
        <v>Community diagnostic visit</v>
      </c>
      <c r="JY184" s="140" t="str">
        <f t="shared" si="293"/>
        <v>Community treatment visit</v>
      </c>
      <c r="JZ184" s="140" t="str">
        <f t="shared" si="293"/>
        <v>Community other visit</v>
      </c>
      <c r="KA184" s="140" t="str">
        <f t="shared" si="293"/>
        <v>Community event</v>
      </c>
      <c r="KB184" s="140" t="str">
        <f t="shared" si="293"/>
        <v>Lost to follow-up tracing per person on contact list (phone)</v>
      </c>
      <c r="KC184" s="140" t="str">
        <f t="shared" si="293"/>
        <v>Patient support during diagnosis (voucher, cash, other)</v>
      </c>
      <c r="KD184" s="140" t="str">
        <f>KD19</f>
        <v>Patient support during treatment (voucher, cash, other)</v>
      </c>
      <c r="KE184" s="140" t="str">
        <f t="shared" ref="KE184" si="295">KE19</f>
        <v>Other service type 1</v>
      </c>
      <c r="KF184" s="140" t="str">
        <f t="shared" si="293"/>
        <v>Other service type 2</v>
      </c>
      <c r="KG184" s="140" t="str">
        <f t="shared" si="293"/>
        <v>Laboratory tests</v>
      </c>
      <c r="KH184" s="140" t="str">
        <f t="shared" si="293"/>
        <v>Radiology tests</v>
      </c>
      <c r="KI184" s="140" t="str">
        <f t="shared" si="293"/>
        <v>Pharmacy</v>
      </c>
      <c r="KJ184" s="140" t="str">
        <f t="shared" si="293"/>
        <v>Admin &amp; management</v>
      </c>
      <c r="KK184" s="140" t="str">
        <f t="shared" si="293"/>
        <v>Other overhead services</v>
      </c>
      <c r="KL184" s="140" t="str">
        <f t="shared" si="293"/>
        <v>Non-TB services</v>
      </c>
      <c r="KM184" s="140" t="str">
        <f t="shared" si="293"/>
        <v>Break/lunch</v>
      </c>
      <c r="KN184" s="140" t="str">
        <f t="shared" si="293"/>
        <v>Not at work</v>
      </c>
    </row>
    <row r="185" spans="2:300" s="9" customFormat="1" ht="30" customHeight="1" thickBot="1" x14ac:dyDescent="0.3">
      <c r="B185" s="145" t="s">
        <v>1161</v>
      </c>
      <c r="C185" s="142"/>
      <c r="D185" s="143"/>
      <c r="E185" s="143"/>
      <c r="F185" s="143"/>
      <c r="G185" s="143"/>
      <c r="H185" s="143"/>
      <c r="I185" s="143"/>
      <c r="J185" s="143"/>
      <c r="K185" s="143"/>
      <c r="L185" s="143"/>
      <c r="M185" s="142"/>
      <c r="N185" s="142"/>
      <c r="O185" s="143"/>
      <c r="P185" s="143"/>
      <c r="Q185" s="143"/>
      <c r="R185" s="143"/>
      <c r="S185" s="143"/>
      <c r="T185" s="143"/>
      <c r="U185" s="143"/>
      <c r="V185" s="143"/>
      <c r="W185" s="143"/>
      <c r="X185" s="143"/>
      <c r="Y185" s="143"/>
      <c r="Z185" s="143"/>
      <c r="AA185" s="143"/>
      <c r="AB185" s="143"/>
      <c r="AC185" s="143"/>
      <c r="AD185" s="144"/>
      <c r="AF185" s="145" t="s">
        <v>1161</v>
      </c>
      <c r="AG185" s="142"/>
      <c r="AH185" s="143"/>
      <c r="AI185" s="143"/>
      <c r="AJ185" s="143"/>
      <c r="AK185" s="143"/>
      <c r="AL185" s="143"/>
      <c r="AM185" s="143"/>
      <c r="AN185" s="143"/>
      <c r="AO185" s="143"/>
      <c r="AP185" s="143"/>
      <c r="AQ185" s="142"/>
      <c r="AR185" s="143"/>
      <c r="AS185" s="143"/>
      <c r="AT185" s="143"/>
      <c r="AU185" s="143"/>
      <c r="AV185" s="143"/>
      <c r="AW185" s="143"/>
      <c r="AX185" s="143"/>
      <c r="AY185" s="143"/>
      <c r="AZ185" s="143"/>
      <c r="BA185" s="142"/>
      <c r="BB185" s="143"/>
      <c r="BC185" s="143"/>
      <c r="BD185" s="143"/>
      <c r="BE185" s="143"/>
      <c r="BF185" s="143"/>
      <c r="BG185" s="143"/>
      <c r="BH185" s="144"/>
      <c r="BJ185" s="145" t="s">
        <v>1161</v>
      </c>
      <c r="BK185" s="142"/>
      <c r="BL185" s="143"/>
      <c r="BM185" s="143"/>
      <c r="BN185" s="143"/>
      <c r="BO185" s="143"/>
      <c r="BP185" s="143"/>
      <c r="BQ185" s="143"/>
      <c r="BR185" s="143"/>
      <c r="BS185" s="143"/>
      <c r="BT185" s="143"/>
      <c r="BU185" s="142"/>
      <c r="BV185" s="143"/>
      <c r="BW185" s="143"/>
      <c r="BX185" s="143"/>
      <c r="BY185" s="143"/>
      <c r="BZ185" s="143"/>
      <c r="CA185" s="143"/>
      <c r="CB185" s="143"/>
      <c r="CC185" s="142"/>
      <c r="CD185" s="142"/>
      <c r="CE185" s="143"/>
      <c r="CF185" s="143"/>
      <c r="CG185" s="143"/>
      <c r="CH185" s="143"/>
      <c r="CI185" s="143"/>
      <c r="CJ185" s="143"/>
      <c r="CK185" s="143"/>
      <c r="CL185" s="144"/>
      <c r="CN185" s="145" t="s">
        <v>1161</v>
      </c>
      <c r="CO185" s="142"/>
      <c r="CP185" s="143"/>
      <c r="CQ185" s="143"/>
      <c r="CR185" s="143"/>
      <c r="CS185" s="143"/>
      <c r="CT185" s="143"/>
      <c r="CU185" s="143"/>
      <c r="CV185" s="143"/>
      <c r="CW185" s="143"/>
      <c r="CX185" s="143"/>
      <c r="CY185" s="142"/>
      <c r="CZ185" s="143"/>
      <c r="DA185" s="143"/>
      <c r="DB185" s="143"/>
      <c r="DC185" s="143"/>
      <c r="DD185" s="143"/>
      <c r="DE185" s="143"/>
      <c r="DF185" s="143"/>
      <c r="DG185" s="142"/>
      <c r="DH185" s="142"/>
      <c r="DI185" s="143"/>
      <c r="DJ185" s="143"/>
      <c r="DK185" s="143"/>
      <c r="DL185" s="143"/>
      <c r="DM185" s="143"/>
      <c r="DN185" s="143"/>
      <c r="DO185" s="143"/>
      <c r="DP185" s="144"/>
      <c r="DR185" s="145" t="s">
        <v>1161</v>
      </c>
      <c r="DS185" s="142"/>
      <c r="DT185" s="143"/>
      <c r="DU185" s="143"/>
      <c r="DV185" s="143"/>
      <c r="DW185" s="143"/>
      <c r="DX185" s="143"/>
      <c r="DY185" s="143"/>
      <c r="DZ185" s="143"/>
      <c r="EA185" s="143"/>
      <c r="EB185" s="143"/>
      <c r="EC185" s="142"/>
      <c r="ED185" s="143"/>
      <c r="EE185" s="143"/>
      <c r="EF185" s="143"/>
      <c r="EG185" s="143"/>
      <c r="EH185" s="143"/>
      <c r="EI185" s="143"/>
      <c r="EJ185" s="143"/>
      <c r="EK185" s="142"/>
      <c r="EL185" s="142"/>
      <c r="EM185" s="143"/>
      <c r="EN185" s="143"/>
      <c r="EO185" s="143"/>
      <c r="EP185" s="143"/>
      <c r="EQ185" s="143"/>
      <c r="ER185" s="143"/>
      <c r="ES185" s="143"/>
      <c r="ET185" s="144"/>
      <c r="EV185" s="145" t="s">
        <v>1161</v>
      </c>
      <c r="EW185" s="142"/>
      <c r="EX185" s="143"/>
      <c r="EY185" s="143"/>
      <c r="EZ185" s="143"/>
      <c r="FA185" s="143"/>
      <c r="FB185" s="143"/>
      <c r="FC185" s="143"/>
      <c r="FD185" s="143"/>
      <c r="FE185" s="143"/>
      <c r="FF185" s="143"/>
      <c r="FG185" s="142"/>
      <c r="FH185" s="143"/>
      <c r="FI185" s="143"/>
      <c r="FJ185" s="143"/>
      <c r="FK185" s="143"/>
      <c r="FL185" s="143"/>
      <c r="FM185" s="143"/>
      <c r="FN185" s="143"/>
      <c r="FO185" s="142"/>
      <c r="FP185" s="142"/>
      <c r="FQ185" s="143"/>
      <c r="FR185" s="143"/>
      <c r="FS185" s="143"/>
      <c r="FT185" s="143"/>
      <c r="FU185" s="143"/>
      <c r="FV185" s="143"/>
      <c r="FW185" s="143"/>
      <c r="FX185" s="144"/>
      <c r="FZ185" s="145" t="s">
        <v>1161</v>
      </c>
      <c r="GA185" s="142"/>
      <c r="GB185" s="143"/>
      <c r="GC185" s="143"/>
      <c r="GD185" s="143"/>
      <c r="GE185" s="143"/>
      <c r="GF185" s="143"/>
      <c r="GG185" s="143"/>
      <c r="GH185" s="143"/>
      <c r="GI185" s="143"/>
      <c r="GJ185" s="143"/>
      <c r="GK185" s="142"/>
      <c r="GL185" s="143"/>
      <c r="GM185" s="142"/>
      <c r="GN185" s="143"/>
      <c r="GO185" s="143"/>
      <c r="GP185" s="143"/>
      <c r="GQ185" s="143"/>
      <c r="GR185" s="143"/>
      <c r="GS185" s="142"/>
      <c r="GT185" s="142"/>
      <c r="GU185" s="143"/>
      <c r="GV185" s="143"/>
      <c r="GW185" s="143"/>
      <c r="GX185" s="143"/>
      <c r="GY185" s="143"/>
      <c r="GZ185" s="143"/>
      <c r="HA185" s="143"/>
      <c r="HB185" s="144"/>
      <c r="HD185" s="145" t="s">
        <v>1161</v>
      </c>
      <c r="HE185" s="142"/>
      <c r="HF185" s="143"/>
      <c r="HG185" s="143"/>
      <c r="HH185" s="143"/>
      <c r="HI185" s="143"/>
      <c r="HJ185" s="143"/>
      <c r="HK185" s="143"/>
      <c r="HL185" s="143"/>
      <c r="HM185" s="143"/>
      <c r="HN185" s="143"/>
      <c r="HO185" s="142"/>
      <c r="HP185" s="143"/>
      <c r="HQ185" s="143"/>
      <c r="HR185" s="143"/>
      <c r="HS185" s="143"/>
      <c r="HT185" s="143"/>
      <c r="HU185" s="143"/>
      <c r="HV185" s="143"/>
      <c r="HW185" s="142"/>
      <c r="HX185" s="142"/>
      <c r="HY185" s="143"/>
      <c r="HZ185" s="143"/>
      <c r="IA185" s="143"/>
      <c r="IB185" s="143"/>
      <c r="IC185" s="143"/>
      <c r="ID185" s="143"/>
      <c r="IE185" s="143"/>
      <c r="IF185" s="144"/>
      <c r="IH185" s="145" t="s">
        <v>1161</v>
      </c>
      <c r="II185" s="142"/>
      <c r="IJ185" s="143"/>
      <c r="IK185" s="143"/>
      <c r="IL185" s="143"/>
      <c r="IM185" s="143"/>
      <c r="IN185" s="143"/>
      <c r="IO185" s="143"/>
      <c r="IP185" s="143"/>
      <c r="IQ185" s="143"/>
      <c r="IR185" s="143"/>
      <c r="IS185" s="142"/>
      <c r="IT185" s="143"/>
      <c r="IU185" s="142"/>
      <c r="IV185" s="143"/>
      <c r="IW185" s="143"/>
      <c r="IX185" s="143"/>
      <c r="IY185" s="143"/>
      <c r="IZ185" s="143"/>
      <c r="JA185" s="142"/>
      <c r="JB185" s="142"/>
      <c r="JC185" s="143"/>
      <c r="JD185" s="143"/>
      <c r="JE185" s="143"/>
      <c r="JF185" s="143"/>
      <c r="JG185" s="143"/>
      <c r="JH185" s="143"/>
      <c r="JI185" s="143"/>
      <c r="JJ185" s="144"/>
      <c r="JL185" s="145" t="s">
        <v>1161</v>
      </c>
      <c r="JM185" s="142"/>
      <c r="JN185" s="143"/>
      <c r="JO185" s="143"/>
      <c r="JP185" s="143"/>
      <c r="JQ185" s="143"/>
      <c r="JR185" s="143"/>
      <c r="JS185" s="143"/>
      <c r="JT185" s="143"/>
      <c r="JU185" s="143"/>
      <c r="JV185" s="143"/>
      <c r="JW185" s="142"/>
      <c r="JX185" s="143"/>
      <c r="JY185" s="143"/>
      <c r="JZ185" s="143"/>
      <c r="KA185" s="143"/>
      <c r="KB185" s="143"/>
      <c r="KC185" s="143"/>
      <c r="KD185" s="143"/>
      <c r="KE185" s="142"/>
      <c r="KF185" s="142"/>
      <c r="KG185" s="143"/>
      <c r="KH185" s="143"/>
      <c r="KI185" s="143"/>
      <c r="KJ185" s="143"/>
      <c r="KK185" s="143"/>
      <c r="KL185" s="143"/>
      <c r="KM185" s="143"/>
      <c r="KN185" s="144"/>
    </row>
    <row r="186" spans="2:300" ht="30" customHeight="1" x14ac:dyDescent="0.25">
      <c r="B186" s="146" t="s">
        <v>471</v>
      </c>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F186" s="146" t="s">
        <v>471</v>
      </c>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J186" s="146" t="s">
        <v>471</v>
      </c>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N186" s="146" t="s">
        <v>471</v>
      </c>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R186" s="146" t="s">
        <v>471</v>
      </c>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7"/>
      <c r="EV186" s="146" t="s">
        <v>471</v>
      </c>
      <c r="EW186" s="147"/>
      <c r="EX186" s="147"/>
      <c r="EY186" s="147"/>
      <c r="EZ186" s="147"/>
      <c r="FA186" s="147"/>
      <c r="FB186" s="147"/>
      <c r="FC186" s="147"/>
      <c r="FD186" s="147"/>
      <c r="FE186" s="147"/>
      <c r="FF186" s="147"/>
      <c r="FG186" s="147"/>
      <c r="FH186" s="147"/>
      <c r="FI186" s="147"/>
      <c r="FJ186" s="147"/>
      <c r="FK186" s="147"/>
      <c r="FL186" s="147"/>
      <c r="FM186" s="147"/>
      <c r="FN186" s="147"/>
      <c r="FO186" s="147"/>
      <c r="FP186" s="147"/>
      <c r="FQ186" s="147"/>
      <c r="FR186" s="147"/>
      <c r="FS186" s="147"/>
      <c r="FT186" s="147"/>
      <c r="FU186" s="147"/>
      <c r="FV186" s="147"/>
      <c r="FW186" s="147"/>
      <c r="FX186" s="147"/>
      <c r="FZ186" s="146" t="s">
        <v>471</v>
      </c>
      <c r="GA186" s="147"/>
      <c r="GB186" s="147"/>
      <c r="GC186" s="147"/>
      <c r="GD186" s="147"/>
      <c r="GE186" s="147"/>
      <c r="GF186" s="147"/>
      <c r="GG186" s="147"/>
      <c r="GH186" s="147"/>
      <c r="GI186" s="147"/>
      <c r="GJ186" s="147"/>
      <c r="GK186" s="147"/>
      <c r="GL186" s="147"/>
      <c r="GM186" s="147"/>
      <c r="GN186" s="147"/>
      <c r="GO186" s="147"/>
      <c r="GP186" s="147"/>
      <c r="GQ186" s="147"/>
      <c r="GR186" s="147"/>
      <c r="GS186" s="147"/>
      <c r="GT186" s="147"/>
      <c r="GU186" s="147"/>
      <c r="GV186" s="147"/>
      <c r="GW186" s="147"/>
      <c r="GX186" s="147"/>
      <c r="GY186" s="147"/>
      <c r="GZ186" s="147"/>
      <c r="HA186" s="147"/>
      <c r="HB186" s="147"/>
      <c r="HD186" s="146" t="s">
        <v>471</v>
      </c>
      <c r="HE186" s="147"/>
      <c r="HF186" s="147"/>
      <c r="HG186" s="147"/>
      <c r="HH186" s="147"/>
      <c r="HI186" s="147"/>
      <c r="HJ186" s="147"/>
      <c r="HK186" s="147"/>
      <c r="HL186" s="147"/>
      <c r="HM186" s="147"/>
      <c r="HN186" s="147"/>
      <c r="HO186" s="147"/>
      <c r="HP186" s="147"/>
      <c r="HQ186" s="147"/>
      <c r="HR186" s="147"/>
      <c r="HS186" s="147"/>
      <c r="HT186" s="147"/>
      <c r="HU186" s="147"/>
      <c r="HV186" s="147"/>
      <c r="HW186" s="147"/>
      <c r="HX186" s="147"/>
      <c r="HY186" s="147"/>
      <c r="HZ186" s="147"/>
      <c r="IA186" s="147"/>
      <c r="IB186" s="147"/>
      <c r="IC186" s="147"/>
      <c r="ID186" s="147"/>
      <c r="IE186" s="147"/>
      <c r="IF186" s="147"/>
      <c r="IH186" s="146" t="s">
        <v>471</v>
      </c>
      <c r="II186" s="147"/>
      <c r="IJ186" s="147"/>
      <c r="IK186" s="147"/>
      <c r="IL186" s="147"/>
      <c r="IM186" s="147"/>
      <c r="IN186" s="147"/>
      <c r="IO186" s="147"/>
      <c r="IP186" s="147"/>
      <c r="IQ186" s="147"/>
      <c r="IR186" s="147"/>
      <c r="IS186" s="147"/>
      <c r="IT186" s="147"/>
      <c r="IU186" s="147"/>
      <c r="IV186" s="147"/>
      <c r="IW186" s="147"/>
      <c r="IX186" s="147"/>
      <c r="IY186" s="147"/>
      <c r="IZ186" s="147"/>
      <c r="JA186" s="147"/>
      <c r="JB186" s="147"/>
      <c r="JC186" s="147"/>
      <c r="JD186" s="147"/>
      <c r="JE186" s="147"/>
      <c r="JF186" s="147"/>
      <c r="JG186" s="147"/>
      <c r="JH186" s="147"/>
      <c r="JI186" s="147"/>
      <c r="JJ186" s="147"/>
      <c r="JL186" s="146" t="s">
        <v>471</v>
      </c>
      <c r="JM186" s="147"/>
      <c r="JN186" s="147"/>
      <c r="JO186" s="147"/>
      <c r="JP186" s="147"/>
      <c r="JQ186" s="147"/>
      <c r="JR186" s="147"/>
      <c r="JS186" s="147"/>
      <c r="JT186" s="147"/>
      <c r="JU186" s="147"/>
      <c r="JV186" s="147"/>
      <c r="JW186" s="147"/>
      <c r="JX186" s="147"/>
      <c r="JY186" s="147"/>
      <c r="JZ186" s="147"/>
      <c r="KA186" s="147"/>
      <c r="KB186" s="147"/>
      <c r="KC186" s="147"/>
      <c r="KD186" s="147"/>
      <c r="KE186" s="147"/>
      <c r="KF186" s="147"/>
      <c r="KG186" s="147"/>
      <c r="KH186" s="147"/>
      <c r="KI186" s="147"/>
      <c r="KJ186" s="147"/>
      <c r="KK186" s="147"/>
      <c r="KL186" s="147"/>
      <c r="KM186" s="147"/>
      <c r="KN186" s="147"/>
    </row>
    <row r="187" spans="2:300" ht="30" customHeight="1" x14ac:dyDescent="0.25">
      <c r="B187" s="148" t="s">
        <v>472</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F187" s="148" t="s">
        <v>472</v>
      </c>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J187" s="148" t="s">
        <v>472</v>
      </c>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N187" s="148" t="s">
        <v>472</v>
      </c>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R187" s="148" t="s">
        <v>472</v>
      </c>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V187" s="148" t="s">
        <v>472</v>
      </c>
      <c r="EW187" s="129"/>
      <c r="EX187" s="129"/>
      <c r="EY187" s="129"/>
      <c r="EZ187" s="129"/>
      <c r="FA187" s="129"/>
      <c r="FB187" s="129"/>
      <c r="FC187" s="129"/>
      <c r="FD187" s="129"/>
      <c r="FE187" s="129"/>
      <c r="FF187" s="129"/>
      <c r="FG187" s="129"/>
      <c r="FH187" s="129"/>
      <c r="FI187" s="129"/>
      <c r="FJ187" s="129"/>
      <c r="FK187" s="129"/>
      <c r="FL187" s="129"/>
      <c r="FM187" s="129"/>
      <c r="FN187" s="129"/>
      <c r="FO187" s="129"/>
      <c r="FP187" s="129"/>
      <c r="FQ187" s="129"/>
      <c r="FR187" s="129"/>
      <c r="FS187" s="129"/>
      <c r="FT187" s="129"/>
      <c r="FU187" s="129"/>
      <c r="FV187" s="129"/>
      <c r="FW187" s="129"/>
      <c r="FX187" s="129"/>
      <c r="FZ187" s="148" t="s">
        <v>472</v>
      </c>
      <c r="GA187" s="129"/>
      <c r="GB187" s="129"/>
      <c r="GC187" s="129"/>
      <c r="GD187" s="129"/>
      <c r="GE187" s="129"/>
      <c r="GF187" s="129"/>
      <c r="GG187" s="129"/>
      <c r="GH187" s="129"/>
      <c r="GI187" s="129"/>
      <c r="GJ187" s="129"/>
      <c r="GK187" s="129"/>
      <c r="GL187" s="129"/>
      <c r="GM187" s="129"/>
      <c r="GN187" s="129"/>
      <c r="GO187" s="129"/>
      <c r="GP187" s="129"/>
      <c r="GQ187" s="129"/>
      <c r="GR187" s="129"/>
      <c r="GS187" s="129"/>
      <c r="GT187" s="129"/>
      <c r="GU187" s="129"/>
      <c r="GV187" s="129"/>
      <c r="GW187" s="129"/>
      <c r="GX187" s="129"/>
      <c r="GY187" s="129"/>
      <c r="GZ187" s="129"/>
      <c r="HA187" s="129"/>
      <c r="HB187" s="129"/>
      <c r="HD187" s="148" t="s">
        <v>472</v>
      </c>
      <c r="HE187" s="129"/>
      <c r="HF187" s="129"/>
      <c r="HG187" s="129"/>
      <c r="HH187" s="129"/>
      <c r="HI187" s="129"/>
      <c r="HJ187" s="129"/>
      <c r="HK187" s="129"/>
      <c r="HL187" s="129"/>
      <c r="HM187" s="129"/>
      <c r="HN187" s="129"/>
      <c r="HO187" s="129"/>
      <c r="HP187" s="129"/>
      <c r="HQ187" s="129"/>
      <c r="HR187" s="129"/>
      <c r="HS187" s="129"/>
      <c r="HT187" s="129"/>
      <c r="HU187" s="129"/>
      <c r="HV187" s="129"/>
      <c r="HW187" s="129"/>
      <c r="HX187" s="129"/>
      <c r="HY187" s="129"/>
      <c r="HZ187" s="129"/>
      <c r="IA187" s="129"/>
      <c r="IB187" s="129"/>
      <c r="IC187" s="129"/>
      <c r="ID187" s="129"/>
      <c r="IE187" s="129"/>
      <c r="IF187" s="129"/>
      <c r="IH187" s="148" t="s">
        <v>472</v>
      </c>
      <c r="II187" s="129"/>
      <c r="IJ187" s="129"/>
      <c r="IK187" s="129"/>
      <c r="IL187" s="129"/>
      <c r="IM187" s="129"/>
      <c r="IN187" s="129"/>
      <c r="IO187" s="129"/>
      <c r="IP187" s="129"/>
      <c r="IQ187" s="129"/>
      <c r="IR187" s="129"/>
      <c r="IS187" s="129"/>
      <c r="IT187" s="129"/>
      <c r="IU187" s="129"/>
      <c r="IV187" s="129"/>
      <c r="IW187" s="129"/>
      <c r="IX187" s="129"/>
      <c r="IY187" s="129"/>
      <c r="IZ187" s="129"/>
      <c r="JA187" s="129"/>
      <c r="JB187" s="129"/>
      <c r="JC187" s="129"/>
      <c r="JD187" s="129"/>
      <c r="JE187" s="129"/>
      <c r="JF187" s="129"/>
      <c r="JG187" s="129"/>
      <c r="JH187" s="129"/>
      <c r="JI187" s="129"/>
      <c r="JJ187" s="129"/>
      <c r="JL187" s="148" t="s">
        <v>472</v>
      </c>
      <c r="JM187" s="129"/>
      <c r="JN187" s="129"/>
      <c r="JO187" s="129"/>
      <c r="JP187" s="129"/>
      <c r="JQ187" s="129"/>
      <c r="JR187" s="129"/>
      <c r="JS187" s="129"/>
      <c r="JT187" s="129"/>
      <c r="JU187" s="129"/>
      <c r="JV187" s="129"/>
      <c r="JW187" s="129"/>
      <c r="JX187" s="129"/>
      <c r="JY187" s="129"/>
      <c r="JZ187" s="129"/>
      <c r="KA187" s="129"/>
      <c r="KB187" s="129"/>
      <c r="KC187" s="129"/>
      <c r="KD187" s="129"/>
      <c r="KE187" s="129"/>
      <c r="KF187" s="129"/>
      <c r="KG187" s="129"/>
      <c r="KH187" s="129"/>
      <c r="KI187" s="129"/>
      <c r="KJ187" s="129"/>
      <c r="KK187" s="129"/>
      <c r="KL187" s="129"/>
      <c r="KM187" s="129"/>
      <c r="KN187" s="129"/>
    </row>
    <row r="188" spans="2:300" ht="30" customHeight="1" x14ac:dyDescent="0.25">
      <c r="B188" s="148" t="s">
        <v>460</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F188" s="148" t="s">
        <v>460</v>
      </c>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J188" s="148" t="s">
        <v>460</v>
      </c>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c r="CG188" s="129"/>
      <c r="CH188" s="129"/>
      <c r="CI188" s="129"/>
      <c r="CJ188" s="129"/>
      <c r="CK188" s="129"/>
      <c r="CL188" s="129"/>
      <c r="CN188" s="148" t="s">
        <v>460</v>
      </c>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R188" s="148" t="s">
        <v>460</v>
      </c>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V188" s="148" t="s">
        <v>460</v>
      </c>
      <c r="EW188" s="129"/>
      <c r="EX188" s="129"/>
      <c r="EY188" s="129"/>
      <c r="EZ188" s="129"/>
      <c r="FA188" s="129"/>
      <c r="FB188" s="129"/>
      <c r="FC188" s="129"/>
      <c r="FD188" s="129"/>
      <c r="FE188" s="129"/>
      <c r="FF188" s="129"/>
      <c r="FG188" s="129"/>
      <c r="FH188" s="129"/>
      <c r="FI188" s="129"/>
      <c r="FJ188" s="129"/>
      <c r="FK188" s="129"/>
      <c r="FL188" s="129"/>
      <c r="FM188" s="129"/>
      <c r="FN188" s="129"/>
      <c r="FO188" s="129"/>
      <c r="FP188" s="129"/>
      <c r="FQ188" s="129"/>
      <c r="FR188" s="129"/>
      <c r="FS188" s="129"/>
      <c r="FT188" s="129"/>
      <c r="FU188" s="129"/>
      <c r="FV188" s="129"/>
      <c r="FW188" s="129"/>
      <c r="FX188" s="129"/>
      <c r="FZ188" s="148" t="s">
        <v>460</v>
      </c>
      <c r="GA188" s="129"/>
      <c r="GB188" s="129"/>
      <c r="GC188" s="129"/>
      <c r="GD188" s="129"/>
      <c r="GE188" s="129"/>
      <c r="GF188" s="129"/>
      <c r="GG188" s="129"/>
      <c r="GH188" s="129"/>
      <c r="GI188" s="129"/>
      <c r="GJ188" s="129"/>
      <c r="GK188" s="129"/>
      <c r="GL188" s="129"/>
      <c r="GM188" s="129"/>
      <c r="GN188" s="129"/>
      <c r="GO188" s="129"/>
      <c r="GP188" s="129"/>
      <c r="GQ188" s="129"/>
      <c r="GR188" s="129"/>
      <c r="GS188" s="129"/>
      <c r="GT188" s="129"/>
      <c r="GU188" s="129"/>
      <c r="GV188" s="129"/>
      <c r="GW188" s="129"/>
      <c r="GX188" s="129"/>
      <c r="GY188" s="129"/>
      <c r="GZ188" s="129"/>
      <c r="HA188" s="129"/>
      <c r="HB188" s="129"/>
      <c r="HD188" s="148" t="s">
        <v>460</v>
      </c>
      <c r="HE188" s="129"/>
      <c r="HF188" s="129"/>
      <c r="HG188" s="129"/>
      <c r="HH188" s="129"/>
      <c r="HI188" s="129"/>
      <c r="HJ188" s="129"/>
      <c r="HK188" s="129"/>
      <c r="HL188" s="129"/>
      <c r="HM188" s="129"/>
      <c r="HN188" s="129"/>
      <c r="HO188" s="129"/>
      <c r="HP188" s="129"/>
      <c r="HQ188" s="129"/>
      <c r="HR188" s="129"/>
      <c r="HS188" s="129"/>
      <c r="HT188" s="129"/>
      <c r="HU188" s="129"/>
      <c r="HV188" s="129"/>
      <c r="HW188" s="129"/>
      <c r="HX188" s="129"/>
      <c r="HY188" s="129"/>
      <c r="HZ188" s="129"/>
      <c r="IA188" s="129"/>
      <c r="IB188" s="129"/>
      <c r="IC188" s="129"/>
      <c r="ID188" s="129"/>
      <c r="IE188" s="129"/>
      <c r="IF188" s="129"/>
      <c r="IH188" s="148" t="s">
        <v>460</v>
      </c>
      <c r="II188" s="129"/>
      <c r="IJ188" s="129"/>
      <c r="IK188" s="129"/>
      <c r="IL188" s="129"/>
      <c r="IM188" s="129"/>
      <c r="IN188" s="129"/>
      <c r="IO188" s="129"/>
      <c r="IP188" s="129"/>
      <c r="IQ188" s="129"/>
      <c r="IR188" s="129"/>
      <c r="IS188" s="129"/>
      <c r="IT188" s="129"/>
      <c r="IU188" s="129"/>
      <c r="IV188" s="129"/>
      <c r="IW188" s="129"/>
      <c r="IX188" s="129"/>
      <c r="IY188" s="129"/>
      <c r="IZ188" s="129"/>
      <c r="JA188" s="129"/>
      <c r="JB188" s="129"/>
      <c r="JC188" s="129"/>
      <c r="JD188" s="129"/>
      <c r="JE188" s="129"/>
      <c r="JF188" s="129"/>
      <c r="JG188" s="129"/>
      <c r="JH188" s="129"/>
      <c r="JI188" s="129"/>
      <c r="JJ188" s="129"/>
      <c r="JL188" s="148" t="s">
        <v>460</v>
      </c>
      <c r="JM188" s="129"/>
      <c r="JN188" s="129"/>
      <c r="JO188" s="129"/>
      <c r="JP188" s="129"/>
      <c r="JQ188" s="129"/>
      <c r="JR188" s="129"/>
      <c r="JS188" s="129"/>
      <c r="JT188" s="129"/>
      <c r="JU188" s="129"/>
      <c r="JV188" s="129"/>
      <c r="JW188" s="129"/>
      <c r="JX188" s="129"/>
      <c r="JY188" s="129"/>
      <c r="JZ188" s="129"/>
      <c r="KA188" s="129"/>
      <c r="KB188" s="129"/>
      <c r="KC188" s="129"/>
      <c r="KD188" s="129"/>
      <c r="KE188" s="129"/>
      <c r="KF188" s="129"/>
      <c r="KG188" s="129"/>
      <c r="KH188" s="129"/>
      <c r="KI188" s="129"/>
      <c r="KJ188" s="129"/>
      <c r="KK188" s="129"/>
      <c r="KL188" s="129"/>
      <c r="KM188" s="129"/>
      <c r="KN188" s="129"/>
    </row>
    <row r="189" spans="2:300" ht="30" customHeight="1" x14ac:dyDescent="0.25">
      <c r="B189" s="148" t="s">
        <v>461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F189" s="148" t="s">
        <v>461</v>
      </c>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J189" s="148" t="s">
        <v>461</v>
      </c>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N189" s="148" t="s">
        <v>461</v>
      </c>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R189" s="148" t="s">
        <v>461</v>
      </c>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V189" s="148" t="s">
        <v>461</v>
      </c>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Z189" s="148" t="s">
        <v>461</v>
      </c>
      <c r="GA189" s="129"/>
      <c r="GB189" s="129"/>
      <c r="GC189" s="129"/>
      <c r="GD189" s="129"/>
      <c r="GE189" s="129"/>
      <c r="GF189" s="129"/>
      <c r="GG189" s="129"/>
      <c r="GH189" s="129"/>
      <c r="GI189" s="129"/>
      <c r="GJ189" s="129"/>
      <c r="GK189" s="129"/>
      <c r="GL189" s="129"/>
      <c r="GM189" s="129"/>
      <c r="GN189" s="129"/>
      <c r="GO189" s="129"/>
      <c r="GP189" s="129"/>
      <c r="GQ189" s="129"/>
      <c r="GR189" s="129"/>
      <c r="GS189" s="129"/>
      <c r="GT189" s="129"/>
      <c r="GU189" s="129"/>
      <c r="GV189" s="129"/>
      <c r="GW189" s="129"/>
      <c r="GX189" s="129"/>
      <c r="GY189" s="129"/>
      <c r="GZ189" s="129"/>
      <c r="HA189" s="129"/>
      <c r="HB189" s="129"/>
      <c r="HD189" s="148" t="s">
        <v>461</v>
      </c>
      <c r="HE189" s="129"/>
      <c r="HF189" s="129"/>
      <c r="HG189" s="129"/>
      <c r="HH189" s="129"/>
      <c r="HI189" s="129"/>
      <c r="HJ189" s="129"/>
      <c r="HK189" s="129"/>
      <c r="HL189" s="129"/>
      <c r="HM189" s="129"/>
      <c r="HN189" s="129"/>
      <c r="HO189" s="129"/>
      <c r="HP189" s="129"/>
      <c r="HQ189" s="129"/>
      <c r="HR189" s="129"/>
      <c r="HS189" s="129"/>
      <c r="HT189" s="129"/>
      <c r="HU189" s="129"/>
      <c r="HV189" s="129"/>
      <c r="HW189" s="129"/>
      <c r="HX189" s="129"/>
      <c r="HY189" s="129"/>
      <c r="HZ189" s="129"/>
      <c r="IA189" s="129"/>
      <c r="IB189" s="129"/>
      <c r="IC189" s="129"/>
      <c r="ID189" s="129"/>
      <c r="IE189" s="129"/>
      <c r="IF189" s="129"/>
      <c r="IH189" s="148" t="s">
        <v>461</v>
      </c>
      <c r="II189" s="129"/>
      <c r="IJ189" s="129"/>
      <c r="IK189" s="129"/>
      <c r="IL189" s="129"/>
      <c r="IM189" s="129"/>
      <c r="IN189" s="129"/>
      <c r="IO189" s="129"/>
      <c r="IP189" s="129"/>
      <c r="IQ189" s="129"/>
      <c r="IR189" s="129"/>
      <c r="IS189" s="129"/>
      <c r="IT189" s="129"/>
      <c r="IU189" s="129"/>
      <c r="IV189" s="129"/>
      <c r="IW189" s="129"/>
      <c r="IX189" s="129"/>
      <c r="IY189" s="129"/>
      <c r="IZ189" s="129"/>
      <c r="JA189" s="129"/>
      <c r="JB189" s="129"/>
      <c r="JC189" s="129"/>
      <c r="JD189" s="129"/>
      <c r="JE189" s="129"/>
      <c r="JF189" s="129"/>
      <c r="JG189" s="129"/>
      <c r="JH189" s="129"/>
      <c r="JI189" s="129"/>
      <c r="JJ189" s="129"/>
      <c r="JL189" s="148" t="s">
        <v>461</v>
      </c>
      <c r="JM189" s="129"/>
      <c r="JN189" s="129"/>
      <c r="JO189" s="129"/>
      <c r="JP189" s="129"/>
      <c r="JQ189" s="129"/>
      <c r="JR189" s="129"/>
      <c r="JS189" s="129"/>
      <c r="JT189" s="129"/>
      <c r="JU189" s="129"/>
      <c r="JV189" s="129"/>
      <c r="JW189" s="129"/>
      <c r="JX189" s="129"/>
      <c r="JY189" s="129"/>
      <c r="JZ189" s="129"/>
      <c r="KA189" s="129"/>
      <c r="KB189" s="129"/>
      <c r="KC189" s="129"/>
      <c r="KD189" s="129"/>
      <c r="KE189" s="129"/>
      <c r="KF189" s="129"/>
      <c r="KG189" s="129"/>
      <c r="KH189" s="129"/>
      <c r="KI189" s="129"/>
      <c r="KJ189" s="129"/>
      <c r="KK189" s="129"/>
      <c r="KL189" s="129"/>
      <c r="KM189" s="129"/>
      <c r="KN189" s="129"/>
    </row>
    <row r="190" spans="2:300" ht="30" customHeight="1" x14ac:dyDescent="0.25">
      <c r="B190" s="148" t="s">
        <v>462</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F190" s="148" t="s">
        <v>462</v>
      </c>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J190" s="148" t="s">
        <v>462</v>
      </c>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N190" s="148" t="s">
        <v>462</v>
      </c>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R190" s="148" t="s">
        <v>462</v>
      </c>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V190" s="148" t="s">
        <v>462</v>
      </c>
      <c r="EW190" s="129"/>
      <c r="EX190" s="129"/>
      <c r="EY190" s="129"/>
      <c r="EZ190" s="129"/>
      <c r="FA190" s="129"/>
      <c r="FB190" s="129"/>
      <c r="FC190" s="129"/>
      <c r="FD190" s="129"/>
      <c r="FE190" s="129"/>
      <c r="FF190" s="129"/>
      <c r="FG190" s="129"/>
      <c r="FH190" s="129"/>
      <c r="FI190" s="129"/>
      <c r="FJ190" s="129"/>
      <c r="FK190" s="129"/>
      <c r="FL190" s="129"/>
      <c r="FM190" s="129"/>
      <c r="FN190" s="129"/>
      <c r="FO190" s="129"/>
      <c r="FP190" s="129"/>
      <c r="FQ190" s="129"/>
      <c r="FR190" s="129"/>
      <c r="FS190" s="129"/>
      <c r="FT190" s="129"/>
      <c r="FU190" s="129"/>
      <c r="FV190" s="129"/>
      <c r="FW190" s="129"/>
      <c r="FX190" s="129"/>
      <c r="FZ190" s="148" t="s">
        <v>462</v>
      </c>
      <c r="GA190" s="129"/>
      <c r="GB190" s="129"/>
      <c r="GC190" s="129"/>
      <c r="GD190" s="129"/>
      <c r="GE190" s="129"/>
      <c r="GF190" s="129"/>
      <c r="GG190" s="129"/>
      <c r="GH190" s="129"/>
      <c r="GI190" s="129"/>
      <c r="GJ190" s="129"/>
      <c r="GK190" s="129"/>
      <c r="GL190" s="129"/>
      <c r="GM190" s="129"/>
      <c r="GN190" s="129"/>
      <c r="GO190" s="129"/>
      <c r="GP190" s="129"/>
      <c r="GQ190" s="129"/>
      <c r="GR190" s="129"/>
      <c r="GS190" s="129"/>
      <c r="GT190" s="129"/>
      <c r="GU190" s="129"/>
      <c r="GV190" s="129"/>
      <c r="GW190" s="129"/>
      <c r="GX190" s="129"/>
      <c r="GY190" s="129"/>
      <c r="GZ190" s="129"/>
      <c r="HA190" s="129"/>
      <c r="HB190" s="129"/>
      <c r="HD190" s="148" t="s">
        <v>462</v>
      </c>
      <c r="HE190" s="129"/>
      <c r="HF190" s="129"/>
      <c r="HG190" s="129"/>
      <c r="HH190" s="129"/>
      <c r="HI190" s="129"/>
      <c r="HJ190" s="129"/>
      <c r="HK190" s="129"/>
      <c r="HL190" s="129"/>
      <c r="HM190" s="129"/>
      <c r="HN190" s="129"/>
      <c r="HO190" s="129"/>
      <c r="HP190" s="129"/>
      <c r="HQ190" s="129"/>
      <c r="HR190" s="129"/>
      <c r="HS190" s="129"/>
      <c r="HT190" s="129"/>
      <c r="HU190" s="129"/>
      <c r="HV190" s="129"/>
      <c r="HW190" s="129"/>
      <c r="HX190" s="129"/>
      <c r="HY190" s="129"/>
      <c r="HZ190" s="129"/>
      <c r="IA190" s="129"/>
      <c r="IB190" s="129"/>
      <c r="IC190" s="129"/>
      <c r="ID190" s="129"/>
      <c r="IE190" s="129"/>
      <c r="IF190" s="129"/>
      <c r="IH190" s="148" t="s">
        <v>462</v>
      </c>
      <c r="II190" s="129"/>
      <c r="IJ190" s="129"/>
      <c r="IK190" s="129"/>
      <c r="IL190" s="129"/>
      <c r="IM190" s="129"/>
      <c r="IN190" s="129"/>
      <c r="IO190" s="129"/>
      <c r="IP190" s="129"/>
      <c r="IQ190" s="129"/>
      <c r="IR190" s="129"/>
      <c r="IS190" s="129"/>
      <c r="IT190" s="129"/>
      <c r="IU190" s="129"/>
      <c r="IV190" s="129"/>
      <c r="IW190" s="129"/>
      <c r="IX190" s="129"/>
      <c r="IY190" s="129"/>
      <c r="IZ190" s="129"/>
      <c r="JA190" s="129"/>
      <c r="JB190" s="129"/>
      <c r="JC190" s="129"/>
      <c r="JD190" s="129"/>
      <c r="JE190" s="129"/>
      <c r="JF190" s="129"/>
      <c r="JG190" s="129"/>
      <c r="JH190" s="129"/>
      <c r="JI190" s="129"/>
      <c r="JJ190" s="129"/>
      <c r="JL190" s="148" t="s">
        <v>462</v>
      </c>
      <c r="JM190" s="129"/>
      <c r="JN190" s="129"/>
      <c r="JO190" s="129"/>
      <c r="JP190" s="129"/>
      <c r="JQ190" s="129"/>
      <c r="JR190" s="129"/>
      <c r="JS190" s="129"/>
      <c r="JT190" s="129"/>
      <c r="JU190" s="129"/>
      <c r="JV190" s="129"/>
      <c r="JW190" s="129"/>
      <c r="JX190" s="129"/>
      <c r="JY190" s="129"/>
      <c r="JZ190" s="129"/>
      <c r="KA190" s="129"/>
      <c r="KB190" s="129"/>
      <c r="KC190" s="129"/>
      <c r="KD190" s="129"/>
      <c r="KE190" s="129"/>
      <c r="KF190" s="129"/>
      <c r="KG190" s="129"/>
      <c r="KH190" s="129"/>
      <c r="KI190" s="129"/>
      <c r="KJ190" s="129"/>
      <c r="KK190" s="129"/>
      <c r="KL190" s="129"/>
      <c r="KM190" s="129"/>
      <c r="KN190" s="129"/>
    </row>
    <row r="191" spans="2:300" ht="30" customHeight="1" x14ac:dyDescent="0.25">
      <c r="B191" s="148" t="s">
        <v>463</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F191" s="148" t="s">
        <v>463</v>
      </c>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J191" s="148" t="s">
        <v>463</v>
      </c>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c r="CG191" s="129"/>
      <c r="CH191" s="129"/>
      <c r="CI191" s="129"/>
      <c r="CJ191" s="129"/>
      <c r="CK191" s="129"/>
      <c r="CL191" s="129"/>
      <c r="CN191" s="148" t="s">
        <v>463</v>
      </c>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R191" s="148" t="s">
        <v>463</v>
      </c>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V191" s="148" t="s">
        <v>463</v>
      </c>
      <c r="EW191" s="129"/>
      <c r="EX191" s="129"/>
      <c r="EY191" s="129"/>
      <c r="EZ191" s="129"/>
      <c r="FA191" s="129"/>
      <c r="FB191" s="129"/>
      <c r="FC191" s="129"/>
      <c r="FD191" s="129"/>
      <c r="FE191" s="129"/>
      <c r="FF191" s="129"/>
      <c r="FG191" s="129"/>
      <c r="FH191" s="129"/>
      <c r="FI191" s="129"/>
      <c r="FJ191" s="129"/>
      <c r="FK191" s="129"/>
      <c r="FL191" s="129"/>
      <c r="FM191" s="129"/>
      <c r="FN191" s="129"/>
      <c r="FO191" s="129"/>
      <c r="FP191" s="129"/>
      <c r="FQ191" s="129"/>
      <c r="FR191" s="129"/>
      <c r="FS191" s="129"/>
      <c r="FT191" s="129"/>
      <c r="FU191" s="129"/>
      <c r="FV191" s="129"/>
      <c r="FW191" s="129"/>
      <c r="FX191" s="129"/>
      <c r="FZ191" s="148" t="s">
        <v>463</v>
      </c>
      <c r="GA191" s="129"/>
      <c r="GB191" s="129"/>
      <c r="GC191" s="129"/>
      <c r="GD191" s="129"/>
      <c r="GE191" s="129"/>
      <c r="GF191" s="129"/>
      <c r="GG191" s="129"/>
      <c r="GH191" s="129"/>
      <c r="GI191" s="129"/>
      <c r="GJ191" s="129"/>
      <c r="GK191" s="129"/>
      <c r="GL191" s="129"/>
      <c r="GM191" s="129"/>
      <c r="GN191" s="129"/>
      <c r="GO191" s="129"/>
      <c r="GP191" s="129"/>
      <c r="GQ191" s="129"/>
      <c r="GR191" s="129"/>
      <c r="GS191" s="129"/>
      <c r="GT191" s="129"/>
      <c r="GU191" s="129"/>
      <c r="GV191" s="129"/>
      <c r="GW191" s="129"/>
      <c r="GX191" s="129"/>
      <c r="GY191" s="129"/>
      <c r="GZ191" s="129"/>
      <c r="HA191" s="129"/>
      <c r="HB191" s="129"/>
      <c r="HD191" s="148" t="s">
        <v>463</v>
      </c>
      <c r="HE191" s="129"/>
      <c r="HF191" s="129"/>
      <c r="HG191" s="129"/>
      <c r="HH191" s="129"/>
      <c r="HI191" s="129"/>
      <c r="HJ191" s="129"/>
      <c r="HK191" s="129"/>
      <c r="HL191" s="129"/>
      <c r="HM191" s="129"/>
      <c r="HN191" s="129"/>
      <c r="HO191" s="129"/>
      <c r="HP191" s="129"/>
      <c r="HQ191" s="129"/>
      <c r="HR191" s="129"/>
      <c r="HS191" s="129"/>
      <c r="HT191" s="129"/>
      <c r="HU191" s="129"/>
      <c r="HV191" s="129"/>
      <c r="HW191" s="129"/>
      <c r="HX191" s="129"/>
      <c r="HY191" s="129"/>
      <c r="HZ191" s="129"/>
      <c r="IA191" s="129"/>
      <c r="IB191" s="129"/>
      <c r="IC191" s="129"/>
      <c r="ID191" s="129"/>
      <c r="IE191" s="129"/>
      <c r="IF191" s="129"/>
      <c r="IH191" s="148" t="s">
        <v>463</v>
      </c>
      <c r="II191" s="129"/>
      <c r="IJ191" s="129"/>
      <c r="IK191" s="129"/>
      <c r="IL191" s="129"/>
      <c r="IM191" s="129"/>
      <c r="IN191" s="129"/>
      <c r="IO191" s="129"/>
      <c r="IP191" s="129"/>
      <c r="IQ191" s="129"/>
      <c r="IR191" s="129"/>
      <c r="IS191" s="129"/>
      <c r="IT191" s="129"/>
      <c r="IU191" s="129"/>
      <c r="IV191" s="129"/>
      <c r="IW191" s="129"/>
      <c r="IX191" s="129"/>
      <c r="IY191" s="129"/>
      <c r="IZ191" s="129"/>
      <c r="JA191" s="129"/>
      <c r="JB191" s="129"/>
      <c r="JC191" s="129"/>
      <c r="JD191" s="129"/>
      <c r="JE191" s="129"/>
      <c r="JF191" s="129"/>
      <c r="JG191" s="129"/>
      <c r="JH191" s="129"/>
      <c r="JI191" s="129"/>
      <c r="JJ191" s="129"/>
      <c r="JL191" s="148" t="s">
        <v>463</v>
      </c>
      <c r="JM191" s="129"/>
      <c r="JN191" s="129"/>
      <c r="JO191" s="129"/>
      <c r="JP191" s="129"/>
      <c r="JQ191" s="129"/>
      <c r="JR191" s="129"/>
      <c r="JS191" s="129"/>
      <c r="JT191" s="129"/>
      <c r="JU191" s="129"/>
      <c r="JV191" s="129"/>
      <c r="JW191" s="129"/>
      <c r="JX191" s="129"/>
      <c r="JY191" s="129"/>
      <c r="JZ191" s="129"/>
      <c r="KA191" s="129"/>
      <c r="KB191" s="129"/>
      <c r="KC191" s="129"/>
      <c r="KD191" s="129"/>
      <c r="KE191" s="129"/>
      <c r="KF191" s="129"/>
      <c r="KG191" s="129"/>
      <c r="KH191" s="129"/>
      <c r="KI191" s="129"/>
      <c r="KJ191" s="129"/>
      <c r="KK191" s="129"/>
      <c r="KL191" s="129"/>
      <c r="KM191" s="129"/>
      <c r="KN191" s="129"/>
    </row>
    <row r="192" spans="2:300" ht="30" customHeight="1" x14ac:dyDescent="0.25">
      <c r="B192" s="148" t="s">
        <v>464</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F192" s="148" t="s">
        <v>464</v>
      </c>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J192" s="148" t="s">
        <v>464</v>
      </c>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N192" s="148" t="s">
        <v>464</v>
      </c>
      <c r="CO192" s="129"/>
      <c r="CP192" s="129"/>
      <c r="CQ192" s="129"/>
      <c r="CR192" s="129"/>
      <c r="CS192" s="129"/>
      <c r="CT192" s="129"/>
      <c r="CU192" s="129"/>
      <c r="CV192" s="129"/>
      <c r="CW192" s="129"/>
      <c r="CX192" s="129"/>
      <c r="CY192" s="129"/>
      <c r="CZ192" s="129"/>
      <c r="DA192" s="129"/>
      <c r="DB192" s="129"/>
      <c r="DC192" s="129"/>
      <c r="DD192" s="129"/>
      <c r="DE192" s="129"/>
      <c r="DF192" s="129"/>
      <c r="DG192" s="129"/>
      <c r="DH192" s="129"/>
      <c r="DI192" s="129"/>
      <c r="DJ192" s="129"/>
      <c r="DK192" s="129"/>
      <c r="DL192" s="129"/>
      <c r="DM192" s="129"/>
      <c r="DN192" s="129"/>
      <c r="DO192" s="129"/>
      <c r="DP192" s="129"/>
      <c r="DR192" s="148" t="s">
        <v>464</v>
      </c>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V192" s="148" t="s">
        <v>464</v>
      </c>
      <c r="EW192" s="129"/>
      <c r="EX192" s="129"/>
      <c r="EY192" s="129"/>
      <c r="EZ192" s="129"/>
      <c r="FA192" s="129"/>
      <c r="FB192" s="129"/>
      <c r="FC192" s="129"/>
      <c r="FD192" s="129"/>
      <c r="FE192" s="129"/>
      <c r="FF192" s="129"/>
      <c r="FG192" s="129"/>
      <c r="FH192" s="129"/>
      <c r="FI192" s="129"/>
      <c r="FJ192" s="129"/>
      <c r="FK192" s="129"/>
      <c r="FL192" s="129"/>
      <c r="FM192" s="129"/>
      <c r="FN192" s="129"/>
      <c r="FO192" s="129"/>
      <c r="FP192" s="129"/>
      <c r="FQ192" s="129"/>
      <c r="FR192" s="129"/>
      <c r="FS192" s="129"/>
      <c r="FT192" s="129"/>
      <c r="FU192" s="129"/>
      <c r="FV192" s="129"/>
      <c r="FW192" s="129"/>
      <c r="FX192" s="129"/>
      <c r="FZ192" s="148" t="s">
        <v>464</v>
      </c>
      <c r="GA192" s="129"/>
      <c r="GB192" s="129"/>
      <c r="GC192" s="129"/>
      <c r="GD192" s="129"/>
      <c r="GE192" s="129"/>
      <c r="GF192" s="129"/>
      <c r="GG192" s="129"/>
      <c r="GH192" s="129"/>
      <c r="GI192" s="129"/>
      <c r="GJ192" s="129"/>
      <c r="GK192" s="129"/>
      <c r="GL192" s="129"/>
      <c r="GM192" s="129"/>
      <c r="GN192" s="129"/>
      <c r="GO192" s="129"/>
      <c r="GP192" s="129"/>
      <c r="GQ192" s="129"/>
      <c r="GR192" s="129"/>
      <c r="GS192" s="129"/>
      <c r="GT192" s="129"/>
      <c r="GU192" s="129"/>
      <c r="GV192" s="129"/>
      <c r="GW192" s="129"/>
      <c r="GX192" s="129"/>
      <c r="GY192" s="129"/>
      <c r="GZ192" s="129"/>
      <c r="HA192" s="129"/>
      <c r="HB192" s="129"/>
      <c r="HD192" s="148" t="s">
        <v>464</v>
      </c>
      <c r="HE192" s="129"/>
      <c r="HF192" s="129"/>
      <c r="HG192" s="129"/>
      <c r="HH192" s="129"/>
      <c r="HI192" s="129"/>
      <c r="HJ192" s="129"/>
      <c r="HK192" s="129"/>
      <c r="HL192" s="129"/>
      <c r="HM192" s="129"/>
      <c r="HN192" s="129"/>
      <c r="HO192" s="129"/>
      <c r="HP192" s="129"/>
      <c r="HQ192" s="129"/>
      <c r="HR192" s="129"/>
      <c r="HS192" s="129"/>
      <c r="HT192" s="129"/>
      <c r="HU192" s="129"/>
      <c r="HV192" s="129"/>
      <c r="HW192" s="129"/>
      <c r="HX192" s="129"/>
      <c r="HY192" s="129"/>
      <c r="HZ192" s="129"/>
      <c r="IA192" s="129"/>
      <c r="IB192" s="129"/>
      <c r="IC192" s="129"/>
      <c r="ID192" s="129"/>
      <c r="IE192" s="129"/>
      <c r="IF192" s="129"/>
      <c r="IH192" s="148" t="s">
        <v>464</v>
      </c>
      <c r="II192" s="129"/>
      <c r="IJ192" s="129"/>
      <c r="IK192" s="129"/>
      <c r="IL192" s="129"/>
      <c r="IM192" s="129"/>
      <c r="IN192" s="129"/>
      <c r="IO192" s="129"/>
      <c r="IP192" s="129"/>
      <c r="IQ192" s="129"/>
      <c r="IR192" s="129"/>
      <c r="IS192" s="129"/>
      <c r="IT192" s="129"/>
      <c r="IU192" s="129"/>
      <c r="IV192" s="129"/>
      <c r="IW192" s="129"/>
      <c r="IX192" s="129"/>
      <c r="IY192" s="129"/>
      <c r="IZ192" s="129"/>
      <c r="JA192" s="129"/>
      <c r="JB192" s="129"/>
      <c r="JC192" s="129"/>
      <c r="JD192" s="129"/>
      <c r="JE192" s="129"/>
      <c r="JF192" s="129"/>
      <c r="JG192" s="129"/>
      <c r="JH192" s="129"/>
      <c r="JI192" s="129"/>
      <c r="JJ192" s="129"/>
      <c r="JL192" s="148" t="s">
        <v>464</v>
      </c>
      <c r="JM192" s="129"/>
      <c r="JN192" s="129"/>
      <c r="JO192" s="129"/>
      <c r="JP192" s="129"/>
      <c r="JQ192" s="129"/>
      <c r="JR192" s="129"/>
      <c r="JS192" s="129"/>
      <c r="JT192" s="129"/>
      <c r="JU192" s="129"/>
      <c r="JV192" s="129"/>
      <c r="JW192" s="129"/>
      <c r="JX192" s="129"/>
      <c r="JY192" s="129"/>
      <c r="JZ192" s="129"/>
      <c r="KA192" s="129"/>
      <c r="KB192" s="129"/>
      <c r="KC192" s="129"/>
      <c r="KD192" s="129"/>
      <c r="KE192" s="129"/>
      <c r="KF192" s="129"/>
      <c r="KG192" s="129"/>
      <c r="KH192" s="129"/>
      <c r="KI192" s="129"/>
      <c r="KJ192" s="129"/>
      <c r="KK192" s="129"/>
      <c r="KL192" s="129"/>
      <c r="KM192" s="129"/>
      <c r="KN192" s="129"/>
    </row>
    <row r="193" spans="2:300" ht="30" customHeight="1" x14ac:dyDescent="0.25">
      <c r="B193" s="148" t="s">
        <v>465</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F193" s="148" t="s">
        <v>465</v>
      </c>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J193" s="148" t="s">
        <v>465</v>
      </c>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N193" s="148" t="s">
        <v>465</v>
      </c>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R193" s="148" t="s">
        <v>465</v>
      </c>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V193" s="148" t="s">
        <v>465</v>
      </c>
      <c r="EW193" s="129"/>
      <c r="EX193" s="129"/>
      <c r="EY193" s="129"/>
      <c r="EZ193" s="129"/>
      <c r="FA193" s="129"/>
      <c r="FB193" s="129"/>
      <c r="FC193" s="129"/>
      <c r="FD193" s="129"/>
      <c r="FE193" s="129"/>
      <c r="FF193" s="129"/>
      <c r="FG193" s="129"/>
      <c r="FH193" s="129"/>
      <c r="FI193" s="129"/>
      <c r="FJ193" s="129"/>
      <c r="FK193" s="129"/>
      <c r="FL193" s="129"/>
      <c r="FM193" s="129"/>
      <c r="FN193" s="129"/>
      <c r="FO193" s="129"/>
      <c r="FP193" s="129"/>
      <c r="FQ193" s="129"/>
      <c r="FR193" s="129"/>
      <c r="FS193" s="129"/>
      <c r="FT193" s="129"/>
      <c r="FU193" s="129"/>
      <c r="FV193" s="129"/>
      <c r="FW193" s="129"/>
      <c r="FX193" s="129"/>
      <c r="FZ193" s="148" t="s">
        <v>465</v>
      </c>
      <c r="GA193" s="129"/>
      <c r="GB193" s="129"/>
      <c r="GC193" s="129"/>
      <c r="GD193" s="129"/>
      <c r="GE193" s="129"/>
      <c r="GF193" s="129"/>
      <c r="GG193" s="129"/>
      <c r="GH193" s="129"/>
      <c r="GI193" s="129"/>
      <c r="GJ193" s="129"/>
      <c r="GK193" s="129"/>
      <c r="GL193" s="129"/>
      <c r="GM193" s="129"/>
      <c r="GN193" s="129"/>
      <c r="GO193" s="129"/>
      <c r="GP193" s="129"/>
      <c r="GQ193" s="129"/>
      <c r="GR193" s="129"/>
      <c r="GS193" s="129"/>
      <c r="GT193" s="129"/>
      <c r="GU193" s="129"/>
      <c r="GV193" s="129"/>
      <c r="GW193" s="129"/>
      <c r="GX193" s="129"/>
      <c r="GY193" s="129"/>
      <c r="GZ193" s="129"/>
      <c r="HA193" s="129"/>
      <c r="HB193" s="129"/>
      <c r="HD193" s="148" t="s">
        <v>465</v>
      </c>
      <c r="HE193" s="129"/>
      <c r="HF193" s="129"/>
      <c r="HG193" s="129"/>
      <c r="HH193" s="129"/>
      <c r="HI193" s="129"/>
      <c r="HJ193" s="129"/>
      <c r="HK193" s="129"/>
      <c r="HL193" s="129"/>
      <c r="HM193" s="129"/>
      <c r="HN193" s="129"/>
      <c r="HO193" s="129"/>
      <c r="HP193" s="129"/>
      <c r="HQ193" s="129"/>
      <c r="HR193" s="129"/>
      <c r="HS193" s="129"/>
      <c r="HT193" s="129"/>
      <c r="HU193" s="129"/>
      <c r="HV193" s="129"/>
      <c r="HW193" s="129"/>
      <c r="HX193" s="129"/>
      <c r="HY193" s="129"/>
      <c r="HZ193" s="129"/>
      <c r="IA193" s="129"/>
      <c r="IB193" s="129"/>
      <c r="IC193" s="129"/>
      <c r="ID193" s="129"/>
      <c r="IE193" s="129"/>
      <c r="IF193" s="129"/>
      <c r="IH193" s="148" t="s">
        <v>465</v>
      </c>
      <c r="II193" s="129"/>
      <c r="IJ193" s="129"/>
      <c r="IK193" s="129"/>
      <c r="IL193" s="129"/>
      <c r="IM193" s="129"/>
      <c r="IN193" s="129"/>
      <c r="IO193" s="129"/>
      <c r="IP193" s="129"/>
      <c r="IQ193" s="129"/>
      <c r="IR193" s="129"/>
      <c r="IS193" s="129"/>
      <c r="IT193" s="129"/>
      <c r="IU193" s="129"/>
      <c r="IV193" s="129"/>
      <c r="IW193" s="129"/>
      <c r="IX193" s="129"/>
      <c r="IY193" s="129"/>
      <c r="IZ193" s="129"/>
      <c r="JA193" s="129"/>
      <c r="JB193" s="129"/>
      <c r="JC193" s="129"/>
      <c r="JD193" s="129"/>
      <c r="JE193" s="129"/>
      <c r="JF193" s="129"/>
      <c r="JG193" s="129"/>
      <c r="JH193" s="129"/>
      <c r="JI193" s="129"/>
      <c r="JJ193" s="129"/>
      <c r="JL193" s="148" t="s">
        <v>465</v>
      </c>
      <c r="JM193" s="129"/>
      <c r="JN193" s="129"/>
      <c r="JO193" s="129"/>
      <c r="JP193" s="129"/>
      <c r="JQ193" s="129"/>
      <c r="JR193" s="129"/>
      <c r="JS193" s="129"/>
      <c r="JT193" s="129"/>
      <c r="JU193" s="129"/>
      <c r="JV193" s="129"/>
      <c r="JW193" s="129"/>
      <c r="JX193" s="129"/>
      <c r="JY193" s="129"/>
      <c r="JZ193" s="129"/>
      <c r="KA193" s="129"/>
      <c r="KB193" s="129"/>
      <c r="KC193" s="129"/>
      <c r="KD193" s="129"/>
      <c r="KE193" s="129"/>
      <c r="KF193" s="129"/>
      <c r="KG193" s="129"/>
      <c r="KH193" s="129"/>
      <c r="KI193" s="129"/>
      <c r="KJ193" s="129"/>
      <c r="KK193" s="129"/>
      <c r="KL193" s="129"/>
      <c r="KM193" s="129"/>
      <c r="KN193" s="129"/>
    </row>
    <row r="194" spans="2:300" ht="30" customHeight="1" x14ac:dyDescent="0.25">
      <c r="B194" s="148" t="s">
        <v>466</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F194" s="148" t="s">
        <v>466</v>
      </c>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J194" s="148" t="s">
        <v>466</v>
      </c>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c r="CG194" s="129"/>
      <c r="CH194" s="129"/>
      <c r="CI194" s="129"/>
      <c r="CJ194" s="129"/>
      <c r="CK194" s="129"/>
      <c r="CL194" s="129"/>
      <c r="CN194" s="148" t="s">
        <v>466</v>
      </c>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R194" s="148" t="s">
        <v>466</v>
      </c>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V194" s="148" t="s">
        <v>466</v>
      </c>
      <c r="EW194" s="129"/>
      <c r="EX194" s="129"/>
      <c r="EY194" s="129"/>
      <c r="EZ194" s="129"/>
      <c r="FA194" s="129"/>
      <c r="FB194" s="129"/>
      <c r="FC194" s="129"/>
      <c r="FD194" s="129"/>
      <c r="FE194" s="129"/>
      <c r="FF194" s="129"/>
      <c r="FG194" s="129"/>
      <c r="FH194" s="129"/>
      <c r="FI194" s="129"/>
      <c r="FJ194" s="129"/>
      <c r="FK194" s="129"/>
      <c r="FL194" s="129"/>
      <c r="FM194" s="129"/>
      <c r="FN194" s="129"/>
      <c r="FO194" s="129"/>
      <c r="FP194" s="129"/>
      <c r="FQ194" s="129"/>
      <c r="FR194" s="129"/>
      <c r="FS194" s="129"/>
      <c r="FT194" s="129"/>
      <c r="FU194" s="129"/>
      <c r="FV194" s="129"/>
      <c r="FW194" s="129"/>
      <c r="FX194" s="129"/>
      <c r="FZ194" s="148" t="s">
        <v>466</v>
      </c>
      <c r="GA194" s="129"/>
      <c r="GB194" s="129"/>
      <c r="GC194" s="129"/>
      <c r="GD194" s="129"/>
      <c r="GE194" s="129"/>
      <c r="GF194" s="129"/>
      <c r="GG194" s="129"/>
      <c r="GH194" s="129"/>
      <c r="GI194" s="129"/>
      <c r="GJ194" s="129"/>
      <c r="GK194" s="129"/>
      <c r="GL194" s="129"/>
      <c r="GM194" s="129"/>
      <c r="GN194" s="129"/>
      <c r="GO194" s="129"/>
      <c r="GP194" s="129"/>
      <c r="GQ194" s="129"/>
      <c r="GR194" s="129"/>
      <c r="GS194" s="129"/>
      <c r="GT194" s="129"/>
      <c r="GU194" s="129"/>
      <c r="GV194" s="129"/>
      <c r="GW194" s="129"/>
      <c r="GX194" s="129"/>
      <c r="GY194" s="129"/>
      <c r="GZ194" s="129"/>
      <c r="HA194" s="129"/>
      <c r="HB194" s="129"/>
      <c r="HD194" s="148" t="s">
        <v>466</v>
      </c>
      <c r="HE194" s="129"/>
      <c r="HF194" s="129"/>
      <c r="HG194" s="129"/>
      <c r="HH194" s="129"/>
      <c r="HI194" s="129"/>
      <c r="HJ194" s="129"/>
      <c r="HK194" s="129"/>
      <c r="HL194" s="129"/>
      <c r="HM194" s="129"/>
      <c r="HN194" s="129"/>
      <c r="HO194" s="129"/>
      <c r="HP194" s="129"/>
      <c r="HQ194" s="129"/>
      <c r="HR194" s="129"/>
      <c r="HS194" s="129"/>
      <c r="HT194" s="129"/>
      <c r="HU194" s="129"/>
      <c r="HV194" s="129"/>
      <c r="HW194" s="129"/>
      <c r="HX194" s="129"/>
      <c r="HY194" s="129"/>
      <c r="HZ194" s="129"/>
      <c r="IA194" s="129"/>
      <c r="IB194" s="129"/>
      <c r="IC194" s="129"/>
      <c r="ID194" s="129"/>
      <c r="IE194" s="129"/>
      <c r="IF194" s="129"/>
      <c r="IH194" s="148" t="s">
        <v>466</v>
      </c>
      <c r="II194" s="129"/>
      <c r="IJ194" s="129"/>
      <c r="IK194" s="129"/>
      <c r="IL194" s="129"/>
      <c r="IM194" s="129"/>
      <c r="IN194" s="129"/>
      <c r="IO194" s="129"/>
      <c r="IP194" s="129"/>
      <c r="IQ194" s="129"/>
      <c r="IR194" s="129"/>
      <c r="IS194" s="129"/>
      <c r="IT194" s="129"/>
      <c r="IU194" s="129"/>
      <c r="IV194" s="129"/>
      <c r="IW194" s="129"/>
      <c r="IX194" s="129"/>
      <c r="IY194" s="129"/>
      <c r="IZ194" s="129"/>
      <c r="JA194" s="129"/>
      <c r="JB194" s="129"/>
      <c r="JC194" s="129"/>
      <c r="JD194" s="129"/>
      <c r="JE194" s="129"/>
      <c r="JF194" s="129"/>
      <c r="JG194" s="129"/>
      <c r="JH194" s="129"/>
      <c r="JI194" s="129"/>
      <c r="JJ194" s="129"/>
      <c r="JL194" s="148" t="s">
        <v>466</v>
      </c>
      <c r="JM194" s="129"/>
      <c r="JN194" s="129"/>
      <c r="JO194" s="129"/>
      <c r="JP194" s="129"/>
      <c r="JQ194" s="129"/>
      <c r="JR194" s="129"/>
      <c r="JS194" s="129"/>
      <c r="JT194" s="129"/>
      <c r="JU194" s="129"/>
      <c r="JV194" s="129"/>
      <c r="JW194" s="129"/>
      <c r="JX194" s="129"/>
      <c r="JY194" s="129"/>
      <c r="JZ194" s="129"/>
      <c r="KA194" s="129"/>
      <c r="KB194" s="129"/>
      <c r="KC194" s="129"/>
      <c r="KD194" s="129"/>
      <c r="KE194" s="129"/>
      <c r="KF194" s="129"/>
      <c r="KG194" s="129"/>
      <c r="KH194" s="129"/>
      <c r="KI194" s="129"/>
      <c r="KJ194" s="129"/>
      <c r="KK194" s="129"/>
      <c r="KL194" s="129"/>
      <c r="KM194" s="129"/>
      <c r="KN194" s="129"/>
    </row>
    <row r="195" spans="2:300" ht="30" customHeight="1" x14ac:dyDescent="0.25">
      <c r="B195" s="148" t="s">
        <v>1162</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F195" s="148" t="s">
        <v>1162</v>
      </c>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J195" s="148" t="s">
        <v>1162</v>
      </c>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N195" s="148" t="s">
        <v>1162</v>
      </c>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29"/>
      <c r="DR195" s="148" t="s">
        <v>1162</v>
      </c>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V195" s="148" t="s">
        <v>1162</v>
      </c>
      <c r="EW195" s="129"/>
      <c r="EX195" s="129"/>
      <c r="EY195" s="129"/>
      <c r="EZ195" s="129"/>
      <c r="FA195" s="129"/>
      <c r="FB195" s="129"/>
      <c r="FC195" s="129"/>
      <c r="FD195" s="129"/>
      <c r="FE195" s="129"/>
      <c r="FF195" s="129"/>
      <c r="FG195" s="129"/>
      <c r="FH195" s="129"/>
      <c r="FI195" s="129"/>
      <c r="FJ195" s="129"/>
      <c r="FK195" s="129"/>
      <c r="FL195" s="129"/>
      <c r="FM195" s="129"/>
      <c r="FN195" s="129"/>
      <c r="FO195" s="129"/>
      <c r="FP195" s="129"/>
      <c r="FQ195" s="129"/>
      <c r="FR195" s="129"/>
      <c r="FS195" s="129"/>
      <c r="FT195" s="129"/>
      <c r="FU195" s="129"/>
      <c r="FV195" s="129"/>
      <c r="FW195" s="129"/>
      <c r="FX195" s="129"/>
      <c r="FZ195" s="148" t="s">
        <v>1162</v>
      </c>
      <c r="GA195" s="129"/>
      <c r="GB195" s="129"/>
      <c r="GC195" s="129"/>
      <c r="GD195" s="129"/>
      <c r="GE195" s="129"/>
      <c r="GF195" s="129"/>
      <c r="GG195" s="129"/>
      <c r="GH195" s="129"/>
      <c r="GI195" s="129"/>
      <c r="GJ195" s="129"/>
      <c r="GK195" s="129"/>
      <c r="GL195" s="129"/>
      <c r="GM195" s="129"/>
      <c r="GN195" s="129"/>
      <c r="GO195" s="129"/>
      <c r="GP195" s="129"/>
      <c r="GQ195" s="129"/>
      <c r="GR195" s="129"/>
      <c r="GS195" s="129"/>
      <c r="GT195" s="129"/>
      <c r="GU195" s="129"/>
      <c r="GV195" s="129"/>
      <c r="GW195" s="129"/>
      <c r="GX195" s="129"/>
      <c r="GY195" s="129"/>
      <c r="GZ195" s="129"/>
      <c r="HA195" s="129"/>
      <c r="HB195" s="129"/>
      <c r="HD195" s="148" t="s">
        <v>1162</v>
      </c>
      <c r="HE195" s="129"/>
      <c r="HF195" s="129"/>
      <c r="HG195" s="129"/>
      <c r="HH195" s="129"/>
      <c r="HI195" s="129"/>
      <c r="HJ195" s="129"/>
      <c r="HK195" s="129"/>
      <c r="HL195" s="129"/>
      <c r="HM195" s="129"/>
      <c r="HN195" s="129"/>
      <c r="HO195" s="129"/>
      <c r="HP195" s="129"/>
      <c r="HQ195" s="129"/>
      <c r="HR195" s="129"/>
      <c r="HS195" s="129"/>
      <c r="HT195" s="129"/>
      <c r="HU195" s="129"/>
      <c r="HV195" s="129"/>
      <c r="HW195" s="129"/>
      <c r="HX195" s="129"/>
      <c r="HY195" s="129"/>
      <c r="HZ195" s="129"/>
      <c r="IA195" s="129"/>
      <c r="IB195" s="129"/>
      <c r="IC195" s="129"/>
      <c r="ID195" s="129"/>
      <c r="IE195" s="129"/>
      <c r="IF195" s="129"/>
      <c r="IH195" s="148" t="s">
        <v>1162</v>
      </c>
      <c r="II195" s="129"/>
      <c r="IJ195" s="129"/>
      <c r="IK195" s="129"/>
      <c r="IL195" s="129"/>
      <c r="IM195" s="129"/>
      <c r="IN195" s="129"/>
      <c r="IO195" s="129"/>
      <c r="IP195" s="129"/>
      <c r="IQ195" s="129"/>
      <c r="IR195" s="129"/>
      <c r="IS195" s="129"/>
      <c r="IT195" s="129"/>
      <c r="IU195" s="129"/>
      <c r="IV195" s="129"/>
      <c r="IW195" s="129"/>
      <c r="IX195" s="129"/>
      <c r="IY195" s="129"/>
      <c r="IZ195" s="129"/>
      <c r="JA195" s="129"/>
      <c r="JB195" s="129"/>
      <c r="JC195" s="129"/>
      <c r="JD195" s="129"/>
      <c r="JE195" s="129"/>
      <c r="JF195" s="129"/>
      <c r="JG195" s="129"/>
      <c r="JH195" s="129"/>
      <c r="JI195" s="129"/>
      <c r="JJ195" s="129"/>
      <c r="JL195" s="148" t="s">
        <v>1162</v>
      </c>
      <c r="JM195" s="129"/>
      <c r="JN195" s="129"/>
      <c r="JO195" s="129"/>
      <c r="JP195" s="129"/>
      <c r="JQ195" s="129"/>
      <c r="JR195" s="129"/>
      <c r="JS195" s="129"/>
      <c r="JT195" s="129"/>
      <c r="JU195" s="129"/>
      <c r="JV195" s="129"/>
      <c r="JW195" s="129"/>
      <c r="JX195" s="129"/>
      <c r="JY195" s="129"/>
      <c r="JZ195" s="129"/>
      <c r="KA195" s="129"/>
      <c r="KB195" s="129"/>
      <c r="KC195" s="129"/>
      <c r="KD195" s="129"/>
      <c r="KE195" s="129"/>
      <c r="KF195" s="129"/>
      <c r="KG195" s="129"/>
      <c r="KH195" s="129"/>
      <c r="KI195" s="129"/>
      <c r="KJ195" s="129"/>
      <c r="KK195" s="129"/>
      <c r="KL195" s="129"/>
      <c r="KM195" s="129"/>
      <c r="KN195" s="129"/>
    </row>
    <row r="196" spans="2:300" ht="30" customHeight="1" x14ac:dyDescent="0.25">
      <c r="B196" s="148" t="s">
        <v>467</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F196" s="148" t="s">
        <v>467</v>
      </c>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J196" s="148" t="s">
        <v>467</v>
      </c>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N196" s="148" t="s">
        <v>467</v>
      </c>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R196" s="148" t="s">
        <v>467</v>
      </c>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V196" s="148" t="s">
        <v>467</v>
      </c>
      <c r="EW196" s="129"/>
      <c r="EX196" s="129"/>
      <c r="EY196" s="129"/>
      <c r="EZ196" s="129"/>
      <c r="FA196" s="129"/>
      <c r="FB196" s="129"/>
      <c r="FC196" s="129"/>
      <c r="FD196" s="129"/>
      <c r="FE196" s="129"/>
      <c r="FF196" s="129"/>
      <c r="FG196" s="129"/>
      <c r="FH196" s="129"/>
      <c r="FI196" s="129"/>
      <c r="FJ196" s="129"/>
      <c r="FK196" s="129"/>
      <c r="FL196" s="129"/>
      <c r="FM196" s="129"/>
      <c r="FN196" s="129"/>
      <c r="FO196" s="129"/>
      <c r="FP196" s="129"/>
      <c r="FQ196" s="129"/>
      <c r="FR196" s="129"/>
      <c r="FS196" s="129"/>
      <c r="FT196" s="129"/>
      <c r="FU196" s="129"/>
      <c r="FV196" s="129"/>
      <c r="FW196" s="129"/>
      <c r="FX196" s="129"/>
      <c r="FZ196" s="148" t="s">
        <v>467</v>
      </c>
      <c r="GA196" s="129"/>
      <c r="GB196" s="129"/>
      <c r="GC196" s="129"/>
      <c r="GD196" s="129"/>
      <c r="GE196" s="129"/>
      <c r="GF196" s="129"/>
      <c r="GG196" s="129"/>
      <c r="GH196" s="129"/>
      <c r="GI196" s="129"/>
      <c r="GJ196" s="129"/>
      <c r="GK196" s="129"/>
      <c r="GL196" s="129"/>
      <c r="GM196" s="129"/>
      <c r="GN196" s="129"/>
      <c r="GO196" s="129"/>
      <c r="GP196" s="129"/>
      <c r="GQ196" s="129"/>
      <c r="GR196" s="129"/>
      <c r="GS196" s="129"/>
      <c r="GT196" s="129"/>
      <c r="GU196" s="129"/>
      <c r="GV196" s="129"/>
      <c r="GW196" s="129"/>
      <c r="GX196" s="129"/>
      <c r="GY196" s="129"/>
      <c r="GZ196" s="129"/>
      <c r="HA196" s="129"/>
      <c r="HB196" s="129"/>
      <c r="HD196" s="148" t="s">
        <v>467</v>
      </c>
      <c r="HE196" s="129"/>
      <c r="HF196" s="129"/>
      <c r="HG196" s="129"/>
      <c r="HH196" s="129"/>
      <c r="HI196" s="129"/>
      <c r="HJ196" s="129"/>
      <c r="HK196" s="129"/>
      <c r="HL196" s="129"/>
      <c r="HM196" s="129"/>
      <c r="HN196" s="129"/>
      <c r="HO196" s="129"/>
      <c r="HP196" s="129"/>
      <c r="HQ196" s="129"/>
      <c r="HR196" s="129"/>
      <c r="HS196" s="129"/>
      <c r="HT196" s="129"/>
      <c r="HU196" s="129"/>
      <c r="HV196" s="129"/>
      <c r="HW196" s="129"/>
      <c r="HX196" s="129"/>
      <c r="HY196" s="129"/>
      <c r="HZ196" s="129"/>
      <c r="IA196" s="129"/>
      <c r="IB196" s="129"/>
      <c r="IC196" s="129"/>
      <c r="ID196" s="129"/>
      <c r="IE196" s="129"/>
      <c r="IF196" s="129"/>
      <c r="IH196" s="148" t="s">
        <v>467</v>
      </c>
      <c r="II196" s="129"/>
      <c r="IJ196" s="129"/>
      <c r="IK196" s="129"/>
      <c r="IL196" s="129"/>
      <c r="IM196" s="129"/>
      <c r="IN196" s="129"/>
      <c r="IO196" s="129"/>
      <c r="IP196" s="129"/>
      <c r="IQ196" s="129"/>
      <c r="IR196" s="129"/>
      <c r="IS196" s="129"/>
      <c r="IT196" s="129"/>
      <c r="IU196" s="129"/>
      <c r="IV196" s="129"/>
      <c r="IW196" s="129"/>
      <c r="IX196" s="129"/>
      <c r="IY196" s="129"/>
      <c r="IZ196" s="129"/>
      <c r="JA196" s="129"/>
      <c r="JB196" s="129"/>
      <c r="JC196" s="129"/>
      <c r="JD196" s="129"/>
      <c r="JE196" s="129"/>
      <c r="JF196" s="129"/>
      <c r="JG196" s="129"/>
      <c r="JH196" s="129"/>
      <c r="JI196" s="129"/>
      <c r="JJ196" s="129"/>
      <c r="JL196" s="148" t="s">
        <v>467</v>
      </c>
      <c r="JM196" s="129"/>
      <c r="JN196" s="129"/>
      <c r="JO196" s="129"/>
      <c r="JP196" s="129"/>
      <c r="JQ196" s="129"/>
      <c r="JR196" s="129"/>
      <c r="JS196" s="129"/>
      <c r="JT196" s="129"/>
      <c r="JU196" s="129"/>
      <c r="JV196" s="129"/>
      <c r="JW196" s="129"/>
      <c r="JX196" s="129"/>
      <c r="JY196" s="129"/>
      <c r="JZ196" s="129"/>
      <c r="KA196" s="129"/>
      <c r="KB196" s="129"/>
      <c r="KC196" s="129"/>
      <c r="KD196" s="129"/>
      <c r="KE196" s="129"/>
      <c r="KF196" s="129"/>
      <c r="KG196" s="129"/>
      <c r="KH196" s="129"/>
      <c r="KI196" s="129"/>
      <c r="KJ196" s="129"/>
      <c r="KK196" s="129"/>
      <c r="KL196" s="129"/>
      <c r="KM196" s="129"/>
      <c r="KN196" s="129"/>
    </row>
    <row r="197" spans="2:300" ht="30" customHeight="1" x14ac:dyDescent="0.25">
      <c r="B197" s="148" t="s">
        <v>468</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F197" s="148" t="s">
        <v>468</v>
      </c>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J197" s="148" t="s">
        <v>468</v>
      </c>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N197" s="148" t="s">
        <v>468</v>
      </c>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R197" s="148" t="s">
        <v>468</v>
      </c>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V197" s="148" t="s">
        <v>468</v>
      </c>
      <c r="EW197" s="129"/>
      <c r="EX197" s="129"/>
      <c r="EY197" s="129"/>
      <c r="EZ197" s="129"/>
      <c r="FA197" s="129"/>
      <c r="FB197" s="129"/>
      <c r="FC197" s="129"/>
      <c r="FD197" s="129"/>
      <c r="FE197" s="129"/>
      <c r="FF197" s="129"/>
      <c r="FG197" s="129"/>
      <c r="FH197" s="129"/>
      <c r="FI197" s="129"/>
      <c r="FJ197" s="129"/>
      <c r="FK197" s="129"/>
      <c r="FL197" s="129"/>
      <c r="FM197" s="129"/>
      <c r="FN197" s="129"/>
      <c r="FO197" s="129"/>
      <c r="FP197" s="129"/>
      <c r="FQ197" s="129"/>
      <c r="FR197" s="129"/>
      <c r="FS197" s="129"/>
      <c r="FT197" s="129"/>
      <c r="FU197" s="129"/>
      <c r="FV197" s="129"/>
      <c r="FW197" s="129"/>
      <c r="FX197" s="129"/>
      <c r="FZ197" s="148" t="s">
        <v>468</v>
      </c>
      <c r="GA197" s="129"/>
      <c r="GB197" s="129"/>
      <c r="GC197" s="129"/>
      <c r="GD197" s="129"/>
      <c r="GE197" s="129"/>
      <c r="GF197" s="129"/>
      <c r="GG197" s="129"/>
      <c r="GH197" s="129"/>
      <c r="GI197" s="129"/>
      <c r="GJ197" s="129"/>
      <c r="GK197" s="129"/>
      <c r="GL197" s="129"/>
      <c r="GM197" s="129"/>
      <c r="GN197" s="129"/>
      <c r="GO197" s="129"/>
      <c r="GP197" s="129"/>
      <c r="GQ197" s="129"/>
      <c r="GR197" s="129"/>
      <c r="GS197" s="129"/>
      <c r="GT197" s="129"/>
      <c r="GU197" s="129"/>
      <c r="GV197" s="129"/>
      <c r="GW197" s="129"/>
      <c r="GX197" s="129"/>
      <c r="GY197" s="129"/>
      <c r="GZ197" s="129"/>
      <c r="HA197" s="129"/>
      <c r="HB197" s="129"/>
      <c r="HD197" s="148" t="s">
        <v>468</v>
      </c>
      <c r="HE197" s="129"/>
      <c r="HF197" s="129"/>
      <c r="HG197" s="129"/>
      <c r="HH197" s="129"/>
      <c r="HI197" s="129"/>
      <c r="HJ197" s="129"/>
      <c r="HK197" s="129"/>
      <c r="HL197" s="129"/>
      <c r="HM197" s="129"/>
      <c r="HN197" s="129"/>
      <c r="HO197" s="129"/>
      <c r="HP197" s="129"/>
      <c r="HQ197" s="129"/>
      <c r="HR197" s="129"/>
      <c r="HS197" s="129"/>
      <c r="HT197" s="129"/>
      <c r="HU197" s="129"/>
      <c r="HV197" s="129"/>
      <c r="HW197" s="129"/>
      <c r="HX197" s="129"/>
      <c r="HY197" s="129"/>
      <c r="HZ197" s="129"/>
      <c r="IA197" s="129"/>
      <c r="IB197" s="129"/>
      <c r="IC197" s="129"/>
      <c r="ID197" s="129"/>
      <c r="IE197" s="129"/>
      <c r="IF197" s="129"/>
      <c r="IH197" s="148" t="s">
        <v>468</v>
      </c>
      <c r="II197" s="129"/>
      <c r="IJ197" s="129"/>
      <c r="IK197" s="129"/>
      <c r="IL197" s="129"/>
      <c r="IM197" s="129"/>
      <c r="IN197" s="129"/>
      <c r="IO197" s="129"/>
      <c r="IP197" s="129"/>
      <c r="IQ197" s="129"/>
      <c r="IR197" s="129"/>
      <c r="IS197" s="129"/>
      <c r="IT197" s="129"/>
      <c r="IU197" s="129"/>
      <c r="IV197" s="129"/>
      <c r="IW197" s="129"/>
      <c r="IX197" s="129"/>
      <c r="IY197" s="129"/>
      <c r="IZ197" s="129"/>
      <c r="JA197" s="129"/>
      <c r="JB197" s="129"/>
      <c r="JC197" s="129"/>
      <c r="JD197" s="129"/>
      <c r="JE197" s="129"/>
      <c r="JF197" s="129"/>
      <c r="JG197" s="129"/>
      <c r="JH197" s="129"/>
      <c r="JI197" s="129"/>
      <c r="JJ197" s="129"/>
      <c r="JL197" s="148" t="s">
        <v>468</v>
      </c>
      <c r="JM197" s="129"/>
      <c r="JN197" s="129"/>
      <c r="JO197" s="129"/>
      <c r="JP197" s="129"/>
      <c r="JQ197" s="129"/>
      <c r="JR197" s="129"/>
      <c r="JS197" s="129"/>
      <c r="JT197" s="129"/>
      <c r="JU197" s="129"/>
      <c r="JV197" s="129"/>
      <c r="JW197" s="129"/>
      <c r="JX197" s="129"/>
      <c r="JY197" s="129"/>
      <c r="JZ197" s="129"/>
      <c r="KA197" s="129"/>
      <c r="KB197" s="129"/>
      <c r="KC197" s="129"/>
      <c r="KD197" s="129"/>
      <c r="KE197" s="129"/>
      <c r="KF197" s="129"/>
      <c r="KG197" s="129"/>
      <c r="KH197" s="129"/>
      <c r="KI197" s="129"/>
      <c r="KJ197" s="129"/>
      <c r="KK197" s="129"/>
      <c r="KL197" s="129"/>
      <c r="KM197" s="129"/>
      <c r="KN197" s="129"/>
    </row>
    <row r="198" spans="2:300" ht="30" customHeight="1" x14ac:dyDescent="0.25">
      <c r="B198" s="148" t="s">
        <v>469</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F198" s="148" t="s">
        <v>469</v>
      </c>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J198" s="148" t="s">
        <v>469</v>
      </c>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N198" s="148" t="s">
        <v>469</v>
      </c>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R198" s="148" t="s">
        <v>469</v>
      </c>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V198" s="148" t="s">
        <v>469</v>
      </c>
      <c r="EW198" s="129"/>
      <c r="EX198" s="129"/>
      <c r="EY198" s="129"/>
      <c r="EZ198" s="129"/>
      <c r="FA198" s="129"/>
      <c r="FB198" s="129"/>
      <c r="FC198" s="129"/>
      <c r="FD198" s="129"/>
      <c r="FE198" s="129"/>
      <c r="FF198" s="129"/>
      <c r="FG198" s="129"/>
      <c r="FH198" s="129"/>
      <c r="FI198" s="129"/>
      <c r="FJ198" s="129"/>
      <c r="FK198" s="129"/>
      <c r="FL198" s="129"/>
      <c r="FM198" s="129"/>
      <c r="FN198" s="129"/>
      <c r="FO198" s="129"/>
      <c r="FP198" s="129"/>
      <c r="FQ198" s="129"/>
      <c r="FR198" s="129"/>
      <c r="FS198" s="129"/>
      <c r="FT198" s="129"/>
      <c r="FU198" s="129"/>
      <c r="FV198" s="129"/>
      <c r="FW198" s="129"/>
      <c r="FX198" s="129"/>
      <c r="FZ198" s="148" t="s">
        <v>469</v>
      </c>
      <c r="GA198" s="129"/>
      <c r="GB198" s="129"/>
      <c r="GC198" s="129"/>
      <c r="GD198" s="129"/>
      <c r="GE198" s="129"/>
      <c r="GF198" s="129"/>
      <c r="GG198" s="129"/>
      <c r="GH198" s="129"/>
      <c r="GI198" s="129"/>
      <c r="GJ198" s="129"/>
      <c r="GK198" s="129"/>
      <c r="GL198" s="129"/>
      <c r="GM198" s="129"/>
      <c r="GN198" s="129"/>
      <c r="GO198" s="129"/>
      <c r="GP198" s="129"/>
      <c r="GQ198" s="129"/>
      <c r="GR198" s="129"/>
      <c r="GS198" s="129"/>
      <c r="GT198" s="129"/>
      <c r="GU198" s="129"/>
      <c r="GV198" s="129"/>
      <c r="GW198" s="129"/>
      <c r="GX198" s="129"/>
      <c r="GY198" s="129"/>
      <c r="GZ198" s="129"/>
      <c r="HA198" s="129"/>
      <c r="HB198" s="129"/>
      <c r="HD198" s="148" t="s">
        <v>469</v>
      </c>
      <c r="HE198" s="129"/>
      <c r="HF198" s="129"/>
      <c r="HG198" s="129"/>
      <c r="HH198" s="129"/>
      <c r="HI198" s="129"/>
      <c r="HJ198" s="129"/>
      <c r="HK198" s="129"/>
      <c r="HL198" s="129"/>
      <c r="HM198" s="129"/>
      <c r="HN198" s="129"/>
      <c r="HO198" s="129"/>
      <c r="HP198" s="129"/>
      <c r="HQ198" s="129"/>
      <c r="HR198" s="129"/>
      <c r="HS198" s="129"/>
      <c r="HT198" s="129"/>
      <c r="HU198" s="129"/>
      <c r="HV198" s="129"/>
      <c r="HW198" s="129"/>
      <c r="HX198" s="129"/>
      <c r="HY198" s="129"/>
      <c r="HZ198" s="129"/>
      <c r="IA198" s="129"/>
      <c r="IB198" s="129"/>
      <c r="IC198" s="129"/>
      <c r="ID198" s="129"/>
      <c r="IE198" s="129"/>
      <c r="IF198" s="129"/>
      <c r="IH198" s="148" t="s">
        <v>469</v>
      </c>
      <c r="II198" s="129"/>
      <c r="IJ198" s="129"/>
      <c r="IK198" s="129"/>
      <c r="IL198" s="129"/>
      <c r="IM198" s="129"/>
      <c r="IN198" s="129"/>
      <c r="IO198" s="129"/>
      <c r="IP198" s="129"/>
      <c r="IQ198" s="129"/>
      <c r="IR198" s="129"/>
      <c r="IS198" s="129"/>
      <c r="IT198" s="129"/>
      <c r="IU198" s="129"/>
      <c r="IV198" s="129"/>
      <c r="IW198" s="129"/>
      <c r="IX198" s="129"/>
      <c r="IY198" s="129"/>
      <c r="IZ198" s="129"/>
      <c r="JA198" s="129"/>
      <c r="JB198" s="129"/>
      <c r="JC198" s="129"/>
      <c r="JD198" s="129"/>
      <c r="JE198" s="129"/>
      <c r="JF198" s="129"/>
      <c r="JG198" s="129"/>
      <c r="JH198" s="129"/>
      <c r="JI198" s="129"/>
      <c r="JJ198" s="129"/>
      <c r="JL198" s="148" t="s">
        <v>469</v>
      </c>
      <c r="JM198" s="129"/>
      <c r="JN198" s="129"/>
      <c r="JO198" s="129"/>
      <c r="JP198" s="129"/>
      <c r="JQ198" s="129"/>
      <c r="JR198" s="129"/>
      <c r="JS198" s="129"/>
      <c r="JT198" s="129"/>
      <c r="JU198" s="129"/>
      <c r="JV198" s="129"/>
      <c r="JW198" s="129"/>
      <c r="JX198" s="129"/>
      <c r="JY198" s="129"/>
      <c r="JZ198" s="129"/>
      <c r="KA198" s="129"/>
      <c r="KB198" s="129"/>
      <c r="KC198" s="129"/>
      <c r="KD198" s="129"/>
      <c r="KE198" s="129"/>
      <c r="KF198" s="129"/>
      <c r="KG198" s="129"/>
      <c r="KH198" s="129"/>
      <c r="KI198" s="129"/>
      <c r="KJ198" s="129"/>
      <c r="KK198" s="129"/>
      <c r="KL198" s="129"/>
      <c r="KM198" s="129"/>
      <c r="KN198" s="129"/>
    </row>
    <row r="199" spans="2:300" ht="30" customHeight="1" x14ac:dyDescent="0.25">
      <c r="B199" s="148" t="s">
        <v>470</v>
      </c>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F199" s="148" t="s">
        <v>470</v>
      </c>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J199" s="148" t="s">
        <v>470</v>
      </c>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N199" s="148" t="s">
        <v>470</v>
      </c>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R199" s="148" t="s">
        <v>470</v>
      </c>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V199" s="148" t="s">
        <v>470</v>
      </c>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Z199" s="148" t="s">
        <v>470</v>
      </c>
      <c r="GA199" s="129"/>
      <c r="GB199" s="129"/>
      <c r="GC199" s="129"/>
      <c r="GD199" s="129"/>
      <c r="GE199" s="129"/>
      <c r="GF199" s="129"/>
      <c r="GG199" s="129"/>
      <c r="GH199" s="129"/>
      <c r="GI199" s="129"/>
      <c r="GJ199" s="129"/>
      <c r="GK199" s="129"/>
      <c r="GL199" s="129"/>
      <c r="GM199" s="129"/>
      <c r="GN199" s="129"/>
      <c r="GO199" s="129"/>
      <c r="GP199" s="129"/>
      <c r="GQ199" s="129"/>
      <c r="GR199" s="129"/>
      <c r="GS199" s="129"/>
      <c r="GT199" s="129"/>
      <c r="GU199" s="129"/>
      <c r="GV199" s="129"/>
      <c r="GW199" s="129"/>
      <c r="GX199" s="129"/>
      <c r="GY199" s="129"/>
      <c r="GZ199" s="129"/>
      <c r="HA199" s="129"/>
      <c r="HB199" s="129"/>
      <c r="HD199" s="148" t="s">
        <v>470</v>
      </c>
      <c r="HE199" s="129"/>
      <c r="HF199" s="129"/>
      <c r="HG199" s="129"/>
      <c r="HH199" s="129"/>
      <c r="HI199" s="129"/>
      <c r="HJ199" s="129"/>
      <c r="HK199" s="129"/>
      <c r="HL199" s="129"/>
      <c r="HM199" s="129"/>
      <c r="HN199" s="129"/>
      <c r="HO199" s="129"/>
      <c r="HP199" s="129"/>
      <c r="HQ199" s="129"/>
      <c r="HR199" s="129"/>
      <c r="HS199" s="129"/>
      <c r="HT199" s="129"/>
      <c r="HU199" s="129"/>
      <c r="HV199" s="129"/>
      <c r="HW199" s="129"/>
      <c r="HX199" s="129"/>
      <c r="HY199" s="129"/>
      <c r="HZ199" s="129"/>
      <c r="IA199" s="129"/>
      <c r="IB199" s="129"/>
      <c r="IC199" s="129"/>
      <c r="ID199" s="129"/>
      <c r="IE199" s="129"/>
      <c r="IF199" s="129"/>
      <c r="IH199" s="148" t="s">
        <v>470</v>
      </c>
      <c r="II199" s="129"/>
      <c r="IJ199" s="129"/>
      <c r="IK199" s="129"/>
      <c r="IL199" s="129"/>
      <c r="IM199" s="129"/>
      <c r="IN199" s="129"/>
      <c r="IO199" s="129"/>
      <c r="IP199" s="129"/>
      <c r="IQ199" s="129"/>
      <c r="IR199" s="129"/>
      <c r="IS199" s="129"/>
      <c r="IT199" s="129"/>
      <c r="IU199" s="129"/>
      <c r="IV199" s="129"/>
      <c r="IW199" s="129"/>
      <c r="IX199" s="129"/>
      <c r="IY199" s="129"/>
      <c r="IZ199" s="129"/>
      <c r="JA199" s="129"/>
      <c r="JB199" s="129"/>
      <c r="JC199" s="129"/>
      <c r="JD199" s="129"/>
      <c r="JE199" s="129"/>
      <c r="JF199" s="129"/>
      <c r="JG199" s="129"/>
      <c r="JH199" s="129"/>
      <c r="JI199" s="129"/>
      <c r="JJ199" s="129"/>
      <c r="JL199" s="148" t="s">
        <v>470</v>
      </c>
      <c r="JM199" s="129"/>
      <c r="JN199" s="129"/>
      <c r="JO199" s="129"/>
      <c r="JP199" s="129"/>
      <c r="JQ199" s="129"/>
      <c r="JR199" s="129"/>
      <c r="JS199" s="129"/>
      <c r="JT199" s="129"/>
      <c r="JU199" s="129"/>
      <c r="JV199" s="129"/>
      <c r="JW199" s="129"/>
      <c r="JX199" s="129"/>
      <c r="JY199" s="129"/>
      <c r="JZ199" s="129"/>
      <c r="KA199" s="129"/>
      <c r="KB199" s="129"/>
      <c r="KC199" s="129"/>
      <c r="KD199" s="129"/>
      <c r="KE199" s="129"/>
      <c r="KF199" s="129"/>
      <c r="KG199" s="129"/>
      <c r="KH199" s="129"/>
      <c r="KI199" s="129"/>
      <c r="KJ199" s="129"/>
      <c r="KK199" s="129"/>
      <c r="KL199" s="129"/>
      <c r="KM199" s="129"/>
      <c r="KN199" s="129"/>
    </row>
    <row r="200" spans="2:300" ht="30" customHeight="1" x14ac:dyDescent="0.25">
      <c r="B200" s="148" t="s">
        <v>473</v>
      </c>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F200" s="148" t="s">
        <v>473</v>
      </c>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J200" s="148" t="s">
        <v>473</v>
      </c>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N200" s="148" t="s">
        <v>473</v>
      </c>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R200" s="148" t="s">
        <v>473</v>
      </c>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V200" s="148" t="s">
        <v>473</v>
      </c>
      <c r="EW200" s="129"/>
      <c r="EX200" s="129"/>
      <c r="EY200" s="129"/>
      <c r="EZ200" s="129"/>
      <c r="FA200" s="129"/>
      <c r="FB200" s="129"/>
      <c r="FC200" s="129"/>
      <c r="FD200" s="129"/>
      <c r="FE200" s="129"/>
      <c r="FF200" s="129"/>
      <c r="FG200" s="129"/>
      <c r="FH200" s="129"/>
      <c r="FI200" s="129"/>
      <c r="FJ200" s="129"/>
      <c r="FK200" s="129"/>
      <c r="FL200" s="129"/>
      <c r="FM200" s="129"/>
      <c r="FN200" s="129"/>
      <c r="FO200" s="129"/>
      <c r="FP200" s="129"/>
      <c r="FQ200" s="129"/>
      <c r="FR200" s="129"/>
      <c r="FS200" s="129"/>
      <c r="FT200" s="129"/>
      <c r="FU200" s="129"/>
      <c r="FV200" s="129"/>
      <c r="FW200" s="129"/>
      <c r="FX200" s="129"/>
      <c r="FZ200" s="148" t="s">
        <v>473</v>
      </c>
      <c r="GA200" s="129"/>
      <c r="GB200" s="129"/>
      <c r="GC200" s="129"/>
      <c r="GD200" s="129"/>
      <c r="GE200" s="129"/>
      <c r="GF200" s="129"/>
      <c r="GG200" s="129"/>
      <c r="GH200" s="129"/>
      <c r="GI200" s="129"/>
      <c r="GJ200" s="129"/>
      <c r="GK200" s="129"/>
      <c r="GL200" s="129"/>
      <c r="GM200" s="129"/>
      <c r="GN200" s="129"/>
      <c r="GO200" s="129"/>
      <c r="GP200" s="129"/>
      <c r="GQ200" s="129"/>
      <c r="GR200" s="129"/>
      <c r="GS200" s="129"/>
      <c r="GT200" s="129"/>
      <c r="GU200" s="129"/>
      <c r="GV200" s="129"/>
      <c r="GW200" s="129"/>
      <c r="GX200" s="129"/>
      <c r="GY200" s="129"/>
      <c r="GZ200" s="129"/>
      <c r="HA200" s="129"/>
      <c r="HB200" s="129"/>
      <c r="HD200" s="148" t="s">
        <v>473</v>
      </c>
      <c r="HE200" s="129"/>
      <c r="HF200" s="129"/>
      <c r="HG200" s="129"/>
      <c r="HH200" s="129"/>
      <c r="HI200" s="129"/>
      <c r="HJ200" s="129"/>
      <c r="HK200" s="129"/>
      <c r="HL200" s="129"/>
      <c r="HM200" s="129"/>
      <c r="HN200" s="129"/>
      <c r="HO200" s="129"/>
      <c r="HP200" s="129"/>
      <c r="HQ200" s="129"/>
      <c r="HR200" s="129"/>
      <c r="HS200" s="129"/>
      <c r="HT200" s="129"/>
      <c r="HU200" s="129"/>
      <c r="HV200" s="129"/>
      <c r="HW200" s="129"/>
      <c r="HX200" s="129"/>
      <c r="HY200" s="129"/>
      <c r="HZ200" s="129"/>
      <c r="IA200" s="129"/>
      <c r="IB200" s="129"/>
      <c r="IC200" s="129"/>
      <c r="ID200" s="129"/>
      <c r="IE200" s="129"/>
      <c r="IF200" s="129"/>
      <c r="IH200" s="148" t="s">
        <v>473</v>
      </c>
      <c r="II200" s="129"/>
      <c r="IJ200" s="129"/>
      <c r="IK200" s="129"/>
      <c r="IL200" s="129"/>
      <c r="IM200" s="129"/>
      <c r="IN200" s="129"/>
      <c r="IO200" s="129"/>
      <c r="IP200" s="129"/>
      <c r="IQ200" s="129"/>
      <c r="IR200" s="129"/>
      <c r="IS200" s="129"/>
      <c r="IT200" s="129"/>
      <c r="IU200" s="129"/>
      <c r="IV200" s="129"/>
      <c r="IW200" s="129"/>
      <c r="IX200" s="129"/>
      <c r="IY200" s="129"/>
      <c r="IZ200" s="129"/>
      <c r="JA200" s="129"/>
      <c r="JB200" s="129"/>
      <c r="JC200" s="129"/>
      <c r="JD200" s="129"/>
      <c r="JE200" s="129"/>
      <c r="JF200" s="129"/>
      <c r="JG200" s="129"/>
      <c r="JH200" s="129"/>
      <c r="JI200" s="129"/>
      <c r="JJ200" s="129"/>
      <c r="JL200" s="148" t="s">
        <v>473</v>
      </c>
      <c r="JM200" s="129"/>
      <c r="JN200" s="129"/>
      <c r="JO200" s="129"/>
      <c r="JP200" s="129"/>
      <c r="JQ200" s="129"/>
      <c r="JR200" s="129"/>
      <c r="JS200" s="129"/>
      <c r="JT200" s="129"/>
      <c r="JU200" s="129"/>
      <c r="JV200" s="129"/>
      <c r="JW200" s="129"/>
      <c r="JX200" s="129"/>
      <c r="JY200" s="129"/>
      <c r="JZ200" s="129"/>
      <c r="KA200" s="129"/>
      <c r="KB200" s="129"/>
      <c r="KC200" s="129"/>
      <c r="KD200" s="129"/>
      <c r="KE200" s="129"/>
      <c r="KF200" s="129"/>
      <c r="KG200" s="129"/>
      <c r="KH200" s="129"/>
      <c r="KI200" s="129"/>
      <c r="KJ200" s="129"/>
      <c r="KK200" s="129"/>
      <c r="KL200" s="129"/>
      <c r="KM200" s="129"/>
      <c r="KN200" s="129"/>
    </row>
    <row r="201" spans="2:300" ht="30" customHeight="1" x14ac:dyDescent="0.25">
      <c r="B201" s="148" t="s">
        <v>474</v>
      </c>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F201" s="148" t="s">
        <v>474</v>
      </c>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J201" s="148" t="s">
        <v>474</v>
      </c>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N201" s="148" t="s">
        <v>474</v>
      </c>
      <c r="CO201" s="129"/>
      <c r="CP201" s="129"/>
      <c r="CQ201" s="129"/>
      <c r="CR201" s="129"/>
      <c r="CS201" s="129"/>
      <c r="CT201" s="129"/>
      <c r="CU201" s="129"/>
      <c r="CV201" s="129"/>
      <c r="CW201" s="129"/>
      <c r="CX201" s="129"/>
      <c r="CY201" s="129"/>
      <c r="CZ201" s="129"/>
      <c r="DA201" s="129"/>
      <c r="DB201" s="129"/>
      <c r="DC201" s="129"/>
      <c r="DD201" s="129"/>
      <c r="DE201" s="129"/>
      <c r="DF201" s="129"/>
      <c r="DG201" s="129"/>
      <c r="DH201" s="129"/>
      <c r="DI201" s="129"/>
      <c r="DJ201" s="129"/>
      <c r="DK201" s="129"/>
      <c r="DL201" s="129"/>
      <c r="DM201" s="129"/>
      <c r="DN201" s="129"/>
      <c r="DO201" s="129"/>
      <c r="DP201" s="129"/>
      <c r="DR201" s="148" t="s">
        <v>474</v>
      </c>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V201" s="148" t="s">
        <v>474</v>
      </c>
      <c r="EW201" s="129"/>
      <c r="EX201" s="129"/>
      <c r="EY201" s="129"/>
      <c r="EZ201" s="129"/>
      <c r="FA201" s="129"/>
      <c r="FB201" s="129"/>
      <c r="FC201" s="129"/>
      <c r="FD201" s="129"/>
      <c r="FE201" s="129"/>
      <c r="FF201" s="129"/>
      <c r="FG201" s="129"/>
      <c r="FH201" s="129"/>
      <c r="FI201" s="129"/>
      <c r="FJ201" s="129"/>
      <c r="FK201" s="129"/>
      <c r="FL201" s="129"/>
      <c r="FM201" s="129"/>
      <c r="FN201" s="129"/>
      <c r="FO201" s="129"/>
      <c r="FP201" s="129"/>
      <c r="FQ201" s="129"/>
      <c r="FR201" s="129"/>
      <c r="FS201" s="129"/>
      <c r="FT201" s="129"/>
      <c r="FU201" s="129"/>
      <c r="FV201" s="129"/>
      <c r="FW201" s="129"/>
      <c r="FX201" s="129"/>
      <c r="FZ201" s="148" t="s">
        <v>474</v>
      </c>
      <c r="GA201" s="129"/>
      <c r="GB201" s="129"/>
      <c r="GC201" s="129"/>
      <c r="GD201" s="129"/>
      <c r="GE201" s="129"/>
      <c r="GF201" s="129"/>
      <c r="GG201" s="129"/>
      <c r="GH201" s="129"/>
      <c r="GI201" s="129"/>
      <c r="GJ201" s="129"/>
      <c r="GK201" s="129"/>
      <c r="GL201" s="129"/>
      <c r="GM201" s="129"/>
      <c r="GN201" s="129"/>
      <c r="GO201" s="129"/>
      <c r="GP201" s="129"/>
      <c r="GQ201" s="129"/>
      <c r="GR201" s="129"/>
      <c r="GS201" s="129"/>
      <c r="GT201" s="129"/>
      <c r="GU201" s="129"/>
      <c r="GV201" s="129"/>
      <c r="GW201" s="129"/>
      <c r="GX201" s="129"/>
      <c r="GY201" s="129"/>
      <c r="GZ201" s="129"/>
      <c r="HA201" s="129"/>
      <c r="HB201" s="129"/>
      <c r="HD201" s="148" t="s">
        <v>474</v>
      </c>
      <c r="HE201" s="129"/>
      <c r="HF201" s="129"/>
      <c r="HG201" s="129"/>
      <c r="HH201" s="129"/>
      <c r="HI201" s="129"/>
      <c r="HJ201" s="129"/>
      <c r="HK201" s="129"/>
      <c r="HL201" s="129"/>
      <c r="HM201" s="129"/>
      <c r="HN201" s="129"/>
      <c r="HO201" s="129"/>
      <c r="HP201" s="129"/>
      <c r="HQ201" s="129"/>
      <c r="HR201" s="129"/>
      <c r="HS201" s="129"/>
      <c r="HT201" s="129"/>
      <c r="HU201" s="129"/>
      <c r="HV201" s="129"/>
      <c r="HW201" s="129"/>
      <c r="HX201" s="129"/>
      <c r="HY201" s="129"/>
      <c r="HZ201" s="129"/>
      <c r="IA201" s="129"/>
      <c r="IB201" s="129"/>
      <c r="IC201" s="129"/>
      <c r="ID201" s="129"/>
      <c r="IE201" s="129"/>
      <c r="IF201" s="129"/>
      <c r="IH201" s="148" t="s">
        <v>474</v>
      </c>
      <c r="II201" s="129"/>
      <c r="IJ201" s="129"/>
      <c r="IK201" s="129"/>
      <c r="IL201" s="129"/>
      <c r="IM201" s="129"/>
      <c r="IN201" s="129"/>
      <c r="IO201" s="129"/>
      <c r="IP201" s="129"/>
      <c r="IQ201" s="129"/>
      <c r="IR201" s="129"/>
      <c r="IS201" s="129"/>
      <c r="IT201" s="129"/>
      <c r="IU201" s="129"/>
      <c r="IV201" s="129"/>
      <c r="IW201" s="129"/>
      <c r="IX201" s="129"/>
      <c r="IY201" s="129"/>
      <c r="IZ201" s="129"/>
      <c r="JA201" s="129"/>
      <c r="JB201" s="129"/>
      <c r="JC201" s="129"/>
      <c r="JD201" s="129"/>
      <c r="JE201" s="129"/>
      <c r="JF201" s="129"/>
      <c r="JG201" s="129"/>
      <c r="JH201" s="129"/>
      <c r="JI201" s="129"/>
      <c r="JJ201" s="129"/>
      <c r="JL201" s="148" t="s">
        <v>474</v>
      </c>
      <c r="JM201" s="129"/>
      <c r="JN201" s="129"/>
      <c r="JO201" s="129"/>
      <c r="JP201" s="129"/>
      <c r="JQ201" s="129"/>
      <c r="JR201" s="129"/>
      <c r="JS201" s="129"/>
      <c r="JT201" s="129"/>
      <c r="JU201" s="129"/>
      <c r="JV201" s="129"/>
      <c r="JW201" s="129"/>
      <c r="JX201" s="129"/>
      <c r="JY201" s="129"/>
      <c r="JZ201" s="129"/>
      <c r="KA201" s="129"/>
      <c r="KB201" s="129"/>
      <c r="KC201" s="129"/>
      <c r="KD201" s="129"/>
      <c r="KE201" s="129"/>
      <c r="KF201" s="129"/>
      <c r="KG201" s="129"/>
      <c r="KH201" s="129"/>
      <c r="KI201" s="129"/>
      <c r="KJ201" s="129"/>
      <c r="KK201" s="129"/>
      <c r="KL201" s="129"/>
      <c r="KM201" s="129"/>
      <c r="KN201" s="129"/>
    </row>
    <row r="202" spans="2:300" ht="30" customHeight="1" x14ac:dyDescent="0.25">
      <c r="B202" s="148" t="s">
        <v>475</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F202" s="148" t="s">
        <v>475</v>
      </c>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J202" s="148" t="s">
        <v>475</v>
      </c>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N202" s="148" t="s">
        <v>475</v>
      </c>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R202" s="148" t="s">
        <v>475</v>
      </c>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V202" s="148" t="s">
        <v>475</v>
      </c>
      <c r="EW202" s="129"/>
      <c r="EX202" s="129"/>
      <c r="EY202" s="129"/>
      <c r="EZ202" s="129"/>
      <c r="FA202" s="129"/>
      <c r="FB202" s="129"/>
      <c r="FC202" s="129"/>
      <c r="FD202" s="129"/>
      <c r="FE202" s="129"/>
      <c r="FF202" s="129"/>
      <c r="FG202" s="129"/>
      <c r="FH202" s="129"/>
      <c r="FI202" s="129"/>
      <c r="FJ202" s="129"/>
      <c r="FK202" s="129"/>
      <c r="FL202" s="129"/>
      <c r="FM202" s="129"/>
      <c r="FN202" s="129"/>
      <c r="FO202" s="129"/>
      <c r="FP202" s="129"/>
      <c r="FQ202" s="129"/>
      <c r="FR202" s="129"/>
      <c r="FS202" s="129"/>
      <c r="FT202" s="129"/>
      <c r="FU202" s="129"/>
      <c r="FV202" s="129"/>
      <c r="FW202" s="129"/>
      <c r="FX202" s="129"/>
      <c r="FZ202" s="148" t="s">
        <v>475</v>
      </c>
      <c r="GA202" s="129"/>
      <c r="GB202" s="129"/>
      <c r="GC202" s="129"/>
      <c r="GD202" s="129"/>
      <c r="GE202" s="129"/>
      <c r="GF202" s="129"/>
      <c r="GG202" s="129"/>
      <c r="GH202" s="129"/>
      <c r="GI202" s="129"/>
      <c r="GJ202" s="129"/>
      <c r="GK202" s="129"/>
      <c r="GL202" s="129"/>
      <c r="GM202" s="129"/>
      <c r="GN202" s="129"/>
      <c r="GO202" s="129"/>
      <c r="GP202" s="129"/>
      <c r="GQ202" s="129"/>
      <c r="GR202" s="129"/>
      <c r="GS202" s="129"/>
      <c r="GT202" s="129"/>
      <c r="GU202" s="129"/>
      <c r="GV202" s="129"/>
      <c r="GW202" s="129"/>
      <c r="GX202" s="129"/>
      <c r="GY202" s="129"/>
      <c r="GZ202" s="129"/>
      <c r="HA202" s="129"/>
      <c r="HB202" s="129"/>
      <c r="HD202" s="148" t="s">
        <v>475</v>
      </c>
      <c r="HE202" s="129"/>
      <c r="HF202" s="129"/>
      <c r="HG202" s="129"/>
      <c r="HH202" s="129"/>
      <c r="HI202" s="129"/>
      <c r="HJ202" s="129"/>
      <c r="HK202" s="129"/>
      <c r="HL202" s="129"/>
      <c r="HM202" s="129"/>
      <c r="HN202" s="129"/>
      <c r="HO202" s="129"/>
      <c r="HP202" s="129"/>
      <c r="HQ202" s="129"/>
      <c r="HR202" s="129"/>
      <c r="HS202" s="129"/>
      <c r="HT202" s="129"/>
      <c r="HU202" s="129"/>
      <c r="HV202" s="129"/>
      <c r="HW202" s="129"/>
      <c r="HX202" s="129"/>
      <c r="HY202" s="129"/>
      <c r="HZ202" s="129"/>
      <c r="IA202" s="129"/>
      <c r="IB202" s="129"/>
      <c r="IC202" s="129"/>
      <c r="ID202" s="129"/>
      <c r="IE202" s="129"/>
      <c r="IF202" s="129"/>
      <c r="IH202" s="148" t="s">
        <v>475</v>
      </c>
      <c r="II202" s="129"/>
      <c r="IJ202" s="129"/>
      <c r="IK202" s="129"/>
      <c r="IL202" s="129"/>
      <c r="IM202" s="129"/>
      <c r="IN202" s="129"/>
      <c r="IO202" s="129"/>
      <c r="IP202" s="129"/>
      <c r="IQ202" s="129"/>
      <c r="IR202" s="129"/>
      <c r="IS202" s="129"/>
      <c r="IT202" s="129"/>
      <c r="IU202" s="129"/>
      <c r="IV202" s="129"/>
      <c r="IW202" s="129"/>
      <c r="IX202" s="129"/>
      <c r="IY202" s="129"/>
      <c r="IZ202" s="129"/>
      <c r="JA202" s="129"/>
      <c r="JB202" s="129"/>
      <c r="JC202" s="129"/>
      <c r="JD202" s="129"/>
      <c r="JE202" s="129"/>
      <c r="JF202" s="129"/>
      <c r="JG202" s="129"/>
      <c r="JH202" s="129"/>
      <c r="JI202" s="129"/>
      <c r="JJ202" s="129"/>
      <c r="JL202" s="148" t="s">
        <v>475</v>
      </c>
      <c r="JM202" s="129"/>
      <c r="JN202" s="129"/>
      <c r="JO202" s="129"/>
      <c r="JP202" s="129"/>
      <c r="JQ202" s="129"/>
      <c r="JR202" s="129"/>
      <c r="JS202" s="129"/>
      <c r="JT202" s="129"/>
      <c r="JU202" s="129"/>
      <c r="JV202" s="129"/>
      <c r="JW202" s="129"/>
      <c r="JX202" s="129"/>
      <c r="JY202" s="129"/>
      <c r="JZ202" s="129"/>
      <c r="KA202" s="129"/>
      <c r="KB202" s="129"/>
      <c r="KC202" s="129"/>
      <c r="KD202" s="129"/>
      <c r="KE202" s="129"/>
      <c r="KF202" s="129"/>
      <c r="KG202" s="129"/>
      <c r="KH202" s="129"/>
      <c r="KI202" s="129"/>
      <c r="KJ202" s="129"/>
      <c r="KK202" s="129"/>
      <c r="KL202" s="129"/>
      <c r="KM202" s="129"/>
      <c r="KN202" s="129"/>
    </row>
    <row r="203" spans="2:300" ht="30" customHeight="1" x14ac:dyDescent="0.25">
      <c r="B203" s="148" t="s">
        <v>476</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F203" s="148" t="s">
        <v>476</v>
      </c>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J203" s="148" t="s">
        <v>476</v>
      </c>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N203" s="148" t="s">
        <v>476</v>
      </c>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R203" s="148" t="s">
        <v>476</v>
      </c>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V203" s="148" t="s">
        <v>476</v>
      </c>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Z203" s="148" t="s">
        <v>476</v>
      </c>
      <c r="GA203" s="129"/>
      <c r="GB203" s="129"/>
      <c r="GC203" s="129"/>
      <c r="GD203" s="129"/>
      <c r="GE203" s="129"/>
      <c r="GF203" s="129"/>
      <c r="GG203" s="129"/>
      <c r="GH203" s="129"/>
      <c r="GI203" s="129"/>
      <c r="GJ203" s="129"/>
      <c r="GK203" s="129"/>
      <c r="GL203" s="129"/>
      <c r="GM203" s="129"/>
      <c r="GN203" s="129"/>
      <c r="GO203" s="129"/>
      <c r="GP203" s="129"/>
      <c r="GQ203" s="129"/>
      <c r="GR203" s="129"/>
      <c r="GS203" s="129"/>
      <c r="GT203" s="129"/>
      <c r="GU203" s="129"/>
      <c r="GV203" s="129"/>
      <c r="GW203" s="129"/>
      <c r="GX203" s="129"/>
      <c r="GY203" s="129"/>
      <c r="GZ203" s="129"/>
      <c r="HA203" s="129"/>
      <c r="HB203" s="129"/>
      <c r="HD203" s="148" t="s">
        <v>476</v>
      </c>
      <c r="HE203" s="129"/>
      <c r="HF203" s="129"/>
      <c r="HG203" s="129"/>
      <c r="HH203" s="129"/>
      <c r="HI203" s="129"/>
      <c r="HJ203" s="129"/>
      <c r="HK203" s="129"/>
      <c r="HL203" s="129"/>
      <c r="HM203" s="129"/>
      <c r="HN203" s="129"/>
      <c r="HO203" s="129"/>
      <c r="HP203" s="129"/>
      <c r="HQ203" s="129"/>
      <c r="HR203" s="129"/>
      <c r="HS203" s="129"/>
      <c r="HT203" s="129"/>
      <c r="HU203" s="129"/>
      <c r="HV203" s="129"/>
      <c r="HW203" s="129"/>
      <c r="HX203" s="129"/>
      <c r="HY203" s="129"/>
      <c r="HZ203" s="129"/>
      <c r="IA203" s="129"/>
      <c r="IB203" s="129"/>
      <c r="IC203" s="129"/>
      <c r="ID203" s="129"/>
      <c r="IE203" s="129"/>
      <c r="IF203" s="129"/>
      <c r="IH203" s="148" t="s">
        <v>476</v>
      </c>
      <c r="II203" s="129"/>
      <c r="IJ203" s="129"/>
      <c r="IK203" s="129"/>
      <c r="IL203" s="129"/>
      <c r="IM203" s="129"/>
      <c r="IN203" s="129"/>
      <c r="IO203" s="129"/>
      <c r="IP203" s="129"/>
      <c r="IQ203" s="129"/>
      <c r="IR203" s="129"/>
      <c r="IS203" s="129"/>
      <c r="IT203" s="129"/>
      <c r="IU203" s="129"/>
      <c r="IV203" s="129"/>
      <c r="IW203" s="129"/>
      <c r="IX203" s="129"/>
      <c r="IY203" s="129"/>
      <c r="IZ203" s="129"/>
      <c r="JA203" s="129"/>
      <c r="JB203" s="129"/>
      <c r="JC203" s="129"/>
      <c r="JD203" s="129"/>
      <c r="JE203" s="129"/>
      <c r="JF203" s="129"/>
      <c r="JG203" s="129"/>
      <c r="JH203" s="129"/>
      <c r="JI203" s="129"/>
      <c r="JJ203" s="129"/>
      <c r="JL203" s="148" t="s">
        <v>476</v>
      </c>
      <c r="JM203" s="129"/>
      <c r="JN203" s="129"/>
      <c r="JO203" s="129"/>
      <c r="JP203" s="129"/>
      <c r="JQ203" s="129"/>
      <c r="JR203" s="129"/>
      <c r="JS203" s="129"/>
      <c r="JT203" s="129"/>
      <c r="JU203" s="129"/>
      <c r="JV203" s="129"/>
      <c r="JW203" s="129"/>
      <c r="JX203" s="129"/>
      <c r="JY203" s="129"/>
      <c r="JZ203" s="129"/>
      <c r="KA203" s="129"/>
      <c r="KB203" s="129"/>
      <c r="KC203" s="129"/>
      <c r="KD203" s="129"/>
      <c r="KE203" s="129"/>
      <c r="KF203" s="129"/>
      <c r="KG203" s="129"/>
      <c r="KH203" s="129"/>
      <c r="KI203" s="129"/>
      <c r="KJ203" s="129"/>
      <c r="KK203" s="129"/>
      <c r="KL203" s="129"/>
      <c r="KM203" s="129"/>
      <c r="KN203" s="129"/>
    </row>
    <row r="204" spans="2:300" ht="30" customHeight="1" x14ac:dyDescent="0.25">
      <c r="B204" s="148" t="s">
        <v>477</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F204" s="148" t="s">
        <v>477</v>
      </c>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J204" s="148" t="s">
        <v>477</v>
      </c>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N204" s="148" t="s">
        <v>477</v>
      </c>
      <c r="CO204" s="129"/>
      <c r="CP204" s="129"/>
      <c r="CQ204" s="129"/>
      <c r="CR204" s="129"/>
      <c r="CS204" s="129"/>
      <c r="CT204" s="129"/>
      <c r="CU204" s="129"/>
      <c r="CV204" s="129"/>
      <c r="CW204" s="129"/>
      <c r="CX204" s="129"/>
      <c r="CY204" s="129"/>
      <c r="CZ204" s="129"/>
      <c r="DA204" s="129"/>
      <c r="DB204" s="129"/>
      <c r="DC204" s="129"/>
      <c r="DD204" s="129"/>
      <c r="DE204" s="129"/>
      <c r="DF204" s="129"/>
      <c r="DG204" s="129"/>
      <c r="DH204" s="129"/>
      <c r="DI204" s="129"/>
      <c r="DJ204" s="129"/>
      <c r="DK204" s="129"/>
      <c r="DL204" s="129"/>
      <c r="DM204" s="129"/>
      <c r="DN204" s="129"/>
      <c r="DO204" s="129"/>
      <c r="DP204" s="129"/>
      <c r="DR204" s="148" t="s">
        <v>477</v>
      </c>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V204" s="148" t="s">
        <v>477</v>
      </c>
      <c r="EW204" s="129"/>
      <c r="EX204" s="129"/>
      <c r="EY204" s="129"/>
      <c r="EZ204" s="129"/>
      <c r="FA204" s="129"/>
      <c r="FB204" s="129"/>
      <c r="FC204" s="129"/>
      <c r="FD204" s="129"/>
      <c r="FE204" s="129"/>
      <c r="FF204" s="129"/>
      <c r="FG204" s="129"/>
      <c r="FH204" s="129"/>
      <c r="FI204" s="129"/>
      <c r="FJ204" s="129"/>
      <c r="FK204" s="129"/>
      <c r="FL204" s="129"/>
      <c r="FM204" s="129"/>
      <c r="FN204" s="129"/>
      <c r="FO204" s="129"/>
      <c r="FP204" s="129"/>
      <c r="FQ204" s="129"/>
      <c r="FR204" s="129"/>
      <c r="FS204" s="129"/>
      <c r="FT204" s="129"/>
      <c r="FU204" s="129"/>
      <c r="FV204" s="129"/>
      <c r="FW204" s="129"/>
      <c r="FX204" s="129"/>
      <c r="FZ204" s="148" t="s">
        <v>477</v>
      </c>
      <c r="GA204" s="129"/>
      <c r="GB204" s="129"/>
      <c r="GC204" s="129"/>
      <c r="GD204" s="129"/>
      <c r="GE204" s="129"/>
      <c r="GF204" s="129"/>
      <c r="GG204" s="129"/>
      <c r="GH204" s="129"/>
      <c r="GI204" s="129"/>
      <c r="GJ204" s="129"/>
      <c r="GK204" s="129"/>
      <c r="GL204" s="129"/>
      <c r="GM204" s="129"/>
      <c r="GN204" s="129"/>
      <c r="GO204" s="129"/>
      <c r="GP204" s="129"/>
      <c r="GQ204" s="129"/>
      <c r="GR204" s="129"/>
      <c r="GS204" s="129"/>
      <c r="GT204" s="129"/>
      <c r="GU204" s="129"/>
      <c r="GV204" s="129"/>
      <c r="GW204" s="129"/>
      <c r="GX204" s="129"/>
      <c r="GY204" s="129"/>
      <c r="GZ204" s="129"/>
      <c r="HA204" s="129"/>
      <c r="HB204" s="129"/>
      <c r="HD204" s="148" t="s">
        <v>477</v>
      </c>
      <c r="HE204" s="129"/>
      <c r="HF204" s="129"/>
      <c r="HG204" s="129"/>
      <c r="HH204" s="129"/>
      <c r="HI204" s="129"/>
      <c r="HJ204" s="129"/>
      <c r="HK204" s="129"/>
      <c r="HL204" s="129"/>
      <c r="HM204" s="129"/>
      <c r="HN204" s="129"/>
      <c r="HO204" s="129"/>
      <c r="HP204" s="129"/>
      <c r="HQ204" s="129"/>
      <c r="HR204" s="129"/>
      <c r="HS204" s="129"/>
      <c r="HT204" s="129"/>
      <c r="HU204" s="129"/>
      <c r="HV204" s="129"/>
      <c r="HW204" s="129"/>
      <c r="HX204" s="129"/>
      <c r="HY204" s="129"/>
      <c r="HZ204" s="129"/>
      <c r="IA204" s="129"/>
      <c r="IB204" s="129"/>
      <c r="IC204" s="129"/>
      <c r="ID204" s="129"/>
      <c r="IE204" s="129"/>
      <c r="IF204" s="129"/>
      <c r="IH204" s="148" t="s">
        <v>477</v>
      </c>
      <c r="II204" s="129"/>
      <c r="IJ204" s="129"/>
      <c r="IK204" s="129"/>
      <c r="IL204" s="129"/>
      <c r="IM204" s="129"/>
      <c r="IN204" s="129"/>
      <c r="IO204" s="129"/>
      <c r="IP204" s="129"/>
      <c r="IQ204" s="129"/>
      <c r="IR204" s="129"/>
      <c r="IS204" s="129"/>
      <c r="IT204" s="129"/>
      <c r="IU204" s="129"/>
      <c r="IV204" s="129"/>
      <c r="IW204" s="129"/>
      <c r="IX204" s="129"/>
      <c r="IY204" s="129"/>
      <c r="IZ204" s="129"/>
      <c r="JA204" s="129"/>
      <c r="JB204" s="129"/>
      <c r="JC204" s="129"/>
      <c r="JD204" s="129"/>
      <c r="JE204" s="129"/>
      <c r="JF204" s="129"/>
      <c r="JG204" s="129"/>
      <c r="JH204" s="129"/>
      <c r="JI204" s="129"/>
      <c r="JJ204" s="129"/>
      <c r="JL204" s="148" t="s">
        <v>477</v>
      </c>
      <c r="JM204" s="129"/>
      <c r="JN204" s="129"/>
      <c r="JO204" s="129"/>
      <c r="JP204" s="129"/>
      <c r="JQ204" s="129"/>
      <c r="JR204" s="129"/>
      <c r="JS204" s="129"/>
      <c r="JT204" s="129"/>
      <c r="JU204" s="129"/>
      <c r="JV204" s="129"/>
      <c r="JW204" s="129"/>
      <c r="JX204" s="129"/>
      <c r="JY204" s="129"/>
      <c r="JZ204" s="129"/>
      <c r="KA204" s="129"/>
      <c r="KB204" s="129"/>
      <c r="KC204" s="129"/>
      <c r="KD204" s="129"/>
      <c r="KE204" s="129"/>
      <c r="KF204" s="129"/>
      <c r="KG204" s="129"/>
      <c r="KH204" s="129"/>
      <c r="KI204" s="129"/>
      <c r="KJ204" s="129"/>
      <c r="KK204" s="129"/>
      <c r="KL204" s="129"/>
      <c r="KM204" s="129"/>
      <c r="KN204" s="129"/>
    </row>
    <row r="205" spans="2:300" ht="30" customHeight="1" x14ac:dyDescent="0.25">
      <c r="B205" s="148" t="s">
        <v>478</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F205" s="148" t="s">
        <v>478</v>
      </c>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J205" s="148" t="s">
        <v>478</v>
      </c>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N205" s="148" t="s">
        <v>478</v>
      </c>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R205" s="148" t="s">
        <v>478</v>
      </c>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V205" s="148" t="s">
        <v>478</v>
      </c>
      <c r="EW205" s="129"/>
      <c r="EX205" s="129"/>
      <c r="EY205" s="129"/>
      <c r="EZ205" s="129"/>
      <c r="FA205" s="129"/>
      <c r="FB205" s="129"/>
      <c r="FC205" s="129"/>
      <c r="FD205" s="129"/>
      <c r="FE205" s="129"/>
      <c r="FF205" s="129"/>
      <c r="FG205" s="129"/>
      <c r="FH205" s="129"/>
      <c r="FI205" s="129"/>
      <c r="FJ205" s="129"/>
      <c r="FK205" s="129"/>
      <c r="FL205" s="129"/>
      <c r="FM205" s="129"/>
      <c r="FN205" s="129"/>
      <c r="FO205" s="129"/>
      <c r="FP205" s="129"/>
      <c r="FQ205" s="129"/>
      <c r="FR205" s="129"/>
      <c r="FS205" s="129"/>
      <c r="FT205" s="129"/>
      <c r="FU205" s="129"/>
      <c r="FV205" s="129"/>
      <c r="FW205" s="129"/>
      <c r="FX205" s="129"/>
      <c r="FZ205" s="148" t="s">
        <v>478</v>
      </c>
      <c r="GA205" s="129"/>
      <c r="GB205" s="129"/>
      <c r="GC205" s="129"/>
      <c r="GD205" s="129"/>
      <c r="GE205" s="129"/>
      <c r="GF205" s="129"/>
      <c r="GG205" s="129"/>
      <c r="GH205" s="129"/>
      <c r="GI205" s="129"/>
      <c r="GJ205" s="129"/>
      <c r="GK205" s="129"/>
      <c r="GL205" s="129"/>
      <c r="GM205" s="129"/>
      <c r="GN205" s="129"/>
      <c r="GO205" s="129"/>
      <c r="GP205" s="129"/>
      <c r="GQ205" s="129"/>
      <c r="GR205" s="129"/>
      <c r="GS205" s="129"/>
      <c r="GT205" s="129"/>
      <c r="GU205" s="129"/>
      <c r="GV205" s="129"/>
      <c r="GW205" s="129"/>
      <c r="GX205" s="129"/>
      <c r="GY205" s="129"/>
      <c r="GZ205" s="129"/>
      <c r="HA205" s="129"/>
      <c r="HB205" s="129"/>
      <c r="HD205" s="148" t="s">
        <v>478</v>
      </c>
      <c r="HE205" s="129"/>
      <c r="HF205" s="129"/>
      <c r="HG205" s="129"/>
      <c r="HH205" s="129"/>
      <c r="HI205" s="129"/>
      <c r="HJ205" s="129"/>
      <c r="HK205" s="129"/>
      <c r="HL205" s="129"/>
      <c r="HM205" s="129"/>
      <c r="HN205" s="129"/>
      <c r="HO205" s="129"/>
      <c r="HP205" s="129"/>
      <c r="HQ205" s="129"/>
      <c r="HR205" s="129"/>
      <c r="HS205" s="129"/>
      <c r="HT205" s="129"/>
      <c r="HU205" s="129"/>
      <c r="HV205" s="129"/>
      <c r="HW205" s="129"/>
      <c r="HX205" s="129"/>
      <c r="HY205" s="129"/>
      <c r="HZ205" s="129"/>
      <c r="IA205" s="129"/>
      <c r="IB205" s="129"/>
      <c r="IC205" s="129"/>
      <c r="ID205" s="129"/>
      <c r="IE205" s="129"/>
      <c r="IF205" s="129"/>
      <c r="IH205" s="148" t="s">
        <v>478</v>
      </c>
      <c r="II205" s="129"/>
      <c r="IJ205" s="129"/>
      <c r="IK205" s="129"/>
      <c r="IL205" s="129"/>
      <c r="IM205" s="129"/>
      <c r="IN205" s="129"/>
      <c r="IO205" s="129"/>
      <c r="IP205" s="129"/>
      <c r="IQ205" s="129"/>
      <c r="IR205" s="129"/>
      <c r="IS205" s="129"/>
      <c r="IT205" s="129"/>
      <c r="IU205" s="129"/>
      <c r="IV205" s="129"/>
      <c r="IW205" s="129"/>
      <c r="IX205" s="129"/>
      <c r="IY205" s="129"/>
      <c r="IZ205" s="129"/>
      <c r="JA205" s="129"/>
      <c r="JB205" s="129"/>
      <c r="JC205" s="129"/>
      <c r="JD205" s="129"/>
      <c r="JE205" s="129"/>
      <c r="JF205" s="129"/>
      <c r="JG205" s="129"/>
      <c r="JH205" s="129"/>
      <c r="JI205" s="129"/>
      <c r="JJ205" s="129"/>
      <c r="JL205" s="148" t="s">
        <v>478</v>
      </c>
      <c r="JM205" s="129"/>
      <c r="JN205" s="129"/>
      <c r="JO205" s="129"/>
      <c r="JP205" s="129"/>
      <c r="JQ205" s="129"/>
      <c r="JR205" s="129"/>
      <c r="JS205" s="129"/>
      <c r="JT205" s="129"/>
      <c r="JU205" s="129"/>
      <c r="JV205" s="129"/>
      <c r="JW205" s="129"/>
      <c r="JX205" s="129"/>
      <c r="JY205" s="129"/>
      <c r="JZ205" s="129"/>
      <c r="KA205" s="129"/>
      <c r="KB205" s="129"/>
      <c r="KC205" s="129"/>
      <c r="KD205" s="129"/>
      <c r="KE205" s="129"/>
      <c r="KF205" s="129"/>
      <c r="KG205" s="129"/>
      <c r="KH205" s="129"/>
      <c r="KI205" s="129"/>
      <c r="KJ205" s="129"/>
      <c r="KK205" s="129"/>
      <c r="KL205" s="129"/>
      <c r="KM205" s="129"/>
      <c r="KN205" s="129"/>
    </row>
    <row r="206" spans="2:300" ht="30" customHeight="1" x14ac:dyDescent="0.25">
      <c r="B206" s="148" t="s">
        <v>479</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F206" s="148" t="s">
        <v>479</v>
      </c>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J206" s="148" t="s">
        <v>479</v>
      </c>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N206" s="148" t="s">
        <v>479</v>
      </c>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R206" s="148" t="s">
        <v>479</v>
      </c>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V206" s="148" t="s">
        <v>479</v>
      </c>
      <c r="EW206" s="129"/>
      <c r="EX206" s="129"/>
      <c r="EY206" s="129"/>
      <c r="EZ206" s="129"/>
      <c r="FA206" s="129"/>
      <c r="FB206" s="129"/>
      <c r="FC206" s="129"/>
      <c r="FD206" s="129"/>
      <c r="FE206" s="129"/>
      <c r="FF206" s="129"/>
      <c r="FG206" s="129"/>
      <c r="FH206" s="129"/>
      <c r="FI206" s="129"/>
      <c r="FJ206" s="129"/>
      <c r="FK206" s="129"/>
      <c r="FL206" s="129"/>
      <c r="FM206" s="129"/>
      <c r="FN206" s="129"/>
      <c r="FO206" s="129"/>
      <c r="FP206" s="129"/>
      <c r="FQ206" s="129"/>
      <c r="FR206" s="129"/>
      <c r="FS206" s="129"/>
      <c r="FT206" s="129"/>
      <c r="FU206" s="129"/>
      <c r="FV206" s="129"/>
      <c r="FW206" s="129"/>
      <c r="FX206" s="129"/>
      <c r="FZ206" s="148" t="s">
        <v>479</v>
      </c>
      <c r="GA206" s="129"/>
      <c r="GB206" s="129"/>
      <c r="GC206" s="129"/>
      <c r="GD206" s="129"/>
      <c r="GE206" s="129"/>
      <c r="GF206" s="129"/>
      <c r="GG206" s="129"/>
      <c r="GH206" s="129"/>
      <c r="GI206" s="129"/>
      <c r="GJ206" s="129"/>
      <c r="GK206" s="129"/>
      <c r="GL206" s="129"/>
      <c r="GM206" s="129"/>
      <c r="GN206" s="129"/>
      <c r="GO206" s="129"/>
      <c r="GP206" s="129"/>
      <c r="GQ206" s="129"/>
      <c r="GR206" s="129"/>
      <c r="GS206" s="129"/>
      <c r="GT206" s="129"/>
      <c r="GU206" s="129"/>
      <c r="GV206" s="129"/>
      <c r="GW206" s="129"/>
      <c r="GX206" s="129"/>
      <c r="GY206" s="129"/>
      <c r="GZ206" s="129"/>
      <c r="HA206" s="129"/>
      <c r="HB206" s="129"/>
      <c r="HD206" s="148" t="s">
        <v>479</v>
      </c>
      <c r="HE206" s="129"/>
      <c r="HF206" s="129"/>
      <c r="HG206" s="129"/>
      <c r="HH206" s="129"/>
      <c r="HI206" s="129"/>
      <c r="HJ206" s="129"/>
      <c r="HK206" s="129"/>
      <c r="HL206" s="129"/>
      <c r="HM206" s="129"/>
      <c r="HN206" s="129"/>
      <c r="HO206" s="129"/>
      <c r="HP206" s="129"/>
      <c r="HQ206" s="129"/>
      <c r="HR206" s="129"/>
      <c r="HS206" s="129"/>
      <c r="HT206" s="129"/>
      <c r="HU206" s="129"/>
      <c r="HV206" s="129"/>
      <c r="HW206" s="129"/>
      <c r="HX206" s="129"/>
      <c r="HY206" s="129"/>
      <c r="HZ206" s="129"/>
      <c r="IA206" s="129"/>
      <c r="IB206" s="129"/>
      <c r="IC206" s="129"/>
      <c r="ID206" s="129"/>
      <c r="IE206" s="129"/>
      <c r="IF206" s="129"/>
      <c r="IH206" s="148" t="s">
        <v>479</v>
      </c>
      <c r="II206" s="129"/>
      <c r="IJ206" s="129"/>
      <c r="IK206" s="129"/>
      <c r="IL206" s="129"/>
      <c r="IM206" s="129"/>
      <c r="IN206" s="129"/>
      <c r="IO206" s="129"/>
      <c r="IP206" s="129"/>
      <c r="IQ206" s="129"/>
      <c r="IR206" s="129"/>
      <c r="IS206" s="129"/>
      <c r="IT206" s="129"/>
      <c r="IU206" s="129"/>
      <c r="IV206" s="129"/>
      <c r="IW206" s="129"/>
      <c r="IX206" s="129"/>
      <c r="IY206" s="129"/>
      <c r="IZ206" s="129"/>
      <c r="JA206" s="129"/>
      <c r="JB206" s="129"/>
      <c r="JC206" s="129"/>
      <c r="JD206" s="129"/>
      <c r="JE206" s="129"/>
      <c r="JF206" s="129"/>
      <c r="JG206" s="129"/>
      <c r="JH206" s="129"/>
      <c r="JI206" s="129"/>
      <c r="JJ206" s="129"/>
      <c r="JL206" s="148" t="s">
        <v>479</v>
      </c>
      <c r="JM206" s="129"/>
      <c r="JN206" s="129"/>
      <c r="JO206" s="129"/>
      <c r="JP206" s="129"/>
      <c r="JQ206" s="129"/>
      <c r="JR206" s="129"/>
      <c r="JS206" s="129"/>
      <c r="JT206" s="129"/>
      <c r="JU206" s="129"/>
      <c r="JV206" s="129"/>
      <c r="JW206" s="129"/>
      <c r="JX206" s="129"/>
      <c r="JY206" s="129"/>
      <c r="JZ206" s="129"/>
      <c r="KA206" s="129"/>
      <c r="KB206" s="129"/>
      <c r="KC206" s="129"/>
      <c r="KD206" s="129"/>
      <c r="KE206" s="129"/>
      <c r="KF206" s="129"/>
      <c r="KG206" s="129"/>
      <c r="KH206" s="129"/>
      <c r="KI206" s="129"/>
      <c r="KJ206" s="129"/>
      <c r="KK206" s="129"/>
      <c r="KL206" s="129"/>
      <c r="KM206" s="129"/>
      <c r="KN206" s="129"/>
    </row>
    <row r="207" spans="2:300" ht="30" customHeight="1" x14ac:dyDescent="0.25">
      <c r="B207" s="148" t="s">
        <v>480</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F207" s="148" t="s">
        <v>480</v>
      </c>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J207" s="148" t="s">
        <v>480</v>
      </c>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N207" s="148" t="s">
        <v>480</v>
      </c>
      <c r="CO207" s="129"/>
      <c r="CP207" s="129"/>
      <c r="CQ207" s="129"/>
      <c r="CR207" s="129"/>
      <c r="CS207" s="129"/>
      <c r="CT207" s="129"/>
      <c r="CU207" s="129"/>
      <c r="CV207" s="129"/>
      <c r="CW207" s="129"/>
      <c r="CX207" s="129"/>
      <c r="CY207" s="129"/>
      <c r="CZ207" s="129"/>
      <c r="DA207" s="129"/>
      <c r="DB207" s="129"/>
      <c r="DC207" s="129"/>
      <c r="DD207" s="129"/>
      <c r="DE207" s="129"/>
      <c r="DF207" s="129"/>
      <c r="DG207" s="129"/>
      <c r="DH207" s="129"/>
      <c r="DI207" s="129"/>
      <c r="DJ207" s="129"/>
      <c r="DK207" s="129"/>
      <c r="DL207" s="129"/>
      <c r="DM207" s="129"/>
      <c r="DN207" s="129"/>
      <c r="DO207" s="129"/>
      <c r="DP207" s="129"/>
      <c r="DR207" s="148" t="s">
        <v>480</v>
      </c>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V207" s="148" t="s">
        <v>480</v>
      </c>
      <c r="EW207" s="129"/>
      <c r="EX207" s="129"/>
      <c r="EY207" s="129"/>
      <c r="EZ207" s="129"/>
      <c r="FA207" s="129"/>
      <c r="FB207" s="129"/>
      <c r="FC207" s="129"/>
      <c r="FD207" s="129"/>
      <c r="FE207" s="129"/>
      <c r="FF207" s="129"/>
      <c r="FG207" s="129"/>
      <c r="FH207" s="129"/>
      <c r="FI207" s="129"/>
      <c r="FJ207" s="129"/>
      <c r="FK207" s="129"/>
      <c r="FL207" s="129"/>
      <c r="FM207" s="129"/>
      <c r="FN207" s="129"/>
      <c r="FO207" s="129"/>
      <c r="FP207" s="129"/>
      <c r="FQ207" s="129"/>
      <c r="FR207" s="129"/>
      <c r="FS207" s="129"/>
      <c r="FT207" s="129"/>
      <c r="FU207" s="129"/>
      <c r="FV207" s="129"/>
      <c r="FW207" s="129"/>
      <c r="FX207" s="129"/>
      <c r="FZ207" s="148" t="s">
        <v>480</v>
      </c>
      <c r="GA207" s="129"/>
      <c r="GB207" s="129"/>
      <c r="GC207" s="129"/>
      <c r="GD207" s="129"/>
      <c r="GE207" s="129"/>
      <c r="GF207" s="129"/>
      <c r="GG207" s="129"/>
      <c r="GH207" s="129"/>
      <c r="GI207" s="129"/>
      <c r="GJ207" s="129"/>
      <c r="GK207" s="129"/>
      <c r="GL207" s="129"/>
      <c r="GM207" s="129"/>
      <c r="GN207" s="129"/>
      <c r="GO207" s="129"/>
      <c r="GP207" s="129"/>
      <c r="GQ207" s="129"/>
      <c r="GR207" s="129"/>
      <c r="GS207" s="129"/>
      <c r="GT207" s="129"/>
      <c r="GU207" s="129"/>
      <c r="GV207" s="129"/>
      <c r="GW207" s="129"/>
      <c r="GX207" s="129"/>
      <c r="GY207" s="129"/>
      <c r="GZ207" s="129"/>
      <c r="HA207" s="129"/>
      <c r="HB207" s="129"/>
      <c r="HD207" s="148" t="s">
        <v>480</v>
      </c>
      <c r="HE207" s="129"/>
      <c r="HF207" s="129"/>
      <c r="HG207" s="129"/>
      <c r="HH207" s="129"/>
      <c r="HI207" s="129"/>
      <c r="HJ207" s="129"/>
      <c r="HK207" s="129"/>
      <c r="HL207" s="129"/>
      <c r="HM207" s="129"/>
      <c r="HN207" s="129"/>
      <c r="HO207" s="129"/>
      <c r="HP207" s="129"/>
      <c r="HQ207" s="129"/>
      <c r="HR207" s="129"/>
      <c r="HS207" s="129"/>
      <c r="HT207" s="129"/>
      <c r="HU207" s="129"/>
      <c r="HV207" s="129"/>
      <c r="HW207" s="129"/>
      <c r="HX207" s="129"/>
      <c r="HY207" s="129"/>
      <c r="HZ207" s="129"/>
      <c r="IA207" s="129"/>
      <c r="IB207" s="129"/>
      <c r="IC207" s="129"/>
      <c r="ID207" s="129"/>
      <c r="IE207" s="129"/>
      <c r="IF207" s="129"/>
      <c r="IH207" s="148" t="s">
        <v>480</v>
      </c>
      <c r="II207" s="129"/>
      <c r="IJ207" s="129"/>
      <c r="IK207" s="129"/>
      <c r="IL207" s="129"/>
      <c r="IM207" s="129"/>
      <c r="IN207" s="129"/>
      <c r="IO207" s="129"/>
      <c r="IP207" s="129"/>
      <c r="IQ207" s="129"/>
      <c r="IR207" s="129"/>
      <c r="IS207" s="129"/>
      <c r="IT207" s="129"/>
      <c r="IU207" s="129"/>
      <c r="IV207" s="129"/>
      <c r="IW207" s="129"/>
      <c r="IX207" s="129"/>
      <c r="IY207" s="129"/>
      <c r="IZ207" s="129"/>
      <c r="JA207" s="129"/>
      <c r="JB207" s="129"/>
      <c r="JC207" s="129"/>
      <c r="JD207" s="129"/>
      <c r="JE207" s="129"/>
      <c r="JF207" s="129"/>
      <c r="JG207" s="129"/>
      <c r="JH207" s="129"/>
      <c r="JI207" s="129"/>
      <c r="JJ207" s="129"/>
      <c r="JL207" s="148" t="s">
        <v>480</v>
      </c>
      <c r="JM207" s="129"/>
      <c r="JN207" s="129"/>
      <c r="JO207" s="129"/>
      <c r="JP207" s="129"/>
      <c r="JQ207" s="129"/>
      <c r="JR207" s="129"/>
      <c r="JS207" s="129"/>
      <c r="JT207" s="129"/>
      <c r="JU207" s="129"/>
      <c r="JV207" s="129"/>
      <c r="JW207" s="129"/>
      <c r="JX207" s="129"/>
      <c r="JY207" s="129"/>
      <c r="JZ207" s="129"/>
      <c r="KA207" s="129"/>
      <c r="KB207" s="129"/>
      <c r="KC207" s="129"/>
      <c r="KD207" s="129"/>
      <c r="KE207" s="129"/>
      <c r="KF207" s="129"/>
      <c r="KG207" s="129"/>
      <c r="KH207" s="129"/>
      <c r="KI207" s="129"/>
      <c r="KJ207" s="129"/>
      <c r="KK207" s="129"/>
      <c r="KL207" s="129"/>
      <c r="KM207" s="129"/>
      <c r="KN207" s="129"/>
    </row>
    <row r="208" spans="2:300" ht="30" customHeight="1" x14ac:dyDescent="0.25">
      <c r="B208" s="148" t="s">
        <v>481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F208" s="148" t="s">
        <v>481</v>
      </c>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J208" s="148" t="s">
        <v>481</v>
      </c>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N208" s="148" t="s">
        <v>481</v>
      </c>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R208" s="148" t="s">
        <v>481</v>
      </c>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V208" s="148" t="s">
        <v>481</v>
      </c>
      <c r="EW208" s="129"/>
      <c r="EX208" s="129"/>
      <c r="EY208" s="129"/>
      <c r="EZ208" s="129"/>
      <c r="FA208" s="129"/>
      <c r="FB208" s="129"/>
      <c r="FC208" s="129"/>
      <c r="FD208" s="129"/>
      <c r="FE208" s="129"/>
      <c r="FF208" s="129"/>
      <c r="FG208" s="129"/>
      <c r="FH208" s="129"/>
      <c r="FI208" s="129"/>
      <c r="FJ208" s="129"/>
      <c r="FK208" s="129"/>
      <c r="FL208" s="129"/>
      <c r="FM208" s="129"/>
      <c r="FN208" s="129"/>
      <c r="FO208" s="129"/>
      <c r="FP208" s="129"/>
      <c r="FQ208" s="129"/>
      <c r="FR208" s="129"/>
      <c r="FS208" s="129"/>
      <c r="FT208" s="129"/>
      <c r="FU208" s="129"/>
      <c r="FV208" s="129"/>
      <c r="FW208" s="129"/>
      <c r="FX208" s="129"/>
      <c r="FZ208" s="148" t="s">
        <v>481</v>
      </c>
      <c r="GA208" s="129"/>
      <c r="GB208" s="129"/>
      <c r="GC208" s="129"/>
      <c r="GD208" s="129"/>
      <c r="GE208" s="129"/>
      <c r="GF208" s="129"/>
      <c r="GG208" s="129"/>
      <c r="GH208" s="129"/>
      <c r="GI208" s="129"/>
      <c r="GJ208" s="129"/>
      <c r="GK208" s="129"/>
      <c r="GL208" s="129"/>
      <c r="GM208" s="129"/>
      <c r="GN208" s="129"/>
      <c r="GO208" s="129"/>
      <c r="GP208" s="129"/>
      <c r="GQ208" s="129"/>
      <c r="GR208" s="129"/>
      <c r="GS208" s="129"/>
      <c r="GT208" s="129"/>
      <c r="GU208" s="129"/>
      <c r="GV208" s="129"/>
      <c r="GW208" s="129"/>
      <c r="GX208" s="129"/>
      <c r="GY208" s="129"/>
      <c r="GZ208" s="129"/>
      <c r="HA208" s="129"/>
      <c r="HB208" s="129"/>
      <c r="HD208" s="148" t="s">
        <v>481</v>
      </c>
      <c r="HE208" s="129"/>
      <c r="HF208" s="129"/>
      <c r="HG208" s="129"/>
      <c r="HH208" s="129"/>
      <c r="HI208" s="129"/>
      <c r="HJ208" s="129"/>
      <c r="HK208" s="129"/>
      <c r="HL208" s="129"/>
      <c r="HM208" s="129"/>
      <c r="HN208" s="129"/>
      <c r="HO208" s="129"/>
      <c r="HP208" s="129"/>
      <c r="HQ208" s="129"/>
      <c r="HR208" s="129"/>
      <c r="HS208" s="129"/>
      <c r="HT208" s="129"/>
      <c r="HU208" s="129"/>
      <c r="HV208" s="129"/>
      <c r="HW208" s="129"/>
      <c r="HX208" s="129"/>
      <c r="HY208" s="129"/>
      <c r="HZ208" s="129"/>
      <c r="IA208" s="129"/>
      <c r="IB208" s="129"/>
      <c r="IC208" s="129"/>
      <c r="ID208" s="129"/>
      <c r="IE208" s="129"/>
      <c r="IF208" s="129"/>
      <c r="IH208" s="148" t="s">
        <v>481</v>
      </c>
      <c r="II208" s="129"/>
      <c r="IJ208" s="129"/>
      <c r="IK208" s="129"/>
      <c r="IL208" s="129"/>
      <c r="IM208" s="129"/>
      <c r="IN208" s="129"/>
      <c r="IO208" s="129"/>
      <c r="IP208" s="129"/>
      <c r="IQ208" s="129"/>
      <c r="IR208" s="129"/>
      <c r="IS208" s="129"/>
      <c r="IT208" s="129"/>
      <c r="IU208" s="129"/>
      <c r="IV208" s="129"/>
      <c r="IW208" s="129"/>
      <c r="IX208" s="129"/>
      <c r="IY208" s="129"/>
      <c r="IZ208" s="129"/>
      <c r="JA208" s="129"/>
      <c r="JB208" s="129"/>
      <c r="JC208" s="129"/>
      <c r="JD208" s="129"/>
      <c r="JE208" s="129"/>
      <c r="JF208" s="129"/>
      <c r="JG208" s="129"/>
      <c r="JH208" s="129"/>
      <c r="JI208" s="129"/>
      <c r="JJ208" s="129"/>
      <c r="JL208" s="148" t="s">
        <v>481</v>
      </c>
      <c r="JM208" s="129"/>
      <c r="JN208" s="129"/>
      <c r="JO208" s="129"/>
      <c r="JP208" s="129"/>
      <c r="JQ208" s="129"/>
      <c r="JR208" s="129"/>
      <c r="JS208" s="129"/>
      <c r="JT208" s="129"/>
      <c r="JU208" s="129"/>
      <c r="JV208" s="129"/>
      <c r="JW208" s="129"/>
      <c r="JX208" s="129"/>
      <c r="JY208" s="129"/>
      <c r="JZ208" s="129"/>
      <c r="KA208" s="129"/>
      <c r="KB208" s="129"/>
      <c r="KC208" s="129"/>
      <c r="KD208" s="129"/>
      <c r="KE208" s="129"/>
      <c r="KF208" s="129"/>
      <c r="KG208" s="129"/>
      <c r="KH208" s="129"/>
      <c r="KI208" s="129"/>
      <c r="KJ208" s="129"/>
      <c r="KK208" s="129"/>
      <c r="KL208" s="129"/>
      <c r="KM208" s="129"/>
      <c r="KN208" s="129"/>
    </row>
    <row r="209" spans="2:300" ht="30" customHeight="1" x14ac:dyDescent="0.25">
      <c r="B209" s="148" t="s">
        <v>482</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F209" s="148" t="s">
        <v>482</v>
      </c>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J209" s="148" t="s">
        <v>482</v>
      </c>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c r="CG209" s="129"/>
      <c r="CH209" s="129"/>
      <c r="CI209" s="129"/>
      <c r="CJ209" s="129"/>
      <c r="CK209" s="129"/>
      <c r="CL209" s="129"/>
      <c r="CN209" s="148" t="s">
        <v>482</v>
      </c>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R209" s="148" t="s">
        <v>482</v>
      </c>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V209" s="148" t="s">
        <v>482</v>
      </c>
      <c r="EW209" s="129"/>
      <c r="EX209" s="129"/>
      <c r="EY209" s="129"/>
      <c r="EZ209" s="129"/>
      <c r="FA209" s="129"/>
      <c r="FB209" s="129"/>
      <c r="FC209" s="129"/>
      <c r="FD209" s="129"/>
      <c r="FE209" s="129"/>
      <c r="FF209" s="129"/>
      <c r="FG209" s="129"/>
      <c r="FH209" s="129"/>
      <c r="FI209" s="129"/>
      <c r="FJ209" s="129"/>
      <c r="FK209" s="129"/>
      <c r="FL209" s="129"/>
      <c r="FM209" s="129"/>
      <c r="FN209" s="129"/>
      <c r="FO209" s="129"/>
      <c r="FP209" s="129"/>
      <c r="FQ209" s="129"/>
      <c r="FR209" s="129"/>
      <c r="FS209" s="129"/>
      <c r="FT209" s="129"/>
      <c r="FU209" s="129"/>
      <c r="FV209" s="129"/>
      <c r="FW209" s="129"/>
      <c r="FX209" s="129"/>
      <c r="FZ209" s="148" t="s">
        <v>482</v>
      </c>
      <c r="GA209" s="129"/>
      <c r="GB209" s="129"/>
      <c r="GC209" s="129"/>
      <c r="GD209" s="129"/>
      <c r="GE209" s="129"/>
      <c r="GF209" s="129"/>
      <c r="GG209" s="129"/>
      <c r="GH209" s="129"/>
      <c r="GI209" s="129"/>
      <c r="GJ209" s="129"/>
      <c r="GK209" s="129"/>
      <c r="GL209" s="129"/>
      <c r="GM209" s="129"/>
      <c r="GN209" s="129"/>
      <c r="GO209" s="129"/>
      <c r="GP209" s="129"/>
      <c r="GQ209" s="129"/>
      <c r="GR209" s="129"/>
      <c r="GS209" s="129"/>
      <c r="GT209" s="129"/>
      <c r="GU209" s="129"/>
      <c r="GV209" s="129"/>
      <c r="GW209" s="129"/>
      <c r="GX209" s="129"/>
      <c r="GY209" s="129"/>
      <c r="GZ209" s="129"/>
      <c r="HA209" s="129"/>
      <c r="HB209" s="129"/>
      <c r="HD209" s="148" t="s">
        <v>482</v>
      </c>
      <c r="HE209" s="129"/>
      <c r="HF209" s="129"/>
      <c r="HG209" s="129"/>
      <c r="HH209" s="129"/>
      <c r="HI209" s="129"/>
      <c r="HJ209" s="129"/>
      <c r="HK209" s="129"/>
      <c r="HL209" s="129"/>
      <c r="HM209" s="129"/>
      <c r="HN209" s="129"/>
      <c r="HO209" s="129"/>
      <c r="HP209" s="129"/>
      <c r="HQ209" s="129"/>
      <c r="HR209" s="129"/>
      <c r="HS209" s="129"/>
      <c r="HT209" s="129"/>
      <c r="HU209" s="129"/>
      <c r="HV209" s="129"/>
      <c r="HW209" s="129"/>
      <c r="HX209" s="129"/>
      <c r="HY209" s="129"/>
      <c r="HZ209" s="129"/>
      <c r="IA209" s="129"/>
      <c r="IB209" s="129"/>
      <c r="IC209" s="129"/>
      <c r="ID209" s="129"/>
      <c r="IE209" s="129"/>
      <c r="IF209" s="129"/>
      <c r="IH209" s="148" t="s">
        <v>482</v>
      </c>
      <c r="II209" s="129"/>
      <c r="IJ209" s="129"/>
      <c r="IK209" s="129"/>
      <c r="IL209" s="129"/>
      <c r="IM209" s="129"/>
      <c r="IN209" s="129"/>
      <c r="IO209" s="129"/>
      <c r="IP209" s="129"/>
      <c r="IQ209" s="129"/>
      <c r="IR209" s="129"/>
      <c r="IS209" s="129"/>
      <c r="IT209" s="129"/>
      <c r="IU209" s="129"/>
      <c r="IV209" s="129"/>
      <c r="IW209" s="129"/>
      <c r="IX209" s="129"/>
      <c r="IY209" s="129"/>
      <c r="IZ209" s="129"/>
      <c r="JA209" s="129"/>
      <c r="JB209" s="129"/>
      <c r="JC209" s="129"/>
      <c r="JD209" s="129"/>
      <c r="JE209" s="129"/>
      <c r="JF209" s="129"/>
      <c r="JG209" s="129"/>
      <c r="JH209" s="129"/>
      <c r="JI209" s="129"/>
      <c r="JJ209" s="129"/>
      <c r="JL209" s="148" t="s">
        <v>482</v>
      </c>
      <c r="JM209" s="129"/>
      <c r="JN209" s="129"/>
      <c r="JO209" s="129"/>
      <c r="JP209" s="129"/>
      <c r="JQ209" s="129"/>
      <c r="JR209" s="129"/>
      <c r="JS209" s="129"/>
      <c r="JT209" s="129"/>
      <c r="JU209" s="129"/>
      <c r="JV209" s="129"/>
      <c r="JW209" s="129"/>
      <c r="JX209" s="129"/>
      <c r="JY209" s="129"/>
      <c r="JZ209" s="129"/>
      <c r="KA209" s="129"/>
      <c r="KB209" s="129"/>
      <c r="KC209" s="129"/>
      <c r="KD209" s="129"/>
      <c r="KE209" s="129"/>
      <c r="KF209" s="129"/>
      <c r="KG209" s="129"/>
      <c r="KH209" s="129"/>
      <c r="KI209" s="129"/>
      <c r="KJ209" s="129"/>
      <c r="KK209" s="129"/>
      <c r="KL209" s="129"/>
      <c r="KM209" s="129"/>
      <c r="KN209" s="129"/>
    </row>
    <row r="210" spans="2:300" ht="21.75" customHeight="1" x14ac:dyDescent="0.25">
      <c r="B210" s="156" t="s">
        <v>833</v>
      </c>
      <c r="C210" s="129">
        <f t="shared" ref="C210:AD210" si="296">SUM(C186:C209)</f>
        <v>0</v>
      </c>
      <c r="D210" s="129">
        <f t="shared" si="296"/>
        <v>0</v>
      </c>
      <c r="E210" s="129">
        <f t="shared" si="296"/>
        <v>0</v>
      </c>
      <c r="F210" s="129">
        <f t="shared" si="296"/>
        <v>0</v>
      </c>
      <c r="G210" s="129">
        <f t="shared" si="296"/>
        <v>0</v>
      </c>
      <c r="H210" s="129">
        <f t="shared" si="296"/>
        <v>0</v>
      </c>
      <c r="I210" s="129">
        <f t="shared" si="296"/>
        <v>0</v>
      </c>
      <c r="J210" s="129">
        <f t="shared" si="296"/>
        <v>0</v>
      </c>
      <c r="K210" s="129">
        <f t="shared" ref="K210" si="297">SUM(K186:K209)</f>
        <v>0</v>
      </c>
      <c r="L210" s="129">
        <f t="shared" si="296"/>
        <v>0</v>
      </c>
      <c r="M210" s="129">
        <f t="shared" si="296"/>
        <v>0</v>
      </c>
      <c r="N210" s="129">
        <f t="shared" si="296"/>
        <v>0</v>
      </c>
      <c r="O210" s="129">
        <f t="shared" si="296"/>
        <v>0</v>
      </c>
      <c r="P210" s="129">
        <f t="shared" si="296"/>
        <v>0</v>
      </c>
      <c r="Q210" s="129">
        <f t="shared" ref="Q210" si="298">SUM(Q186:Q209)</f>
        <v>0</v>
      </c>
      <c r="R210" s="129">
        <f t="shared" si="296"/>
        <v>0</v>
      </c>
      <c r="S210" s="129">
        <f t="shared" si="296"/>
        <v>0</v>
      </c>
      <c r="T210" s="129">
        <f t="shared" si="296"/>
        <v>0</v>
      </c>
      <c r="U210" s="129">
        <f t="shared" ref="U210:V210" si="299">SUM(U186:U209)</f>
        <v>0</v>
      </c>
      <c r="V210" s="129">
        <f t="shared" si="299"/>
        <v>0</v>
      </c>
      <c r="W210" s="129">
        <f t="shared" si="296"/>
        <v>0</v>
      </c>
      <c r="X210" s="129">
        <f t="shared" si="296"/>
        <v>0</v>
      </c>
      <c r="Y210" s="129">
        <f t="shared" si="296"/>
        <v>0</v>
      </c>
      <c r="Z210" s="129">
        <f t="shared" si="296"/>
        <v>0</v>
      </c>
      <c r="AA210" s="129">
        <f t="shared" si="296"/>
        <v>0</v>
      </c>
      <c r="AB210" s="129">
        <f t="shared" si="296"/>
        <v>0</v>
      </c>
      <c r="AC210" s="129">
        <f t="shared" si="296"/>
        <v>0</v>
      </c>
      <c r="AD210" s="129">
        <f t="shared" si="296"/>
        <v>0</v>
      </c>
      <c r="AF210" s="156" t="s">
        <v>833</v>
      </c>
      <c r="AG210" s="129">
        <f t="shared" ref="AG210:BH210" si="300">SUM(AG186:AG209)</f>
        <v>0</v>
      </c>
      <c r="AH210" s="129">
        <f t="shared" si="300"/>
        <v>0</v>
      </c>
      <c r="AI210" s="129">
        <f t="shared" si="300"/>
        <v>0</v>
      </c>
      <c r="AJ210" s="129">
        <f t="shared" si="300"/>
        <v>0</v>
      </c>
      <c r="AK210" s="129">
        <f t="shared" si="300"/>
        <v>0</v>
      </c>
      <c r="AL210" s="129">
        <f t="shared" si="300"/>
        <v>0</v>
      </c>
      <c r="AM210" s="129">
        <f t="shared" si="300"/>
        <v>0</v>
      </c>
      <c r="AN210" s="129">
        <f t="shared" si="300"/>
        <v>0</v>
      </c>
      <c r="AO210" s="129">
        <f t="shared" ref="AO210" si="301">SUM(AO186:AO209)</f>
        <v>0</v>
      </c>
      <c r="AP210" s="129">
        <f t="shared" si="300"/>
        <v>0</v>
      </c>
      <c r="AQ210" s="129">
        <f t="shared" si="300"/>
        <v>0</v>
      </c>
      <c r="AR210" s="129">
        <f t="shared" si="300"/>
        <v>0</v>
      </c>
      <c r="AS210" s="129">
        <f t="shared" si="300"/>
        <v>0</v>
      </c>
      <c r="AT210" s="129">
        <f t="shared" si="300"/>
        <v>0</v>
      </c>
      <c r="AU210" s="129">
        <f t="shared" si="300"/>
        <v>0</v>
      </c>
      <c r="AV210" s="129">
        <f t="shared" si="300"/>
        <v>0</v>
      </c>
      <c r="AW210" s="129">
        <f t="shared" si="300"/>
        <v>0</v>
      </c>
      <c r="AX210" s="129">
        <f t="shared" si="300"/>
        <v>0</v>
      </c>
      <c r="AY210" s="129">
        <f t="shared" si="300"/>
        <v>0</v>
      </c>
      <c r="AZ210" s="129">
        <f t="shared" si="300"/>
        <v>0</v>
      </c>
      <c r="BA210" s="129">
        <f t="shared" si="300"/>
        <v>0</v>
      </c>
      <c r="BB210" s="129">
        <f t="shared" si="300"/>
        <v>0</v>
      </c>
      <c r="BC210" s="129">
        <f t="shared" si="300"/>
        <v>0</v>
      </c>
      <c r="BD210" s="129">
        <f t="shared" si="300"/>
        <v>0</v>
      </c>
      <c r="BE210" s="129">
        <f t="shared" si="300"/>
        <v>0</v>
      </c>
      <c r="BF210" s="129">
        <f t="shared" si="300"/>
        <v>0</v>
      </c>
      <c r="BG210" s="129">
        <f t="shared" si="300"/>
        <v>0</v>
      </c>
      <c r="BH210" s="129">
        <f t="shared" si="300"/>
        <v>0</v>
      </c>
      <c r="BJ210" s="156" t="s">
        <v>833</v>
      </c>
      <c r="BK210" s="129">
        <f t="shared" ref="BK210:CL210" si="302">SUM(BK186:BK209)</f>
        <v>0</v>
      </c>
      <c r="BL210" s="129">
        <f t="shared" si="302"/>
        <v>0</v>
      </c>
      <c r="BM210" s="129">
        <f t="shared" si="302"/>
        <v>0</v>
      </c>
      <c r="BN210" s="129">
        <f t="shared" si="302"/>
        <v>0</v>
      </c>
      <c r="BO210" s="129">
        <f t="shared" si="302"/>
        <v>0</v>
      </c>
      <c r="BP210" s="129">
        <f t="shared" si="302"/>
        <v>0</v>
      </c>
      <c r="BQ210" s="129">
        <f t="shared" si="302"/>
        <v>0</v>
      </c>
      <c r="BR210" s="129">
        <f t="shared" si="302"/>
        <v>0</v>
      </c>
      <c r="BS210" s="129">
        <f t="shared" ref="BS210" si="303">SUM(BS186:BS209)</f>
        <v>0</v>
      </c>
      <c r="BT210" s="129">
        <f t="shared" si="302"/>
        <v>0</v>
      </c>
      <c r="BU210" s="129">
        <f t="shared" si="302"/>
        <v>0</v>
      </c>
      <c r="BV210" s="129">
        <f t="shared" si="302"/>
        <v>0</v>
      </c>
      <c r="BW210" s="129">
        <f t="shared" si="302"/>
        <v>0</v>
      </c>
      <c r="BX210" s="129">
        <f t="shared" si="302"/>
        <v>0</v>
      </c>
      <c r="BY210" s="129">
        <f t="shared" si="302"/>
        <v>0</v>
      </c>
      <c r="BZ210" s="129">
        <f t="shared" si="302"/>
        <v>0</v>
      </c>
      <c r="CA210" s="129">
        <f t="shared" si="302"/>
        <v>0</v>
      </c>
      <c r="CB210" s="129">
        <f t="shared" si="302"/>
        <v>0</v>
      </c>
      <c r="CC210" s="129">
        <f t="shared" ref="CC210" si="304">SUM(CC186:CC209)</f>
        <v>0</v>
      </c>
      <c r="CD210" s="129">
        <f t="shared" si="302"/>
        <v>0</v>
      </c>
      <c r="CE210" s="129">
        <f t="shared" si="302"/>
        <v>0</v>
      </c>
      <c r="CF210" s="129">
        <f t="shared" si="302"/>
        <v>0</v>
      </c>
      <c r="CG210" s="129">
        <f t="shared" si="302"/>
        <v>0</v>
      </c>
      <c r="CH210" s="129">
        <f t="shared" si="302"/>
        <v>0</v>
      </c>
      <c r="CI210" s="129">
        <f t="shared" si="302"/>
        <v>0</v>
      </c>
      <c r="CJ210" s="129">
        <f t="shared" si="302"/>
        <v>0</v>
      </c>
      <c r="CK210" s="129">
        <f t="shared" si="302"/>
        <v>0</v>
      </c>
      <c r="CL210" s="129">
        <f t="shared" si="302"/>
        <v>0</v>
      </c>
      <c r="CN210" s="156" t="s">
        <v>833</v>
      </c>
      <c r="CO210" s="129">
        <f t="shared" ref="CO210:DP210" si="305">SUM(CO186:CO209)</f>
        <v>0</v>
      </c>
      <c r="CP210" s="129">
        <f t="shared" si="305"/>
        <v>0</v>
      </c>
      <c r="CQ210" s="129">
        <f t="shared" si="305"/>
        <v>0</v>
      </c>
      <c r="CR210" s="129">
        <f t="shared" si="305"/>
        <v>0</v>
      </c>
      <c r="CS210" s="129">
        <f t="shared" si="305"/>
        <v>0</v>
      </c>
      <c r="CT210" s="129">
        <f t="shared" si="305"/>
        <v>0</v>
      </c>
      <c r="CU210" s="129">
        <f t="shared" si="305"/>
        <v>0</v>
      </c>
      <c r="CV210" s="129">
        <f t="shared" ref="CV210" si="306">SUM(CV186:CV209)</f>
        <v>0</v>
      </c>
      <c r="CW210" s="129">
        <f t="shared" si="305"/>
        <v>0</v>
      </c>
      <c r="CX210" s="129">
        <f t="shared" si="305"/>
        <v>0</v>
      </c>
      <c r="CY210" s="129">
        <f t="shared" si="305"/>
        <v>0</v>
      </c>
      <c r="CZ210" s="129">
        <f t="shared" si="305"/>
        <v>0</v>
      </c>
      <c r="DA210" s="129">
        <f t="shared" si="305"/>
        <v>0</v>
      </c>
      <c r="DB210" s="129">
        <f t="shared" si="305"/>
        <v>0</v>
      </c>
      <c r="DC210" s="129">
        <f t="shared" si="305"/>
        <v>0</v>
      </c>
      <c r="DD210" s="129">
        <f t="shared" si="305"/>
        <v>0</v>
      </c>
      <c r="DE210" s="129">
        <f t="shared" si="305"/>
        <v>0</v>
      </c>
      <c r="DF210" s="129">
        <f t="shared" si="305"/>
        <v>0</v>
      </c>
      <c r="DG210" s="129">
        <f t="shared" si="305"/>
        <v>0</v>
      </c>
      <c r="DH210" s="129">
        <f t="shared" ref="DH210" si="307">SUM(DH186:DH209)</f>
        <v>0</v>
      </c>
      <c r="DI210" s="129">
        <f t="shared" si="305"/>
        <v>0</v>
      </c>
      <c r="DJ210" s="129">
        <f t="shared" si="305"/>
        <v>0</v>
      </c>
      <c r="DK210" s="129">
        <f t="shared" si="305"/>
        <v>0</v>
      </c>
      <c r="DL210" s="129">
        <f t="shared" si="305"/>
        <v>0</v>
      </c>
      <c r="DM210" s="129">
        <f t="shared" si="305"/>
        <v>0</v>
      </c>
      <c r="DN210" s="129">
        <f t="shared" si="305"/>
        <v>0</v>
      </c>
      <c r="DO210" s="129">
        <f t="shared" si="305"/>
        <v>0</v>
      </c>
      <c r="DP210" s="129">
        <f t="shared" si="305"/>
        <v>0</v>
      </c>
      <c r="DR210" s="156" t="s">
        <v>833</v>
      </c>
      <c r="DS210" s="129">
        <f t="shared" ref="DS210:ET210" si="308">SUM(DS186:DS209)</f>
        <v>0</v>
      </c>
      <c r="DT210" s="129">
        <f t="shared" si="308"/>
        <v>0</v>
      </c>
      <c r="DU210" s="129">
        <f t="shared" si="308"/>
        <v>0</v>
      </c>
      <c r="DV210" s="129">
        <f t="shared" si="308"/>
        <v>0</v>
      </c>
      <c r="DW210" s="129">
        <f t="shared" si="308"/>
        <v>0</v>
      </c>
      <c r="DX210" s="129">
        <f t="shared" si="308"/>
        <v>0</v>
      </c>
      <c r="DY210" s="129">
        <f t="shared" si="308"/>
        <v>0</v>
      </c>
      <c r="DZ210" s="129">
        <f t="shared" si="308"/>
        <v>0</v>
      </c>
      <c r="EA210" s="129">
        <f t="shared" ref="EA210" si="309">SUM(EA186:EA209)</f>
        <v>0</v>
      </c>
      <c r="EB210" s="129">
        <f t="shared" si="308"/>
        <v>0</v>
      </c>
      <c r="EC210" s="129">
        <f t="shared" si="308"/>
        <v>0</v>
      </c>
      <c r="ED210" s="129">
        <f t="shared" si="308"/>
        <v>0</v>
      </c>
      <c r="EE210" s="129">
        <f t="shared" si="308"/>
        <v>0</v>
      </c>
      <c r="EF210" s="129">
        <f t="shared" si="308"/>
        <v>0</v>
      </c>
      <c r="EG210" s="129">
        <f t="shared" si="308"/>
        <v>0</v>
      </c>
      <c r="EH210" s="129">
        <f t="shared" si="308"/>
        <v>0</v>
      </c>
      <c r="EI210" s="129">
        <f t="shared" si="308"/>
        <v>0</v>
      </c>
      <c r="EJ210" s="129">
        <f t="shared" si="308"/>
        <v>0</v>
      </c>
      <c r="EK210" s="129">
        <f t="shared" ref="EK210" si="310">SUM(EK186:EK209)</f>
        <v>0</v>
      </c>
      <c r="EL210" s="129">
        <f t="shared" si="308"/>
        <v>0</v>
      </c>
      <c r="EM210" s="129">
        <f t="shared" si="308"/>
        <v>0</v>
      </c>
      <c r="EN210" s="129">
        <f t="shared" si="308"/>
        <v>0</v>
      </c>
      <c r="EO210" s="129">
        <f t="shared" si="308"/>
        <v>0</v>
      </c>
      <c r="EP210" s="129">
        <f t="shared" si="308"/>
        <v>0</v>
      </c>
      <c r="EQ210" s="129">
        <f t="shared" si="308"/>
        <v>0</v>
      </c>
      <c r="ER210" s="129">
        <f t="shared" si="308"/>
        <v>0</v>
      </c>
      <c r="ES210" s="129">
        <f t="shared" si="308"/>
        <v>0</v>
      </c>
      <c r="ET210" s="129">
        <f t="shared" si="308"/>
        <v>0</v>
      </c>
      <c r="EV210" s="156" t="s">
        <v>833</v>
      </c>
      <c r="EW210" s="129">
        <f t="shared" ref="EW210:FX210" si="311">SUM(EW186:EW209)</f>
        <v>0</v>
      </c>
      <c r="EX210" s="129">
        <f t="shared" si="311"/>
        <v>0</v>
      </c>
      <c r="EY210" s="129">
        <f t="shared" si="311"/>
        <v>0</v>
      </c>
      <c r="EZ210" s="129">
        <f t="shared" si="311"/>
        <v>0</v>
      </c>
      <c r="FA210" s="129">
        <f t="shared" si="311"/>
        <v>0</v>
      </c>
      <c r="FB210" s="129">
        <f t="shared" si="311"/>
        <v>0</v>
      </c>
      <c r="FC210" s="129">
        <f t="shared" si="311"/>
        <v>0</v>
      </c>
      <c r="FD210" s="129">
        <f t="shared" ref="FD210" si="312">SUM(FD186:FD209)</f>
        <v>0</v>
      </c>
      <c r="FE210" s="129">
        <f t="shared" si="311"/>
        <v>0</v>
      </c>
      <c r="FF210" s="129">
        <f t="shared" si="311"/>
        <v>0</v>
      </c>
      <c r="FG210" s="129">
        <f t="shared" si="311"/>
        <v>0</v>
      </c>
      <c r="FH210" s="129">
        <f t="shared" si="311"/>
        <v>0</v>
      </c>
      <c r="FI210" s="129">
        <f t="shared" si="311"/>
        <v>0</v>
      </c>
      <c r="FJ210" s="129">
        <f t="shared" si="311"/>
        <v>0</v>
      </c>
      <c r="FK210" s="129">
        <f t="shared" si="311"/>
        <v>0</v>
      </c>
      <c r="FL210" s="129">
        <f t="shared" si="311"/>
        <v>0</v>
      </c>
      <c r="FM210" s="129">
        <f t="shared" si="311"/>
        <v>0</v>
      </c>
      <c r="FN210" s="129">
        <f t="shared" si="311"/>
        <v>0</v>
      </c>
      <c r="FO210" s="129">
        <f t="shared" ref="FO210" si="313">SUM(FO186:FO209)</f>
        <v>0</v>
      </c>
      <c r="FP210" s="129">
        <f t="shared" si="311"/>
        <v>0</v>
      </c>
      <c r="FQ210" s="129">
        <f t="shared" si="311"/>
        <v>0</v>
      </c>
      <c r="FR210" s="129">
        <f t="shared" si="311"/>
        <v>0</v>
      </c>
      <c r="FS210" s="129">
        <f t="shared" si="311"/>
        <v>0</v>
      </c>
      <c r="FT210" s="129">
        <f t="shared" si="311"/>
        <v>0</v>
      </c>
      <c r="FU210" s="129">
        <f t="shared" si="311"/>
        <v>0</v>
      </c>
      <c r="FV210" s="129">
        <f t="shared" si="311"/>
        <v>0</v>
      </c>
      <c r="FW210" s="129">
        <f t="shared" si="311"/>
        <v>0</v>
      </c>
      <c r="FX210" s="129">
        <f t="shared" si="311"/>
        <v>0</v>
      </c>
      <c r="FZ210" s="156" t="s">
        <v>833</v>
      </c>
      <c r="GA210" s="129">
        <f t="shared" ref="GA210:HB210" si="314">SUM(GA186:GA209)</f>
        <v>0</v>
      </c>
      <c r="GB210" s="129">
        <f t="shared" si="314"/>
        <v>0</v>
      </c>
      <c r="GC210" s="129">
        <f t="shared" si="314"/>
        <v>0</v>
      </c>
      <c r="GD210" s="129">
        <f t="shared" si="314"/>
        <v>0</v>
      </c>
      <c r="GE210" s="129">
        <f t="shared" si="314"/>
        <v>0</v>
      </c>
      <c r="GF210" s="129">
        <f t="shared" si="314"/>
        <v>0</v>
      </c>
      <c r="GG210" s="129">
        <f t="shared" si="314"/>
        <v>0</v>
      </c>
      <c r="GH210" s="129">
        <f t="shared" ref="GH210" si="315">SUM(GH186:GH209)</f>
        <v>0</v>
      </c>
      <c r="GI210" s="129">
        <f t="shared" si="314"/>
        <v>0</v>
      </c>
      <c r="GJ210" s="129">
        <f t="shared" si="314"/>
        <v>0</v>
      </c>
      <c r="GK210" s="129">
        <f t="shared" si="314"/>
        <v>0</v>
      </c>
      <c r="GL210" s="129">
        <f t="shared" si="314"/>
        <v>0</v>
      </c>
      <c r="GM210" s="129">
        <f t="shared" si="314"/>
        <v>0</v>
      </c>
      <c r="GN210" s="129">
        <f t="shared" si="314"/>
        <v>0</v>
      </c>
      <c r="GO210" s="129">
        <f t="shared" si="314"/>
        <v>0</v>
      </c>
      <c r="GP210" s="129">
        <f t="shared" si="314"/>
        <v>0</v>
      </c>
      <c r="GQ210" s="129">
        <f t="shared" si="314"/>
        <v>0</v>
      </c>
      <c r="GR210" s="129">
        <f t="shared" si="314"/>
        <v>0</v>
      </c>
      <c r="GS210" s="129">
        <f t="shared" ref="GS210" si="316">SUM(GS186:GS209)</f>
        <v>0</v>
      </c>
      <c r="GT210" s="129">
        <f t="shared" si="314"/>
        <v>0</v>
      </c>
      <c r="GU210" s="129">
        <f t="shared" si="314"/>
        <v>0</v>
      </c>
      <c r="GV210" s="129">
        <f t="shared" si="314"/>
        <v>0</v>
      </c>
      <c r="GW210" s="129">
        <f t="shared" si="314"/>
        <v>0</v>
      </c>
      <c r="GX210" s="129">
        <f t="shared" si="314"/>
        <v>0</v>
      </c>
      <c r="GY210" s="129">
        <f t="shared" si="314"/>
        <v>0</v>
      </c>
      <c r="GZ210" s="129">
        <f t="shared" si="314"/>
        <v>0</v>
      </c>
      <c r="HA210" s="129">
        <f t="shared" si="314"/>
        <v>0</v>
      </c>
      <c r="HB210" s="129">
        <f t="shared" si="314"/>
        <v>0</v>
      </c>
      <c r="HD210" s="156" t="s">
        <v>833</v>
      </c>
      <c r="HE210" s="129">
        <f t="shared" ref="HE210:IF210" si="317">SUM(HE186:HE209)</f>
        <v>0</v>
      </c>
      <c r="HF210" s="129">
        <f t="shared" si="317"/>
        <v>0</v>
      </c>
      <c r="HG210" s="129">
        <f t="shared" si="317"/>
        <v>0</v>
      </c>
      <c r="HH210" s="129">
        <f t="shared" si="317"/>
        <v>0</v>
      </c>
      <c r="HI210" s="129">
        <f t="shared" si="317"/>
        <v>0</v>
      </c>
      <c r="HJ210" s="129">
        <f t="shared" si="317"/>
        <v>0</v>
      </c>
      <c r="HK210" s="129">
        <f t="shared" si="317"/>
        <v>0</v>
      </c>
      <c r="HL210" s="129">
        <f t="shared" ref="HL210" si="318">SUM(HL186:HL209)</f>
        <v>0</v>
      </c>
      <c r="HM210" s="129">
        <f t="shared" si="317"/>
        <v>0</v>
      </c>
      <c r="HN210" s="129">
        <f t="shared" si="317"/>
        <v>0</v>
      </c>
      <c r="HO210" s="129">
        <f t="shared" si="317"/>
        <v>0</v>
      </c>
      <c r="HP210" s="129">
        <f t="shared" si="317"/>
        <v>0</v>
      </c>
      <c r="HQ210" s="129">
        <f t="shared" si="317"/>
        <v>0</v>
      </c>
      <c r="HR210" s="129">
        <f t="shared" si="317"/>
        <v>0</v>
      </c>
      <c r="HS210" s="129">
        <f t="shared" si="317"/>
        <v>0</v>
      </c>
      <c r="HT210" s="129">
        <f t="shared" si="317"/>
        <v>0</v>
      </c>
      <c r="HU210" s="129">
        <f t="shared" si="317"/>
        <v>0</v>
      </c>
      <c r="HV210" s="129">
        <f t="shared" si="317"/>
        <v>0</v>
      </c>
      <c r="HW210" s="129">
        <f t="shared" ref="HW210" si="319">SUM(HW186:HW209)</f>
        <v>0</v>
      </c>
      <c r="HX210" s="129">
        <f t="shared" si="317"/>
        <v>0</v>
      </c>
      <c r="HY210" s="129">
        <f t="shared" si="317"/>
        <v>0</v>
      </c>
      <c r="HZ210" s="129">
        <f t="shared" si="317"/>
        <v>0</v>
      </c>
      <c r="IA210" s="129">
        <f t="shared" si="317"/>
        <v>0</v>
      </c>
      <c r="IB210" s="129">
        <f t="shared" si="317"/>
        <v>0</v>
      </c>
      <c r="IC210" s="129">
        <f t="shared" si="317"/>
        <v>0</v>
      </c>
      <c r="ID210" s="129">
        <f t="shared" si="317"/>
        <v>0</v>
      </c>
      <c r="IE210" s="129">
        <f t="shared" si="317"/>
        <v>0</v>
      </c>
      <c r="IF210" s="129">
        <f t="shared" si="317"/>
        <v>0</v>
      </c>
      <c r="IH210" s="156" t="s">
        <v>833</v>
      </c>
      <c r="II210" s="129">
        <f t="shared" ref="II210:JJ210" si="320">SUM(II186:II209)</f>
        <v>0</v>
      </c>
      <c r="IJ210" s="129">
        <f t="shared" si="320"/>
        <v>0</v>
      </c>
      <c r="IK210" s="129">
        <f t="shared" si="320"/>
        <v>0</v>
      </c>
      <c r="IL210" s="129">
        <f t="shared" si="320"/>
        <v>0</v>
      </c>
      <c r="IM210" s="129">
        <f t="shared" si="320"/>
        <v>0</v>
      </c>
      <c r="IN210" s="129">
        <f t="shared" si="320"/>
        <v>0</v>
      </c>
      <c r="IO210" s="129">
        <f t="shared" si="320"/>
        <v>0</v>
      </c>
      <c r="IP210" s="129">
        <f t="shared" ref="IP210" si="321">SUM(IP186:IP209)</f>
        <v>0</v>
      </c>
      <c r="IQ210" s="129">
        <f t="shared" si="320"/>
        <v>0</v>
      </c>
      <c r="IR210" s="129">
        <f t="shared" si="320"/>
        <v>0</v>
      </c>
      <c r="IS210" s="129">
        <f t="shared" si="320"/>
        <v>0</v>
      </c>
      <c r="IT210" s="129">
        <f t="shared" si="320"/>
        <v>0</v>
      </c>
      <c r="IU210" s="129">
        <f t="shared" si="320"/>
        <v>0</v>
      </c>
      <c r="IV210" s="129">
        <f t="shared" si="320"/>
        <v>0</v>
      </c>
      <c r="IW210" s="129">
        <f t="shared" si="320"/>
        <v>0</v>
      </c>
      <c r="IX210" s="129">
        <f t="shared" si="320"/>
        <v>0</v>
      </c>
      <c r="IY210" s="129">
        <f t="shared" si="320"/>
        <v>0</v>
      </c>
      <c r="IZ210" s="129">
        <f t="shared" si="320"/>
        <v>0</v>
      </c>
      <c r="JA210" s="129">
        <f t="shared" ref="JA210" si="322">SUM(JA186:JA209)</f>
        <v>0</v>
      </c>
      <c r="JB210" s="129">
        <f t="shared" si="320"/>
        <v>0</v>
      </c>
      <c r="JC210" s="129">
        <f t="shared" si="320"/>
        <v>0</v>
      </c>
      <c r="JD210" s="129">
        <f t="shared" si="320"/>
        <v>0</v>
      </c>
      <c r="JE210" s="129">
        <f t="shared" si="320"/>
        <v>0</v>
      </c>
      <c r="JF210" s="129">
        <f t="shared" si="320"/>
        <v>0</v>
      </c>
      <c r="JG210" s="129">
        <f t="shared" si="320"/>
        <v>0</v>
      </c>
      <c r="JH210" s="129">
        <f t="shared" si="320"/>
        <v>0</v>
      </c>
      <c r="JI210" s="129">
        <f t="shared" si="320"/>
        <v>0</v>
      </c>
      <c r="JJ210" s="129">
        <f t="shared" si="320"/>
        <v>0</v>
      </c>
      <c r="JL210" s="156" t="s">
        <v>833</v>
      </c>
      <c r="JM210" s="129">
        <f t="shared" ref="JM210:KN210" si="323">SUM(JM186:JM209)</f>
        <v>0</v>
      </c>
      <c r="JN210" s="129">
        <f t="shared" si="323"/>
        <v>0</v>
      </c>
      <c r="JO210" s="129">
        <f t="shared" si="323"/>
        <v>0</v>
      </c>
      <c r="JP210" s="129">
        <f t="shared" si="323"/>
        <v>0</v>
      </c>
      <c r="JQ210" s="129">
        <f t="shared" si="323"/>
        <v>0</v>
      </c>
      <c r="JR210" s="129">
        <f t="shared" si="323"/>
        <v>0</v>
      </c>
      <c r="JS210" s="129">
        <f t="shared" si="323"/>
        <v>0</v>
      </c>
      <c r="JT210" s="129">
        <f t="shared" ref="JT210" si="324">SUM(JT186:JT209)</f>
        <v>0</v>
      </c>
      <c r="JU210" s="129">
        <f t="shared" si="323"/>
        <v>0</v>
      </c>
      <c r="JV210" s="129">
        <f t="shared" si="323"/>
        <v>0</v>
      </c>
      <c r="JW210" s="129">
        <f t="shared" si="323"/>
        <v>0</v>
      </c>
      <c r="JX210" s="129">
        <f t="shared" si="323"/>
        <v>0</v>
      </c>
      <c r="JY210" s="129">
        <f t="shared" si="323"/>
        <v>0</v>
      </c>
      <c r="JZ210" s="129">
        <f t="shared" si="323"/>
        <v>0</v>
      </c>
      <c r="KA210" s="129">
        <f t="shared" si="323"/>
        <v>0</v>
      </c>
      <c r="KB210" s="129">
        <f t="shared" si="323"/>
        <v>0</v>
      </c>
      <c r="KC210" s="129">
        <f t="shared" si="323"/>
        <v>0</v>
      </c>
      <c r="KD210" s="129">
        <f t="shared" si="323"/>
        <v>0</v>
      </c>
      <c r="KE210" s="129">
        <f t="shared" ref="KE210" si="325">SUM(KE186:KE209)</f>
        <v>0</v>
      </c>
      <c r="KF210" s="129">
        <f t="shared" si="323"/>
        <v>0</v>
      </c>
      <c r="KG210" s="129">
        <f t="shared" si="323"/>
        <v>0</v>
      </c>
      <c r="KH210" s="129">
        <f t="shared" si="323"/>
        <v>0</v>
      </c>
      <c r="KI210" s="129">
        <f t="shared" si="323"/>
        <v>0</v>
      </c>
      <c r="KJ210" s="129">
        <f t="shared" si="323"/>
        <v>0</v>
      </c>
      <c r="KK210" s="129">
        <f t="shared" si="323"/>
        <v>0</v>
      </c>
      <c r="KL210" s="129">
        <f t="shared" si="323"/>
        <v>0</v>
      </c>
      <c r="KM210" s="129">
        <f t="shared" si="323"/>
        <v>0</v>
      </c>
      <c r="KN210" s="129">
        <f t="shared" si="323"/>
        <v>0</v>
      </c>
    </row>
    <row r="211" spans="2:300" ht="21.75" customHeight="1" thickBot="1" x14ac:dyDescent="0.3">
      <c r="B211" s="26"/>
      <c r="AF211" s="26"/>
      <c r="BJ211" s="26"/>
      <c r="CN211" s="26"/>
      <c r="DR211" s="26"/>
      <c r="EV211" s="26"/>
      <c r="FZ211" s="26"/>
      <c r="HD211" s="26"/>
      <c r="IH211" s="26"/>
      <c r="JL211" s="26"/>
    </row>
    <row r="212" spans="2:300" ht="33" customHeight="1" thickTop="1" x14ac:dyDescent="0.4">
      <c r="B212" s="128" t="s">
        <v>269</v>
      </c>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51" t="s">
        <v>1196</v>
      </c>
      <c r="AC212" s="127"/>
      <c r="AD212" s="127"/>
      <c r="AF212" s="128" t="s">
        <v>269</v>
      </c>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51" t="s">
        <v>1196</v>
      </c>
      <c r="BG212" s="127"/>
      <c r="BH212" s="127"/>
      <c r="BJ212" s="128" t="s">
        <v>269</v>
      </c>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51" t="s">
        <v>1196</v>
      </c>
      <c r="CK212" s="127"/>
      <c r="CL212" s="127"/>
      <c r="CN212" s="128" t="s">
        <v>269</v>
      </c>
      <c r="CO212" s="127"/>
      <c r="CP212" s="127"/>
      <c r="CQ212" s="127"/>
      <c r="CR212" s="127"/>
      <c r="CS212" s="127"/>
      <c r="CT212" s="127"/>
      <c r="CU212" s="127"/>
      <c r="CV212" s="127"/>
      <c r="CW212" s="127"/>
      <c r="CX212" s="127"/>
      <c r="CY212" s="127"/>
      <c r="CZ212" s="127"/>
      <c r="DA212" s="127"/>
      <c r="DB212" s="127"/>
      <c r="DC212" s="127"/>
      <c r="DD212" s="127"/>
      <c r="DE212" s="127"/>
      <c r="DF212" s="127"/>
      <c r="DG212" s="127"/>
      <c r="DH212" s="127"/>
      <c r="DI212" s="127"/>
      <c r="DJ212" s="127"/>
      <c r="DK212" s="127"/>
      <c r="DL212" s="127"/>
      <c r="DM212" s="127"/>
      <c r="DN212" s="151" t="s">
        <v>1196</v>
      </c>
      <c r="DO212" s="127"/>
      <c r="DP212" s="127"/>
      <c r="DR212" s="128" t="s">
        <v>269</v>
      </c>
      <c r="DS212" s="127"/>
      <c r="DT212" s="127"/>
      <c r="DU212" s="127"/>
      <c r="DV212" s="127"/>
      <c r="DW212" s="127"/>
      <c r="DX212" s="127"/>
      <c r="DY212" s="127"/>
      <c r="DZ212" s="127"/>
      <c r="EA212" s="127"/>
      <c r="EB212" s="127"/>
      <c r="EC212" s="127"/>
      <c r="ED212" s="127"/>
      <c r="EE212" s="127"/>
      <c r="EF212" s="127"/>
      <c r="EG212" s="127"/>
      <c r="EH212" s="127"/>
      <c r="EI212" s="127"/>
      <c r="EJ212" s="127"/>
      <c r="EK212" s="127"/>
      <c r="EL212" s="127"/>
      <c r="EM212" s="127"/>
      <c r="EN212" s="127"/>
      <c r="EO212" s="127"/>
      <c r="EP212" s="127"/>
      <c r="EQ212" s="127"/>
      <c r="ER212" s="151" t="s">
        <v>1196</v>
      </c>
      <c r="ES212" s="127"/>
      <c r="ET212" s="127"/>
      <c r="EV212" s="128" t="s">
        <v>269</v>
      </c>
      <c r="EW212" s="127"/>
      <c r="EX212" s="127"/>
      <c r="EY212" s="127"/>
      <c r="EZ212" s="127"/>
      <c r="FA212" s="127"/>
      <c r="FB212" s="127"/>
      <c r="FC212" s="127"/>
      <c r="FD212" s="127"/>
      <c r="FE212" s="127"/>
      <c r="FF212" s="127"/>
      <c r="FG212" s="127"/>
      <c r="FH212" s="127"/>
      <c r="FI212" s="127"/>
      <c r="FJ212" s="127"/>
      <c r="FK212" s="127"/>
      <c r="FL212" s="127"/>
      <c r="FM212" s="127"/>
      <c r="FN212" s="127"/>
      <c r="FO212" s="127"/>
      <c r="FP212" s="127"/>
      <c r="FQ212" s="127"/>
      <c r="FR212" s="127"/>
      <c r="FS212" s="127"/>
      <c r="FT212" s="127"/>
      <c r="FU212" s="127"/>
      <c r="FV212" s="151" t="s">
        <v>1196</v>
      </c>
      <c r="FW212" s="127"/>
      <c r="FX212" s="127"/>
      <c r="FZ212" s="128" t="s">
        <v>269</v>
      </c>
      <c r="GA212" s="127"/>
      <c r="GB212" s="127"/>
      <c r="GC212" s="127"/>
      <c r="GD212" s="127"/>
      <c r="GE212" s="127"/>
      <c r="GF212" s="127"/>
      <c r="GG212" s="127"/>
      <c r="GH212" s="127"/>
      <c r="GI212" s="127"/>
      <c r="GJ212" s="127"/>
      <c r="GK212" s="127"/>
      <c r="GL212" s="127"/>
      <c r="GM212" s="127"/>
      <c r="GN212" s="127"/>
      <c r="GO212" s="127"/>
      <c r="GP212" s="127"/>
      <c r="GQ212" s="127"/>
      <c r="GR212" s="127"/>
      <c r="GS212" s="127"/>
      <c r="GT212" s="127"/>
      <c r="GU212" s="127"/>
      <c r="GV212" s="127"/>
      <c r="GW212" s="127"/>
      <c r="GX212" s="127"/>
      <c r="GY212" s="127"/>
      <c r="GZ212" s="151" t="s">
        <v>1196</v>
      </c>
      <c r="HA212" s="127"/>
      <c r="HB212" s="127"/>
      <c r="HD212" s="128" t="s">
        <v>269</v>
      </c>
      <c r="HE212" s="127"/>
      <c r="HF212" s="127"/>
      <c r="HG212" s="127"/>
      <c r="HH212" s="127"/>
      <c r="HI212" s="127"/>
      <c r="HJ212" s="127"/>
      <c r="HK212" s="127"/>
      <c r="HL212" s="127"/>
      <c r="HM212" s="127"/>
      <c r="HN212" s="127"/>
      <c r="HO212" s="127"/>
      <c r="HP212" s="127"/>
      <c r="HQ212" s="127"/>
      <c r="HR212" s="127"/>
      <c r="HS212" s="127"/>
      <c r="HT212" s="127"/>
      <c r="HU212" s="127"/>
      <c r="HV212" s="127"/>
      <c r="HW212" s="127"/>
      <c r="HX212" s="127"/>
      <c r="HY212" s="127"/>
      <c r="HZ212" s="127"/>
      <c r="IA212" s="127"/>
      <c r="IB212" s="127"/>
      <c r="IC212" s="127"/>
      <c r="ID212" s="151" t="s">
        <v>1196</v>
      </c>
      <c r="IE212" s="127"/>
      <c r="IF212" s="127"/>
      <c r="IH212" s="128" t="s">
        <v>269</v>
      </c>
      <c r="II212" s="127"/>
      <c r="IJ212" s="127"/>
      <c r="IK212" s="127"/>
      <c r="IL212" s="127"/>
      <c r="IM212" s="127"/>
      <c r="IN212" s="127"/>
      <c r="IO212" s="127"/>
      <c r="IP212" s="127"/>
      <c r="IQ212" s="127"/>
      <c r="IR212" s="127"/>
      <c r="IS212" s="127"/>
      <c r="IT212" s="127"/>
      <c r="IU212" s="127"/>
      <c r="IV212" s="127"/>
      <c r="IW212" s="127"/>
      <c r="IX212" s="127"/>
      <c r="IY212" s="127"/>
      <c r="IZ212" s="127"/>
      <c r="JA212" s="127"/>
      <c r="JB212" s="127"/>
      <c r="JC212" s="127"/>
      <c r="JD212" s="127"/>
      <c r="JE212" s="127"/>
      <c r="JF212" s="127"/>
      <c r="JG212" s="127"/>
      <c r="JH212" s="151" t="s">
        <v>1196</v>
      </c>
      <c r="JI212" s="127"/>
      <c r="JJ212" s="127"/>
      <c r="JL212" s="128" t="s">
        <v>269</v>
      </c>
      <c r="JM212" s="127"/>
      <c r="JN212" s="127"/>
      <c r="JO212" s="127"/>
      <c r="JP212" s="127"/>
      <c r="JQ212" s="127"/>
      <c r="JR212" s="127"/>
      <c r="JS212" s="127"/>
      <c r="JT212" s="127"/>
      <c r="JU212" s="127"/>
      <c r="JV212" s="127"/>
      <c r="JW212" s="127"/>
      <c r="JX212" s="127"/>
      <c r="JY212" s="127"/>
      <c r="JZ212" s="127"/>
      <c r="KA212" s="127"/>
      <c r="KB212" s="127"/>
      <c r="KC212" s="127"/>
      <c r="KD212" s="127"/>
      <c r="KE212" s="127"/>
      <c r="KF212" s="127"/>
      <c r="KG212" s="127"/>
      <c r="KH212" s="127"/>
      <c r="KI212" s="127"/>
      <c r="KJ212" s="127"/>
      <c r="KK212" s="127"/>
      <c r="KL212" s="151" t="s">
        <v>1196</v>
      </c>
      <c r="KM212" s="127"/>
      <c r="KN212" s="127"/>
    </row>
    <row r="213" spans="2:300" ht="33" customHeight="1" x14ac:dyDescent="0.25">
      <c r="B213" s="34" t="s">
        <v>260</v>
      </c>
      <c r="C213" s="855" t="s">
        <v>261</v>
      </c>
      <c r="D213" s="855"/>
      <c r="E213" s="855"/>
      <c r="F213" s="855"/>
      <c r="G213" s="855"/>
      <c r="H213" s="855"/>
      <c r="I213" s="855"/>
      <c r="J213" s="855"/>
      <c r="K213" s="855"/>
      <c r="L213" s="855"/>
      <c r="M213" s="132"/>
      <c r="N213" s="132"/>
      <c r="O213" s="132"/>
      <c r="P213" s="132"/>
      <c r="Q213" s="132"/>
      <c r="R213" s="132"/>
      <c r="S213" s="132"/>
      <c r="T213" s="132"/>
      <c r="U213" s="135"/>
      <c r="V213" s="135"/>
      <c r="W213" s="135"/>
      <c r="X213" s="135"/>
      <c r="Y213" s="135"/>
      <c r="Z213" s="135"/>
      <c r="AA213" s="135"/>
      <c r="AB213" s="135"/>
      <c r="AC213" s="135"/>
      <c r="AD213" s="135"/>
      <c r="AF213" s="34" t="s">
        <v>260</v>
      </c>
      <c r="AG213" s="855" t="s">
        <v>261</v>
      </c>
      <c r="AH213" s="855"/>
      <c r="AI213" s="855"/>
      <c r="AJ213" s="855"/>
      <c r="AK213" s="855"/>
      <c r="AL213" s="855"/>
      <c r="AM213" s="855"/>
      <c r="AN213" s="855"/>
      <c r="AO213" s="855"/>
      <c r="AP213" s="855"/>
      <c r="AQ213" s="132"/>
      <c r="AR213" s="132"/>
      <c r="AS213" s="132"/>
      <c r="AT213" s="132"/>
      <c r="AU213" s="132"/>
      <c r="AV213" s="132"/>
      <c r="AW213" s="132"/>
      <c r="AX213" s="132"/>
      <c r="AY213" s="135"/>
      <c r="AZ213" s="135"/>
      <c r="BA213" s="135"/>
      <c r="BB213" s="135"/>
      <c r="BC213" s="135"/>
      <c r="BD213" s="135"/>
      <c r="BE213" s="135"/>
      <c r="BF213" s="135"/>
      <c r="BG213" s="135"/>
      <c r="BH213" s="135"/>
      <c r="BJ213" s="34" t="s">
        <v>260</v>
      </c>
      <c r="BK213" s="855" t="s">
        <v>261</v>
      </c>
      <c r="BL213" s="855"/>
      <c r="BM213" s="855"/>
      <c r="BN213" s="855"/>
      <c r="BO213" s="855"/>
      <c r="BP213" s="855"/>
      <c r="BQ213" s="855"/>
      <c r="BR213" s="855"/>
      <c r="BS213" s="855"/>
      <c r="BT213" s="855"/>
      <c r="BU213" s="132"/>
      <c r="BV213" s="132"/>
      <c r="BW213" s="132"/>
      <c r="BX213" s="132"/>
      <c r="BY213" s="132"/>
      <c r="BZ213" s="132"/>
      <c r="CA213" s="132"/>
      <c r="CB213" s="132"/>
      <c r="CC213" s="135"/>
      <c r="CD213" s="135"/>
      <c r="CE213" s="135"/>
      <c r="CF213" s="135"/>
      <c r="CG213" s="135"/>
      <c r="CH213" s="135"/>
      <c r="CI213" s="135"/>
      <c r="CJ213" s="135"/>
      <c r="CK213" s="135"/>
      <c r="CL213" s="135"/>
      <c r="CN213" s="34" t="s">
        <v>260</v>
      </c>
      <c r="CO213" s="855" t="s">
        <v>261</v>
      </c>
      <c r="CP213" s="855"/>
      <c r="CQ213" s="855"/>
      <c r="CR213" s="855"/>
      <c r="CS213" s="855"/>
      <c r="CT213" s="855"/>
      <c r="CU213" s="855"/>
      <c r="CV213" s="855"/>
      <c r="CW213" s="855"/>
      <c r="CX213" s="855"/>
      <c r="CY213" s="132"/>
      <c r="CZ213" s="132"/>
      <c r="DA213" s="132"/>
      <c r="DB213" s="132"/>
      <c r="DC213" s="132"/>
      <c r="DD213" s="132"/>
      <c r="DE213" s="132"/>
      <c r="DF213" s="132"/>
      <c r="DG213" s="135"/>
      <c r="DH213" s="135"/>
      <c r="DI213" s="135"/>
      <c r="DJ213" s="135"/>
      <c r="DK213" s="135"/>
      <c r="DL213" s="135"/>
      <c r="DM213" s="135"/>
      <c r="DN213" s="135"/>
      <c r="DO213" s="135"/>
      <c r="DP213" s="135"/>
      <c r="DR213" s="34" t="s">
        <v>260</v>
      </c>
      <c r="DS213" s="855" t="s">
        <v>261</v>
      </c>
      <c r="DT213" s="855"/>
      <c r="DU213" s="855"/>
      <c r="DV213" s="855"/>
      <c r="DW213" s="855"/>
      <c r="DX213" s="855"/>
      <c r="DY213" s="855"/>
      <c r="DZ213" s="855"/>
      <c r="EA213" s="855"/>
      <c r="EB213" s="855"/>
      <c r="EC213" s="132"/>
      <c r="ED213" s="132"/>
      <c r="EE213" s="132"/>
      <c r="EF213" s="132"/>
      <c r="EG213" s="132"/>
      <c r="EH213" s="132"/>
      <c r="EI213" s="132"/>
      <c r="EJ213" s="132"/>
      <c r="EK213" s="135"/>
      <c r="EL213" s="135"/>
      <c r="EM213" s="135"/>
      <c r="EN213" s="135"/>
      <c r="EO213" s="135"/>
      <c r="EP213" s="135"/>
      <c r="EQ213" s="135"/>
      <c r="ER213" s="135"/>
      <c r="ES213" s="135"/>
      <c r="ET213" s="135"/>
      <c r="EV213" s="34" t="s">
        <v>260</v>
      </c>
      <c r="EW213" s="855" t="s">
        <v>261</v>
      </c>
      <c r="EX213" s="855"/>
      <c r="EY213" s="855"/>
      <c r="EZ213" s="855"/>
      <c r="FA213" s="855"/>
      <c r="FB213" s="855"/>
      <c r="FC213" s="855"/>
      <c r="FD213" s="855"/>
      <c r="FE213" s="855"/>
      <c r="FF213" s="855"/>
      <c r="FG213" s="132"/>
      <c r="FH213" s="132"/>
      <c r="FI213" s="132"/>
      <c r="FJ213" s="132"/>
      <c r="FK213" s="132"/>
      <c r="FL213" s="132"/>
      <c r="FM213" s="132"/>
      <c r="FN213" s="132"/>
      <c r="FO213" s="135"/>
      <c r="FP213" s="135"/>
      <c r="FQ213" s="135"/>
      <c r="FR213" s="135"/>
      <c r="FS213" s="135"/>
      <c r="FT213" s="135"/>
      <c r="FU213" s="135"/>
      <c r="FV213" s="135"/>
      <c r="FW213" s="135"/>
      <c r="FX213" s="135"/>
      <c r="FZ213" s="34" t="s">
        <v>260</v>
      </c>
      <c r="GA213" s="855" t="s">
        <v>261</v>
      </c>
      <c r="GB213" s="855"/>
      <c r="GC213" s="855"/>
      <c r="GD213" s="855"/>
      <c r="GE213" s="855"/>
      <c r="GF213" s="855"/>
      <c r="GG213" s="855"/>
      <c r="GH213" s="855"/>
      <c r="GI213" s="855"/>
      <c r="GJ213" s="855"/>
      <c r="GK213" s="855"/>
      <c r="GL213" s="855"/>
      <c r="GM213" s="132"/>
      <c r="GN213" s="132"/>
      <c r="GO213" s="132"/>
      <c r="GP213" s="132"/>
      <c r="GQ213" s="132"/>
      <c r="GR213" s="132"/>
      <c r="GS213" s="135"/>
      <c r="GT213" s="135"/>
      <c r="GU213" s="135"/>
      <c r="GV213" s="135"/>
      <c r="GW213" s="135"/>
      <c r="GX213" s="135"/>
      <c r="GY213" s="135"/>
      <c r="GZ213" s="135"/>
      <c r="HA213" s="135"/>
      <c r="HB213" s="135"/>
      <c r="HD213" s="34" t="s">
        <v>260</v>
      </c>
      <c r="HE213" s="855" t="s">
        <v>261</v>
      </c>
      <c r="HF213" s="855"/>
      <c r="HG213" s="855"/>
      <c r="HH213" s="855"/>
      <c r="HI213" s="855"/>
      <c r="HJ213" s="855"/>
      <c r="HK213" s="855"/>
      <c r="HL213" s="855"/>
      <c r="HM213" s="855"/>
      <c r="HN213" s="855"/>
      <c r="HO213" s="132"/>
      <c r="HP213" s="132"/>
      <c r="HQ213" s="132"/>
      <c r="HR213" s="132"/>
      <c r="HS213" s="132"/>
      <c r="HT213" s="132"/>
      <c r="HU213" s="132"/>
      <c r="HV213" s="132"/>
      <c r="HW213" s="135"/>
      <c r="HX213" s="135"/>
      <c r="HY213" s="135"/>
      <c r="HZ213" s="135"/>
      <c r="IA213" s="135"/>
      <c r="IB213" s="135"/>
      <c r="IC213" s="135"/>
      <c r="ID213" s="135"/>
      <c r="IE213" s="135"/>
      <c r="IF213" s="135"/>
      <c r="IH213" s="34" t="s">
        <v>260</v>
      </c>
      <c r="II213" s="855" t="s">
        <v>261</v>
      </c>
      <c r="IJ213" s="855"/>
      <c r="IK213" s="855"/>
      <c r="IL213" s="855"/>
      <c r="IM213" s="855"/>
      <c r="IN213" s="855"/>
      <c r="IO213" s="855"/>
      <c r="IP213" s="855"/>
      <c r="IQ213" s="855"/>
      <c r="IR213" s="855"/>
      <c r="IS213" s="132"/>
      <c r="IT213" s="132"/>
      <c r="IU213" s="132"/>
      <c r="IV213" s="132"/>
      <c r="IW213" s="132"/>
      <c r="IX213" s="132"/>
      <c r="IY213" s="132"/>
      <c r="IZ213" s="132"/>
      <c r="JA213" s="135"/>
      <c r="JB213" s="135"/>
      <c r="JC213" s="135"/>
      <c r="JD213" s="135"/>
      <c r="JE213" s="135"/>
      <c r="JF213" s="135"/>
      <c r="JG213" s="135"/>
      <c r="JH213" s="135"/>
      <c r="JI213" s="135"/>
      <c r="JJ213" s="135"/>
      <c r="JL213" s="34" t="s">
        <v>260</v>
      </c>
      <c r="JM213" s="855" t="s">
        <v>261</v>
      </c>
      <c r="JN213" s="855"/>
      <c r="JO213" s="855"/>
      <c r="JP213" s="855"/>
      <c r="JQ213" s="855"/>
      <c r="JR213" s="855"/>
      <c r="JS213" s="855"/>
      <c r="JT213" s="855"/>
      <c r="JU213" s="855"/>
      <c r="JV213" s="855"/>
      <c r="JW213" s="132"/>
      <c r="JX213" s="132"/>
      <c r="JY213" s="132"/>
      <c r="JZ213" s="132"/>
      <c r="KA213" s="132"/>
      <c r="KB213" s="132"/>
      <c r="KC213" s="132"/>
      <c r="KD213" s="132"/>
      <c r="KE213" s="135"/>
      <c r="KF213" s="135"/>
      <c r="KG213" s="135"/>
      <c r="KH213" s="135"/>
      <c r="KI213" s="135"/>
      <c r="KJ213" s="135"/>
      <c r="KK213" s="135"/>
      <c r="KL213" s="135"/>
      <c r="KM213" s="135"/>
      <c r="KN213" s="135"/>
    </row>
    <row r="214" spans="2:300" ht="40.5" customHeight="1" x14ac:dyDescent="0.25">
      <c r="B214" s="67" t="s">
        <v>265</v>
      </c>
      <c r="C214" s="856" t="s">
        <v>262</v>
      </c>
      <c r="D214" s="856"/>
      <c r="E214" s="856"/>
      <c r="F214" s="856"/>
      <c r="G214" s="856"/>
      <c r="H214" s="856"/>
      <c r="I214" s="856"/>
      <c r="J214" s="856"/>
      <c r="K214" s="856"/>
      <c r="L214" s="856"/>
      <c r="M214" s="131"/>
      <c r="N214" s="131"/>
      <c r="O214" s="131"/>
      <c r="P214" s="131"/>
      <c r="Q214" s="131"/>
      <c r="R214" s="131"/>
      <c r="S214" s="131"/>
      <c r="T214" s="131"/>
      <c r="U214" s="137"/>
      <c r="V214" s="137"/>
      <c r="W214" s="137"/>
      <c r="X214" s="137"/>
      <c r="Y214" s="137"/>
      <c r="Z214" s="137"/>
      <c r="AA214" s="137"/>
      <c r="AB214" s="137"/>
      <c r="AC214" s="137"/>
      <c r="AD214" s="137"/>
      <c r="AF214" s="67" t="s">
        <v>265</v>
      </c>
      <c r="AG214" s="854" t="s">
        <v>262</v>
      </c>
      <c r="AH214" s="854"/>
      <c r="AI214" s="854"/>
      <c r="AJ214" s="854"/>
      <c r="AK214" s="854"/>
      <c r="AL214" s="854"/>
      <c r="AM214" s="854"/>
      <c r="AN214" s="854"/>
      <c r="AO214" s="854"/>
      <c r="AP214" s="854"/>
      <c r="AQ214" s="131"/>
      <c r="AR214" s="131"/>
      <c r="AS214" s="131"/>
      <c r="AT214" s="131"/>
      <c r="AU214" s="131"/>
      <c r="AV214" s="131"/>
      <c r="AW214" s="131"/>
      <c r="AX214" s="131"/>
      <c r="AY214" s="137"/>
      <c r="AZ214" s="137"/>
      <c r="BA214" s="137"/>
      <c r="BB214" s="137"/>
      <c r="BC214" s="137"/>
      <c r="BD214" s="137"/>
      <c r="BE214" s="137"/>
      <c r="BF214" s="137"/>
      <c r="BG214" s="137"/>
      <c r="BH214" s="137"/>
      <c r="BJ214" s="67" t="s">
        <v>265</v>
      </c>
      <c r="BK214" s="854" t="s">
        <v>262</v>
      </c>
      <c r="BL214" s="854"/>
      <c r="BM214" s="854"/>
      <c r="BN214" s="854"/>
      <c r="BO214" s="854"/>
      <c r="BP214" s="854"/>
      <c r="BQ214" s="854"/>
      <c r="BR214" s="854"/>
      <c r="BS214" s="854"/>
      <c r="BT214" s="854"/>
      <c r="BU214" s="131"/>
      <c r="BV214" s="131"/>
      <c r="BW214" s="131"/>
      <c r="BX214" s="131"/>
      <c r="BY214" s="131"/>
      <c r="BZ214" s="131"/>
      <c r="CA214" s="131"/>
      <c r="CB214" s="131"/>
      <c r="CC214" s="137"/>
      <c r="CD214" s="137"/>
      <c r="CE214" s="137"/>
      <c r="CF214" s="137"/>
      <c r="CG214" s="137"/>
      <c r="CH214" s="137"/>
      <c r="CI214" s="137"/>
      <c r="CJ214" s="137"/>
      <c r="CK214" s="137"/>
      <c r="CL214" s="137"/>
      <c r="CN214" s="67" t="s">
        <v>265</v>
      </c>
      <c r="CO214" s="854" t="s">
        <v>262</v>
      </c>
      <c r="CP214" s="854"/>
      <c r="CQ214" s="854"/>
      <c r="CR214" s="854"/>
      <c r="CS214" s="854"/>
      <c r="CT214" s="854"/>
      <c r="CU214" s="854"/>
      <c r="CV214" s="854"/>
      <c r="CW214" s="854"/>
      <c r="CX214" s="854"/>
      <c r="CY214" s="131"/>
      <c r="CZ214" s="131"/>
      <c r="DA214" s="131"/>
      <c r="DB214" s="131"/>
      <c r="DC214" s="131"/>
      <c r="DD214" s="131"/>
      <c r="DE214" s="131"/>
      <c r="DF214" s="131"/>
      <c r="DG214" s="137"/>
      <c r="DH214" s="137"/>
      <c r="DI214" s="137"/>
      <c r="DJ214" s="137"/>
      <c r="DK214" s="137"/>
      <c r="DL214" s="137"/>
      <c r="DM214" s="137"/>
      <c r="DN214" s="137"/>
      <c r="DO214" s="137"/>
      <c r="DP214" s="137"/>
      <c r="DR214" s="67" t="s">
        <v>265</v>
      </c>
      <c r="DS214" s="854" t="s">
        <v>262</v>
      </c>
      <c r="DT214" s="854"/>
      <c r="DU214" s="854"/>
      <c r="DV214" s="854"/>
      <c r="DW214" s="854"/>
      <c r="DX214" s="854"/>
      <c r="DY214" s="854"/>
      <c r="DZ214" s="854"/>
      <c r="EA214" s="854"/>
      <c r="EB214" s="854"/>
      <c r="EC214" s="131"/>
      <c r="ED214" s="131"/>
      <c r="EE214" s="131"/>
      <c r="EF214" s="131"/>
      <c r="EG214" s="131"/>
      <c r="EH214" s="131"/>
      <c r="EI214" s="131"/>
      <c r="EJ214" s="131"/>
      <c r="EK214" s="137"/>
      <c r="EL214" s="137"/>
      <c r="EM214" s="137"/>
      <c r="EN214" s="137"/>
      <c r="EO214" s="137"/>
      <c r="EP214" s="137"/>
      <c r="EQ214" s="137"/>
      <c r="ER214" s="137"/>
      <c r="ES214" s="137"/>
      <c r="ET214" s="137"/>
      <c r="EV214" s="67" t="s">
        <v>265</v>
      </c>
      <c r="EW214" s="854" t="s">
        <v>262</v>
      </c>
      <c r="EX214" s="854"/>
      <c r="EY214" s="854"/>
      <c r="EZ214" s="854"/>
      <c r="FA214" s="854"/>
      <c r="FB214" s="854"/>
      <c r="FC214" s="854"/>
      <c r="FD214" s="854"/>
      <c r="FE214" s="854"/>
      <c r="FF214" s="854"/>
      <c r="FG214" s="131"/>
      <c r="FH214" s="131"/>
      <c r="FI214" s="131"/>
      <c r="FJ214" s="131"/>
      <c r="FK214" s="131"/>
      <c r="FL214" s="131"/>
      <c r="FM214" s="131"/>
      <c r="FN214" s="131"/>
      <c r="FO214" s="137"/>
      <c r="FP214" s="137"/>
      <c r="FQ214" s="137"/>
      <c r="FR214" s="137"/>
      <c r="FS214" s="137"/>
      <c r="FT214" s="137"/>
      <c r="FU214" s="137"/>
      <c r="FV214" s="137"/>
      <c r="FW214" s="137"/>
      <c r="FX214" s="137"/>
      <c r="FZ214" s="67" t="s">
        <v>265</v>
      </c>
      <c r="GA214" s="854" t="s">
        <v>262</v>
      </c>
      <c r="GB214" s="854"/>
      <c r="GC214" s="854"/>
      <c r="GD214" s="854"/>
      <c r="GE214" s="854"/>
      <c r="GF214" s="854"/>
      <c r="GG214" s="854"/>
      <c r="GH214" s="854"/>
      <c r="GI214" s="854"/>
      <c r="GJ214" s="854"/>
      <c r="GK214" s="854"/>
      <c r="GL214" s="854"/>
      <c r="GM214" s="131"/>
      <c r="GN214" s="131"/>
      <c r="GO214" s="131"/>
      <c r="GP214" s="131"/>
      <c r="GQ214" s="131"/>
      <c r="GR214" s="131"/>
      <c r="GS214" s="137"/>
      <c r="GT214" s="137"/>
      <c r="GU214" s="137"/>
      <c r="GV214" s="137"/>
      <c r="GW214" s="137"/>
      <c r="GX214" s="137"/>
      <c r="GY214" s="137"/>
      <c r="GZ214" s="137"/>
      <c r="HA214" s="137"/>
      <c r="HB214" s="137"/>
      <c r="HD214" s="67" t="s">
        <v>265</v>
      </c>
      <c r="HE214" s="854" t="s">
        <v>262</v>
      </c>
      <c r="HF214" s="854"/>
      <c r="HG214" s="854"/>
      <c r="HH214" s="854"/>
      <c r="HI214" s="854"/>
      <c r="HJ214" s="854"/>
      <c r="HK214" s="854"/>
      <c r="HL214" s="854"/>
      <c r="HM214" s="854"/>
      <c r="HN214" s="854"/>
      <c r="HO214" s="131"/>
      <c r="HP214" s="131"/>
      <c r="HQ214" s="131"/>
      <c r="HR214" s="131"/>
      <c r="HS214" s="131"/>
      <c r="HT214" s="131"/>
      <c r="HU214" s="131"/>
      <c r="HV214" s="131"/>
      <c r="HW214" s="137"/>
      <c r="HX214" s="137"/>
      <c r="HY214" s="137"/>
      <c r="HZ214" s="137"/>
      <c r="IA214" s="137"/>
      <c r="IB214" s="137"/>
      <c r="IC214" s="137"/>
      <c r="ID214" s="137"/>
      <c r="IE214" s="137"/>
      <c r="IF214" s="137"/>
      <c r="IH214" s="67" t="s">
        <v>265</v>
      </c>
      <c r="II214" s="854" t="s">
        <v>262</v>
      </c>
      <c r="IJ214" s="854"/>
      <c r="IK214" s="854"/>
      <c r="IL214" s="854"/>
      <c r="IM214" s="854"/>
      <c r="IN214" s="854"/>
      <c r="IO214" s="854"/>
      <c r="IP214" s="854"/>
      <c r="IQ214" s="854"/>
      <c r="IR214" s="854"/>
      <c r="IS214" s="131"/>
      <c r="IT214" s="131"/>
      <c r="IU214" s="131"/>
      <c r="IV214" s="131"/>
      <c r="IW214" s="131"/>
      <c r="IX214" s="131"/>
      <c r="IY214" s="131"/>
      <c r="IZ214" s="131"/>
      <c r="JA214" s="137"/>
      <c r="JB214" s="137"/>
      <c r="JC214" s="137"/>
      <c r="JD214" s="137"/>
      <c r="JE214" s="137"/>
      <c r="JF214" s="137"/>
      <c r="JG214" s="137"/>
      <c r="JH214" s="137"/>
      <c r="JI214" s="137"/>
      <c r="JJ214" s="137"/>
      <c r="JL214" s="67" t="s">
        <v>265</v>
      </c>
      <c r="JM214" s="854" t="s">
        <v>262</v>
      </c>
      <c r="JN214" s="854"/>
      <c r="JO214" s="854"/>
      <c r="JP214" s="854"/>
      <c r="JQ214" s="854"/>
      <c r="JR214" s="854"/>
      <c r="JS214" s="854"/>
      <c r="JT214" s="854"/>
      <c r="JU214" s="854"/>
      <c r="JV214" s="854"/>
      <c r="JW214" s="131"/>
      <c r="JX214" s="131"/>
      <c r="JY214" s="131"/>
      <c r="JZ214" s="131"/>
      <c r="KA214" s="131"/>
      <c r="KB214" s="131"/>
      <c r="KC214" s="131"/>
      <c r="KD214" s="131"/>
      <c r="KE214" s="137"/>
      <c r="KF214" s="137"/>
      <c r="KG214" s="137"/>
      <c r="KH214" s="137"/>
      <c r="KI214" s="137"/>
      <c r="KJ214" s="137"/>
      <c r="KK214" s="137"/>
      <c r="KL214" s="137"/>
      <c r="KM214" s="137"/>
      <c r="KN214" s="137"/>
    </row>
    <row r="215" spans="2:300" x14ac:dyDescent="0.25">
      <c r="B215" s="3" t="s">
        <v>2683</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F215" s="3" t="s">
        <v>2683</v>
      </c>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J215" s="3" t="s">
        <v>2683</v>
      </c>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N215" s="3" t="s">
        <v>2683</v>
      </c>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R215" s="3" t="s">
        <v>2683</v>
      </c>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V215" s="3" t="s">
        <v>2683</v>
      </c>
      <c r="EW215" s="130"/>
      <c r="EX215" s="130"/>
      <c r="EY215" s="130"/>
      <c r="EZ215" s="130"/>
      <c r="FA215" s="130"/>
      <c r="FB215" s="130"/>
      <c r="FC215" s="130"/>
      <c r="FD215" s="130"/>
      <c r="FE215" s="130"/>
      <c r="FF215" s="130"/>
      <c r="FG215" s="130"/>
      <c r="FH215" s="130"/>
      <c r="FI215" s="130"/>
      <c r="FJ215" s="130"/>
      <c r="FK215" s="130"/>
      <c r="FL215" s="130"/>
      <c r="FM215" s="130"/>
      <c r="FN215" s="130"/>
      <c r="FO215" s="130"/>
      <c r="FP215" s="130"/>
      <c r="FQ215" s="130"/>
      <c r="FR215" s="130"/>
      <c r="FS215" s="130"/>
      <c r="FT215" s="130"/>
      <c r="FU215" s="130"/>
      <c r="FV215" s="130"/>
      <c r="FW215" s="130"/>
      <c r="FX215" s="130"/>
      <c r="FZ215" s="3" t="s">
        <v>2683</v>
      </c>
      <c r="GA215" s="130"/>
      <c r="GB215" s="130"/>
      <c r="GC215" s="130"/>
      <c r="GD215" s="130"/>
      <c r="GE215" s="130"/>
      <c r="GF215" s="130"/>
      <c r="GG215" s="130"/>
      <c r="GH215" s="130"/>
      <c r="GI215" s="130"/>
      <c r="GJ215" s="130"/>
      <c r="GK215" s="130"/>
      <c r="GL215" s="130"/>
      <c r="GM215" s="130"/>
      <c r="GN215" s="130"/>
      <c r="GO215" s="130"/>
      <c r="GP215" s="130"/>
      <c r="GQ215" s="130"/>
      <c r="GR215" s="130"/>
      <c r="GS215" s="130"/>
      <c r="GT215" s="130"/>
      <c r="GU215" s="130"/>
      <c r="GV215" s="130"/>
      <c r="GW215" s="130"/>
      <c r="GX215" s="130"/>
      <c r="GY215" s="130"/>
      <c r="GZ215" s="130"/>
      <c r="HA215" s="130"/>
      <c r="HB215" s="130"/>
      <c r="HD215" s="3" t="s">
        <v>2683</v>
      </c>
      <c r="HE215" s="130"/>
      <c r="HF215" s="130"/>
      <c r="HG215" s="130"/>
      <c r="HH215" s="130"/>
      <c r="HI215" s="130"/>
      <c r="HJ215" s="130"/>
      <c r="HK215" s="130"/>
      <c r="HL215" s="130"/>
      <c r="HM215" s="130"/>
      <c r="HN215" s="130"/>
      <c r="HO215" s="130"/>
      <c r="HP215" s="130"/>
      <c r="HQ215" s="130"/>
      <c r="HR215" s="130"/>
      <c r="HS215" s="130"/>
      <c r="HT215" s="130"/>
      <c r="HU215" s="130"/>
      <c r="HV215" s="130"/>
      <c r="HW215" s="130"/>
      <c r="HX215" s="130"/>
      <c r="HY215" s="130"/>
      <c r="HZ215" s="130"/>
      <c r="IA215" s="130"/>
      <c r="IB215" s="130"/>
      <c r="IC215" s="130"/>
      <c r="ID215" s="130"/>
      <c r="IE215" s="130"/>
      <c r="IF215" s="130"/>
      <c r="IH215" s="3" t="s">
        <v>2683</v>
      </c>
      <c r="II215" s="130"/>
      <c r="IJ215" s="130"/>
      <c r="IK215" s="130"/>
      <c r="IL215" s="130"/>
      <c r="IM215" s="130"/>
      <c r="IN215" s="130"/>
      <c r="IO215" s="130"/>
      <c r="IP215" s="130"/>
      <c r="IQ215" s="130"/>
      <c r="IR215" s="130"/>
      <c r="IS215" s="130"/>
      <c r="IT215" s="130"/>
      <c r="IU215" s="130"/>
      <c r="IV215" s="130"/>
      <c r="IW215" s="130"/>
      <c r="IX215" s="130"/>
      <c r="IY215" s="130"/>
      <c r="IZ215" s="130"/>
      <c r="JA215" s="130"/>
      <c r="JB215" s="130"/>
      <c r="JC215" s="130"/>
      <c r="JD215" s="130"/>
      <c r="JE215" s="130"/>
      <c r="JF215" s="130"/>
      <c r="JG215" s="130"/>
      <c r="JH215" s="130"/>
      <c r="JI215" s="130"/>
      <c r="JJ215" s="130"/>
      <c r="JL215" s="3" t="s">
        <v>2683</v>
      </c>
      <c r="JM215" s="130"/>
      <c r="JN215" s="130"/>
      <c r="JO215" s="130"/>
      <c r="JP215" s="130"/>
      <c r="JQ215" s="130"/>
      <c r="JR215" s="130"/>
      <c r="JS215" s="130"/>
      <c r="JT215" s="130"/>
      <c r="JU215" s="130"/>
      <c r="JV215" s="130"/>
      <c r="JW215" s="130"/>
      <c r="JX215" s="130"/>
      <c r="JY215" s="130"/>
      <c r="JZ215" s="130"/>
      <c r="KA215" s="130"/>
      <c r="KB215" s="130"/>
      <c r="KC215" s="130"/>
      <c r="KD215" s="130"/>
      <c r="KE215" s="130"/>
      <c r="KF215" s="130"/>
      <c r="KG215" s="130"/>
      <c r="KH215" s="130"/>
      <c r="KI215" s="130"/>
      <c r="KJ215" s="130"/>
      <c r="KK215" s="130"/>
      <c r="KL215" s="130"/>
      <c r="KM215" s="130"/>
      <c r="KN215" s="130"/>
    </row>
    <row r="216" spans="2:300" s="138" customFormat="1" ht="15.75" x14ac:dyDescent="0.25">
      <c r="C216" s="853" t="s">
        <v>1174</v>
      </c>
      <c r="D216" s="853"/>
      <c r="E216" s="853"/>
      <c r="F216" s="853"/>
      <c r="G216" s="853"/>
      <c r="H216" s="853"/>
      <c r="I216" s="853"/>
      <c r="J216" s="853"/>
      <c r="K216" s="853"/>
      <c r="L216" s="853"/>
      <c r="M216" s="853"/>
      <c r="N216" s="853"/>
      <c r="O216" s="853"/>
      <c r="P216" s="853"/>
      <c r="Q216" s="853"/>
      <c r="R216" s="853"/>
      <c r="S216" s="853"/>
      <c r="T216" s="853"/>
      <c r="U216" s="853"/>
      <c r="V216" s="853"/>
      <c r="W216" s="853"/>
      <c r="X216" s="853"/>
      <c r="Y216" s="853"/>
      <c r="Z216" s="853"/>
      <c r="AA216" s="853"/>
      <c r="AB216" s="853"/>
      <c r="AC216" s="853"/>
      <c r="AD216" s="853"/>
      <c r="AG216" s="853" t="s">
        <v>1174</v>
      </c>
      <c r="AH216" s="853"/>
      <c r="AI216" s="853"/>
      <c r="AJ216" s="853"/>
      <c r="AK216" s="853"/>
      <c r="AL216" s="853"/>
      <c r="AM216" s="853"/>
      <c r="AN216" s="853"/>
      <c r="AO216" s="853"/>
      <c r="AP216" s="853"/>
      <c r="AQ216" s="853"/>
      <c r="AR216" s="853"/>
      <c r="AS216" s="853"/>
      <c r="AT216" s="853"/>
      <c r="AU216" s="853"/>
      <c r="AV216" s="853"/>
      <c r="AW216" s="853"/>
      <c r="AX216" s="853"/>
      <c r="AY216" s="853"/>
      <c r="AZ216" s="853"/>
      <c r="BA216" s="853"/>
      <c r="BB216" s="853"/>
      <c r="BC216" s="853"/>
      <c r="BD216" s="853"/>
      <c r="BE216" s="853"/>
      <c r="BF216" s="853"/>
      <c r="BG216" s="853"/>
      <c r="BK216" s="853" t="s">
        <v>1174</v>
      </c>
      <c r="BL216" s="853"/>
      <c r="BM216" s="853"/>
      <c r="BN216" s="853"/>
      <c r="BO216" s="853"/>
      <c r="BP216" s="853"/>
      <c r="BQ216" s="853"/>
      <c r="BR216" s="853"/>
      <c r="BS216" s="853"/>
      <c r="BT216" s="853"/>
      <c r="BU216" s="853"/>
      <c r="BV216" s="853"/>
      <c r="BW216" s="853"/>
      <c r="BX216" s="853"/>
      <c r="BY216" s="853"/>
      <c r="BZ216" s="853"/>
      <c r="CA216" s="853"/>
      <c r="CB216" s="853"/>
      <c r="CC216" s="853"/>
      <c r="CD216" s="853"/>
      <c r="CE216" s="853"/>
      <c r="CF216" s="853"/>
      <c r="CG216" s="853"/>
      <c r="CH216" s="853"/>
      <c r="CI216" s="853"/>
      <c r="CJ216" s="853"/>
      <c r="CK216" s="853"/>
      <c r="CO216" s="853" t="s">
        <v>1174</v>
      </c>
      <c r="CP216" s="853"/>
      <c r="CQ216" s="853"/>
      <c r="CR216" s="853"/>
      <c r="CS216" s="853"/>
      <c r="CT216" s="853"/>
      <c r="CU216" s="853"/>
      <c r="CV216" s="853"/>
      <c r="CW216" s="853"/>
      <c r="CX216" s="853"/>
      <c r="CY216" s="853"/>
      <c r="CZ216" s="853"/>
      <c r="DA216" s="853"/>
      <c r="DB216" s="853"/>
      <c r="DC216" s="853"/>
      <c r="DD216" s="853"/>
      <c r="DE216" s="853"/>
      <c r="DF216" s="853"/>
      <c r="DG216" s="853"/>
      <c r="DH216" s="853"/>
      <c r="DI216" s="853"/>
      <c r="DJ216" s="853"/>
      <c r="DK216" s="853"/>
      <c r="DL216" s="853"/>
      <c r="DM216" s="853"/>
      <c r="DN216" s="853"/>
      <c r="DO216" s="853"/>
      <c r="DS216" s="853" t="s">
        <v>1174</v>
      </c>
      <c r="DT216" s="853"/>
      <c r="DU216" s="853"/>
      <c r="DV216" s="853"/>
      <c r="DW216" s="853"/>
      <c r="DX216" s="853"/>
      <c r="DY216" s="853"/>
      <c r="DZ216" s="853"/>
      <c r="EA216" s="853"/>
      <c r="EB216" s="853"/>
      <c r="EC216" s="853"/>
      <c r="ED216" s="853"/>
      <c r="EE216" s="853"/>
      <c r="EF216" s="853"/>
      <c r="EG216" s="853"/>
      <c r="EH216" s="853"/>
      <c r="EI216" s="853"/>
      <c r="EJ216" s="853"/>
      <c r="EK216" s="853"/>
      <c r="EL216" s="853"/>
      <c r="EM216" s="853"/>
      <c r="EN216" s="853"/>
      <c r="EO216" s="853"/>
      <c r="EP216" s="853"/>
      <c r="EQ216" s="853"/>
      <c r="ER216" s="853"/>
      <c r="ES216" s="853"/>
      <c r="EW216" s="853" t="s">
        <v>1174</v>
      </c>
      <c r="EX216" s="853"/>
      <c r="EY216" s="853"/>
      <c r="EZ216" s="853"/>
      <c r="FA216" s="853"/>
      <c r="FB216" s="853"/>
      <c r="FC216" s="853"/>
      <c r="FD216" s="853"/>
      <c r="FE216" s="853"/>
      <c r="FF216" s="853"/>
      <c r="FG216" s="853"/>
      <c r="FH216" s="853"/>
      <c r="FI216" s="853"/>
      <c r="FJ216" s="853"/>
      <c r="FK216" s="853"/>
      <c r="FL216" s="853"/>
      <c r="FM216" s="853"/>
      <c r="FN216" s="853"/>
      <c r="FO216" s="853"/>
      <c r="FP216" s="853"/>
      <c r="FQ216" s="853"/>
      <c r="FR216" s="853"/>
      <c r="FS216" s="853"/>
      <c r="FT216" s="853"/>
      <c r="FU216" s="853"/>
      <c r="FV216" s="853"/>
      <c r="FW216" s="853"/>
      <c r="GA216" s="853" t="s">
        <v>1174</v>
      </c>
      <c r="GB216" s="853"/>
      <c r="GC216" s="853"/>
      <c r="GD216" s="853"/>
      <c r="GE216" s="853"/>
      <c r="GF216" s="853"/>
      <c r="GG216" s="853"/>
      <c r="GH216" s="853"/>
      <c r="GI216" s="853"/>
      <c r="GJ216" s="853"/>
      <c r="GK216" s="853"/>
      <c r="GL216" s="853"/>
      <c r="GM216" s="853"/>
      <c r="GN216" s="853"/>
      <c r="GO216" s="853"/>
      <c r="GP216" s="853"/>
      <c r="GQ216" s="853"/>
      <c r="GR216" s="853"/>
      <c r="GS216" s="853"/>
      <c r="GT216" s="853"/>
      <c r="GU216" s="853"/>
      <c r="GV216" s="853"/>
      <c r="GW216" s="853"/>
      <c r="GX216" s="853"/>
      <c r="GY216" s="853"/>
      <c r="GZ216" s="853"/>
      <c r="HA216" s="853"/>
      <c r="HE216" s="853" t="s">
        <v>1174</v>
      </c>
      <c r="HF216" s="853"/>
      <c r="HG216" s="853"/>
      <c r="HH216" s="853"/>
      <c r="HI216" s="853"/>
      <c r="HJ216" s="853"/>
      <c r="HK216" s="853"/>
      <c r="HL216" s="853"/>
      <c r="HM216" s="853"/>
      <c r="HN216" s="853"/>
      <c r="HO216" s="853"/>
      <c r="HP216" s="853"/>
      <c r="HQ216" s="853"/>
      <c r="HR216" s="853"/>
      <c r="HS216" s="853"/>
      <c r="HT216" s="853"/>
      <c r="HU216" s="853"/>
      <c r="HV216" s="853"/>
      <c r="HW216" s="853"/>
      <c r="HX216" s="853"/>
      <c r="HY216" s="853"/>
      <c r="HZ216" s="853"/>
      <c r="IA216" s="853"/>
      <c r="IB216" s="853"/>
      <c r="IC216" s="853"/>
      <c r="ID216" s="853"/>
      <c r="IE216" s="853"/>
      <c r="II216" s="853" t="s">
        <v>1174</v>
      </c>
      <c r="IJ216" s="853"/>
      <c r="IK216" s="853"/>
      <c r="IL216" s="853"/>
      <c r="IM216" s="853"/>
      <c r="IN216" s="853"/>
      <c r="IO216" s="853"/>
      <c r="IP216" s="853"/>
      <c r="IQ216" s="853"/>
      <c r="IR216" s="853"/>
      <c r="IS216" s="853"/>
      <c r="IT216" s="853"/>
      <c r="IU216" s="853"/>
      <c r="IV216" s="853"/>
      <c r="IW216" s="853"/>
      <c r="IX216" s="853"/>
      <c r="IY216" s="853"/>
      <c r="IZ216" s="853"/>
      <c r="JA216" s="853"/>
      <c r="JB216" s="853"/>
      <c r="JC216" s="853"/>
      <c r="JD216" s="853"/>
      <c r="JE216" s="853"/>
      <c r="JF216" s="853"/>
      <c r="JG216" s="853"/>
      <c r="JH216" s="853"/>
      <c r="JI216" s="853"/>
      <c r="JM216" s="853" t="s">
        <v>1174</v>
      </c>
      <c r="JN216" s="853"/>
      <c r="JO216" s="853"/>
      <c r="JP216" s="853"/>
      <c r="JQ216" s="853"/>
      <c r="JR216" s="853"/>
      <c r="JS216" s="853"/>
      <c r="JT216" s="853"/>
      <c r="JU216" s="853"/>
      <c r="JV216" s="853"/>
      <c r="JW216" s="853"/>
      <c r="JX216" s="853"/>
      <c r="JY216" s="853"/>
      <c r="JZ216" s="853"/>
      <c r="KA216" s="853"/>
      <c r="KB216" s="853"/>
      <c r="KC216" s="853"/>
      <c r="KD216" s="853"/>
      <c r="KE216" s="853"/>
      <c r="KF216" s="853"/>
      <c r="KG216" s="853"/>
      <c r="KH216" s="853"/>
      <c r="KI216" s="853"/>
      <c r="KJ216" s="853"/>
      <c r="KK216" s="853"/>
      <c r="KL216" s="853"/>
      <c r="KM216" s="853"/>
    </row>
    <row r="217" spans="2:300" s="61" customFormat="1" ht="142.5" customHeight="1" thickBot="1" x14ac:dyDescent="0.3">
      <c r="B217" s="139" t="s">
        <v>263</v>
      </c>
      <c r="C217" s="140" t="str">
        <f>C19</f>
        <v>Outpatient vaccinations</v>
      </c>
      <c r="D217" s="140" t="str">
        <f t="shared" ref="D217:AD217" si="326">D19</f>
        <v>Outpatient cough triage</v>
      </c>
      <c r="E217" s="140" t="str">
        <f t="shared" si="326"/>
        <v>Outpatient screening visit</v>
      </c>
      <c r="F217" s="140" t="str">
        <f t="shared" si="326"/>
        <v>Outpatient diagnostic visit</v>
      </c>
      <c r="G217" s="140" t="str">
        <f t="shared" si="326"/>
        <v>Outpatient visit type 1</v>
      </c>
      <c r="H217" s="140" t="str">
        <f t="shared" si="326"/>
        <v>Outpatient visit type 2</v>
      </c>
      <c r="I217" s="140" t="str">
        <f t="shared" si="326"/>
        <v>Outpatient visit type 3</v>
      </c>
      <c r="J217" s="140" t="str">
        <f t="shared" si="326"/>
        <v>Inpatient bed-day type 1</v>
      </c>
      <c r="K217" s="140" t="str">
        <f t="shared" si="326"/>
        <v>Inpatient bed-day type 2</v>
      </c>
      <c r="L217" s="140" t="str">
        <f t="shared" si="326"/>
        <v>Community vaccinations</v>
      </c>
      <c r="M217" s="140" t="str">
        <f t="shared" si="326"/>
        <v>Community screening visit</v>
      </c>
      <c r="N217" s="140" t="str">
        <f t="shared" si="326"/>
        <v>Community diagnostic visit</v>
      </c>
      <c r="O217" s="140" t="str">
        <f t="shared" si="326"/>
        <v>Community treatment visit</v>
      </c>
      <c r="P217" s="140" t="str">
        <f t="shared" si="326"/>
        <v>Community other visit</v>
      </c>
      <c r="Q217" s="140" t="str">
        <f t="shared" si="326"/>
        <v>Community event</v>
      </c>
      <c r="R217" s="140" t="str">
        <f t="shared" si="326"/>
        <v>Lost to follow-up tracing per person on contact list (phone)</v>
      </c>
      <c r="S217" s="140" t="str">
        <f t="shared" si="326"/>
        <v>Patient support during diagnosis (voucher, cash, other)</v>
      </c>
      <c r="T217" s="140" t="str">
        <f t="shared" si="326"/>
        <v>Patient support during treatment (voucher, cash, other)</v>
      </c>
      <c r="U217" s="140" t="str">
        <f t="shared" si="326"/>
        <v>Other service type 1</v>
      </c>
      <c r="V217" s="140" t="str">
        <f t="shared" si="326"/>
        <v>Other service type 2</v>
      </c>
      <c r="W217" s="140" t="str">
        <f t="shared" si="326"/>
        <v>Laboratory tests</v>
      </c>
      <c r="X217" s="140" t="str">
        <f t="shared" si="326"/>
        <v>Radiology tests</v>
      </c>
      <c r="Y217" s="140" t="str">
        <f t="shared" si="326"/>
        <v>Pharmacy</v>
      </c>
      <c r="Z217" s="140" t="str">
        <f t="shared" si="326"/>
        <v>Admin &amp; management</v>
      </c>
      <c r="AA217" s="140" t="str">
        <f t="shared" si="326"/>
        <v>Other overhead services</v>
      </c>
      <c r="AB217" s="140" t="str">
        <f t="shared" si="326"/>
        <v>Non-TB services</v>
      </c>
      <c r="AC217" s="140" t="str">
        <f t="shared" si="326"/>
        <v>Break/lunch</v>
      </c>
      <c r="AD217" s="140" t="str">
        <f t="shared" si="326"/>
        <v>Not at work</v>
      </c>
      <c r="AF217" s="139" t="s">
        <v>263</v>
      </c>
      <c r="AG217" s="140" t="str">
        <f>AG19</f>
        <v>Outpatient vaccinations</v>
      </c>
      <c r="AH217" s="140" t="str">
        <f t="shared" ref="AH217:BH217" si="327">AH19</f>
        <v>Outpatient cough triage</v>
      </c>
      <c r="AI217" s="140" t="str">
        <f t="shared" si="327"/>
        <v>Outpatient screening visit</v>
      </c>
      <c r="AJ217" s="140" t="str">
        <f t="shared" si="327"/>
        <v>Outpatient diagnostic visit</v>
      </c>
      <c r="AK217" s="140" t="str">
        <f t="shared" si="327"/>
        <v>Outpatient visit type 1</v>
      </c>
      <c r="AL217" s="140" t="str">
        <f t="shared" si="327"/>
        <v>Outpatient visit type 2</v>
      </c>
      <c r="AM217" s="140" t="str">
        <f t="shared" si="327"/>
        <v>Outpatient visit type 3</v>
      </c>
      <c r="AN217" s="140" t="str">
        <f t="shared" si="327"/>
        <v>Inpatient bed-day type 1</v>
      </c>
      <c r="AO217" s="140" t="str">
        <f t="shared" si="327"/>
        <v>Inpatient bed-day type 2</v>
      </c>
      <c r="AP217" s="140" t="str">
        <f t="shared" si="327"/>
        <v>Community vaccinations</v>
      </c>
      <c r="AQ217" s="140" t="str">
        <f t="shared" si="327"/>
        <v>Community screening visit</v>
      </c>
      <c r="AR217" s="140" t="str">
        <f t="shared" si="327"/>
        <v>Community diagnostic visit</v>
      </c>
      <c r="AS217" s="140" t="str">
        <f t="shared" si="327"/>
        <v>Community treatment visit</v>
      </c>
      <c r="AT217" s="140" t="str">
        <f t="shared" si="327"/>
        <v>Community other visit</v>
      </c>
      <c r="AU217" s="140" t="str">
        <f t="shared" si="327"/>
        <v>Community event</v>
      </c>
      <c r="AV217" s="140" t="str">
        <f t="shared" si="327"/>
        <v>Lost to follow-up tracing per person on contact list (phone)</v>
      </c>
      <c r="AW217" s="140" t="str">
        <f t="shared" si="327"/>
        <v>Patient support during diagnosis (voucher, cash, other)</v>
      </c>
      <c r="AX217" s="140" t="str">
        <f t="shared" si="327"/>
        <v>Patient support during treatment (voucher, cash, other)</v>
      </c>
      <c r="AY217" s="140" t="str">
        <f t="shared" si="327"/>
        <v>Other service type 1</v>
      </c>
      <c r="AZ217" s="140" t="str">
        <f t="shared" si="327"/>
        <v>Other service type 2</v>
      </c>
      <c r="BA217" s="140" t="str">
        <f t="shared" si="327"/>
        <v>Laboratory tests</v>
      </c>
      <c r="BB217" s="140" t="str">
        <f t="shared" si="327"/>
        <v>Radiology tests</v>
      </c>
      <c r="BC217" s="140" t="str">
        <f t="shared" si="327"/>
        <v>Pharmacy</v>
      </c>
      <c r="BD217" s="140" t="str">
        <f t="shared" si="327"/>
        <v>Admin &amp; management</v>
      </c>
      <c r="BE217" s="140" t="str">
        <f t="shared" si="327"/>
        <v>Other overhead services</v>
      </c>
      <c r="BF217" s="140" t="str">
        <f t="shared" si="327"/>
        <v>Non-TB services</v>
      </c>
      <c r="BG217" s="140" t="str">
        <f t="shared" si="327"/>
        <v>Break/lunch</v>
      </c>
      <c r="BH217" s="140" t="str">
        <f t="shared" si="327"/>
        <v>Not at work</v>
      </c>
      <c r="BJ217" s="139" t="s">
        <v>263</v>
      </c>
      <c r="BK217" s="140" t="str">
        <f>BK19</f>
        <v>Outpatient vaccinations</v>
      </c>
      <c r="BL217" s="140" t="str">
        <f t="shared" ref="BL217:CL217" si="328">BL19</f>
        <v>Outpatient cough triage</v>
      </c>
      <c r="BM217" s="140" t="str">
        <f t="shared" si="328"/>
        <v>Outpatient screening visit</v>
      </c>
      <c r="BN217" s="140" t="str">
        <f t="shared" si="328"/>
        <v>Outpatient diagnostic visit</v>
      </c>
      <c r="BO217" s="140" t="str">
        <f t="shared" si="328"/>
        <v>Outpatient visit type 1</v>
      </c>
      <c r="BP217" s="140" t="str">
        <f t="shared" si="328"/>
        <v>Outpatient visit type 2</v>
      </c>
      <c r="BQ217" s="140" t="str">
        <f t="shared" si="328"/>
        <v>Outpatient visit type 3</v>
      </c>
      <c r="BR217" s="140" t="str">
        <f t="shared" si="328"/>
        <v>Inpatient bed-day type 1</v>
      </c>
      <c r="BS217" s="140" t="str">
        <f t="shared" si="328"/>
        <v>Inpatient bed-day type 2</v>
      </c>
      <c r="BT217" s="140" t="str">
        <f t="shared" si="328"/>
        <v>Community vaccinations</v>
      </c>
      <c r="BU217" s="140" t="str">
        <f t="shared" si="328"/>
        <v>Community screening visit</v>
      </c>
      <c r="BV217" s="140" t="str">
        <f t="shared" si="328"/>
        <v>Community diagnostic visit</v>
      </c>
      <c r="BW217" s="140" t="str">
        <f t="shared" si="328"/>
        <v>Community treatment visit</v>
      </c>
      <c r="BX217" s="140" t="str">
        <f t="shared" si="328"/>
        <v>Community other visit</v>
      </c>
      <c r="BY217" s="140" t="str">
        <f t="shared" si="328"/>
        <v>Community event</v>
      </c>
      <c r="BZ217" s="140" t="str">
        <f t="shared" si="328"/>
        <v>Lost to follow-up tracing per person on contact list (phone)</v>
      </c>
      <c r="CA217" s="140" t="str">
        <f t="shared" si="328"/>
        <v>Patient support during diagnosis (voucher, cash, other)</v>
      </c>
      <c r="CB217" s="140" t="str">
        <f t="shared" si="328"/>
        <v>Patient support during treatment (voucher, cash, other)</v>
      </c>
      <c r="CC217" s="140" t="str">
        <f t="shared" si="328"/>
        <v>Other service type 1</v>
      </c>
      <c r="CD217" s="140" t="str">
        <f t="shared" si="328"/>
        <v>Other service type 2</v>
      </c>
      <c r="CE217" s="140" t="str">
        <f t="shared" si="328"/>
        <v>Laboratory tests</v>
      </c>
      <c r="CF217" s="140" t="str">
        <f t="shared" si="328"/>
        <v>Radiology tests</v>
      </c>
      <c r="CG217" s="140" t="str">
        <f t="shared" si="328"/>
        <v>Pharmacy</v>
      </c>
      <c r="CH217" s="140" t="str">
        <f t="shared" si="328"/>
        <v>Admin &amp; management</v>
      </c>
      <c r="CI217" s="140" t="str">
        <f t="shared" si="328"/>
        <v>Other overhead services</v>
      </c>
      <c r="CJ217" s="140" t="str">
        <f t="shared" si="328"/>
        <v>Non-TB services</v>
      </c>
      <c r="CK217" s="140" t="str">
        <f t="shared" si="328"/>
        <v>Break/lunch</v>
      </c>
      <c r="CL217" s="140" t="str">
        <f t="shared" si="328"/>
        <v>Not at work</v>
      </c>
      <c r="CN217" s="139" t="s">
        <v>263</v>
      </c>
      <c r="CO217" s="140" t="str">
        <f>CO19</f>
        <v>Outpatient vaccinations</v>
      </c>
      <c r="CP217" s="140" t="str">
        <f t="shared" ref="CP217:DP217" si="329">CP19</f>
        <v>Outpatient cough triage</v>
      </c>
      <c r="CQ217" s="140" t="str">
        <f t="shared" si="329"/>
        <v>Outpatient screening visit</v>
      </c>
      <c r="CR217" s="140" t="str">
        <f t="shared" si="329"/>
        <v>Outpatient diagnostic visit</v>
      </c>
      <c r="CS217" s="140" t="str">
        <f t="shared" si="329"/>
        <v>Outpatient visit type 1</v>
      </c>
      <c r="CT217" s="140" t="str">
        <f t="shared" si="329"/>
        <v>Outpatient visit type 2</v>
      </c>
      <c r="CU217" s="140" t="str">
        <f t="shared" si="329"/>
        <v>Outpatient visit type 3</v>
      </c>
      <c r="CV217" s="140" t="str">
        <f t="shared" si="329"/>
        <v>Inpatient bed-day type 1</v>
      </c>
      <c r="CW217" s="140" t="str">
        <f t="shared" si="329"/>
        <v>Inpatient bed-day type 2</v>
      </c>
      <c r="CX217" s="140" t="str">
        <f t="shared" si="329"/>
        <v>Community vaccinations</v>
      </c>
      <c r="CY217" s="140" t="str">
        <f t="shared" si="329"/>
        <v>Community screening visit</v>
      </c>
      <c r="CZ217" s="140" t="str">
        <f t="shared" si="329"/>
        <v>Community diagnostic visit</v>
      </c>
      <c r="DA217" s="140" t="str">
        <f t="shared" si="329"/>
        <v>Community treatment visit</v>
      </c>
      <c r="DB217" s="140" t="str">
        <f t="shared" si="329"/>
        <v>Community other visit</v>
      </c>
      <c r="DC217" s="140" t="str">
        <f t="shared" si="329"/>
        <v>Community event</v>
      </c>
      <c r="DD217" s="140" t="str">
        <f t="shared" si="329"/>
        <v>Lost to follow-up tracing per person on contact list (phone)</v>
      </c>
      <c r="DE217" s="140" t="str">
        <f t="shared" si="329"/>
        <v>Patient support during diagnosis (voucher, cash, other)</v>
      </c>
      <c r="DF217" s="140" t="str">
        <f t="shared" si="329"/>
        <v>Patient support during treatment (voucher, cash, other)</v>
      </c>
      <c r="DG217" s="140" t="str">
        <f t="shared" si="329"/>
        <v>Other service type 1</v>
      </c>
      <c r="DH217" s="140" t="str">
        <f t="shared" si="329"/>
        <v>Other service type 2</v>
      </c>
      <c r="DI217" s="140" t="str">
        <f t="shared" si="329"/>
        <v>Laboratory tests</v>
      </c>
      <c r="DJ217" s="140" t="str">
        <f t="shared" si="329"/>
        <v>Radiology tests</v>
      </c>
      <c r="DK217" s="140" t="str">
        <f t="shared" si="329"/>
        <v>Pharmacy</v>
      </c>
      <c r="DL217" s="140" t="str">
        <f t="shared" si="329"/>
        <v>Admin &amp; management</v>
      </c>
      <c r="DM217" s="140" t="str">
        <f t="shared" si="329"/>
        <v>Other overhead services</v>
      </c>
      <c r="DN217" s="140" t="str">
        <f t="shared" si="329"/>
        <v>Non-TB services</v>
      </c>
      <c r="DO217" s="140" t="str">
        <f t="shared" si="329"/>
        <v>Break/lunch</v>
      </c>
      <c r="DP217" s="140" t="str">
        <f t="shared" si="329"/>
        <v>Not at work</v>
      </c>
      <c r="DR217" s="139" t="s">
        <v>263</v>
      </c>
      <c r="DS217" s="140" t="str">
        <f>DS19</f>
        <v>Outpatient vaccinations</v>
      </c>
      <c r="DT217" s="140" t="str">
        <f t="shared" ref="DT217:ET217" si="330">DT19</f>
        <v>Outpatient cough triage</v>
      </c>
      <c r="DU217" s="140" t="str">
        <f t="shared" si="330"/>
        <v>Outpatient screening visit</v>
      </c>
      <c r="DV217" s="140" t="str">
        <f t="shared" si="330"/>
        <v>Outpatient diagnostic visit</v>
      </c>
      <c r="DW217" s="140" t="str">
        <f t="shared" si="330"/>
        <v>Outpatient visit type 1</v>
      </c>
      <c r="DX217" s="140" t="str">
        <f t="shared" si="330"/>
        <v>Outpatient visit type 2</v>
      </c>
      <c r="DY217" s="140" t="str">
        <f t="shared" si="330"/>
        <v>Outpatient visit type 3</v>
      </c>
      <c r="DZ217" s="140" t="str">
        <f t="shared" si="330"/>
        <v>Inpatient bed-day type 1</v>
      </c>
      <c r="EA217" s="140" t="str">
        <f t="shared" si="330"/>
        <v>Inpatient bed-day type 2</v>
      </c>
      <c r="EB217" s="140" t="str">
        <f t="shared" si="330"/>
        <v>Community vaccinations</v>
      </c>
      <c r="EC217" s="140" t="str">
        <f t="shared" si="330"/>
        <v>Community screening visit</v>
      </c>
      <c r="ED217" s="140" t="str">
        <f t="shared" si="330"/>
        <v>Community diagnostic visit</v>
      </c>
      <c r="EE217" s="140" t="str">
        <f t="shared" si="330"/>
        <v>Community treatment visit</v>
      </c>
      <c r="EF217" s="140" t="str">
        <f t="shared" si="330"/>
        <v>Community other visit</v>
      </c>
      <c r="EG217" s="140" t="str">
        <f t="shared" si="330"/>
        <v>Community event</v>
      </c>
      <c r="EH217" s="140" t="str">
        <f t="shared" si="330"/>
        <v>Lost to follow-up tracing per person on contact list (phone)</v>
      </c>
      <c r="EI217" s="140" t="str">
        <f t="shared" si="330"/>
        <v>Patient support during diagnosis (voucher, cash, other)</v>
      </c>
      <c r="EJ217" s="140" t="str">
        <f t="shared" si="330"/>
        <v>Patient support during treatment (voucher, cash, other)</v>
      </c>
      <c r="EK217" s="140" t="str">
        <f t="shared" si="330"/>
        <v>Other service type 1</v>
      </c>
      <c r="EL217" s="140" t="str">
        <f t="shared" si="330"/>
        <v>Other service type 2</v>
      </c>
      <c r="EM217" s="140" t="str">
        <f t="shared" si="330"/>
        <v>Laboratory tests</v>
      </c>
      <c r="EN217" s="140" t="str">
        <f t="shared" si="330"/>
        <v>Radiology tests</v>
      </c>
      <c r="EO217" s="140" t="str">
        <f t="shared" si="330"/>
        <v>Pharmacy</v>
      </c>
      <c r="EP217" s="140" t="str">
        <f t="shared" si="330"/>
        <v>Admin &amp; management</v>
      </c>
      <c r="EQ217" s="140" t="str">
        <f t="shared" si="330"/>
        <v>Other overhead services</v>
      </c>
      <c r="ER217" s="140" t="str">
        <f t="shared" si="330"/>
        <v>Non-TB services</v>
      </c>
      <c r="ES217" s="140" t="str">
        <f t="shared" si="330"/>
        <v>Break/lunch</v>
      </c>
      <c r="ET217" s="140" t="str">
        <f t="shared" si="330"/>
        <v>Not at work</v>
      </c>
      <c r="EV217" s="139" t="s">
        <v>263</v>
      </c>
      <c r="EW217" s="140" t="str">
        <f>EW19</f>
        <v>Outpatient vaccinations</v>
      </c>
      <c r="EX217" s="140" t="str">
        <f t="shared" ref="EX217:FX217" si="331">EX19</f>
        <v>Outpatient cough triage</v>
      </c>
      <c r="EY217" s="140" t="str">
        <f t="shared" si="331"/>
        <v>Outpatient screening visit</v>
      </c>
      <c r="EZ217" s="140" t="str">
        <f t="shared" si="331"/>
        <v>Outpatient diagnostic visit</v>
      </c>
      <c r="FA217" s="140" t="str">
        <f t="shared" si="331"/>
        <v>Outpatient visit type 1</v>
      </c>
      <c r="FB217" s="140" t="str">
        <f t="shared" si="331"/>
        <v>Outpatient visit type 2</v>
      </c>
      <c r="FC217" s="140" t="str">
        <f t="shared" si="331"/>
        <v>Outpatient visit type 3</v>
      </c>
      <c r="FD217" s="140" t="str">
        <f t="shared" si="331"/>
        <v>Inpatient bed-day type 1</v>
      </c>
      <c r="FE217" s="140" t="str">
        <f t="shared" si="331"/>
        <v>Inpatient bed-day type 2</v>
      </c>
      <c r="FF217" s="140" t="str">
        <f t="shared" si="331"/>
        <v>Community vaccinations</v>
      </c>
      <c r="FG217" s="140" t="str">
        <f t="shared" si="331"/>
        <v>Community screening visit</v>
      </c>
      <c r="FH217" s="140" t="str">
        <f t="shared" si="331"/>
        <v>Community diagnostic visit</v>
      </c>
      <c r="FI217" s="140" t="str">
        <f t="shared" si="331"/>
        <v>Community treatment visit</v>
      </c>
      <c r="FJ217" s="140" t="str">
        <f t="shared" si="331"/>
        <v>Community other visit</v>
      </c>
      <c r="FK217" s="140" t="str">
        <f t="shared" si="331"/>
        <v>Community event</v>
      </c>
      <c r="FL217" s="140" t="str">
        <f t="shared" si="331"/>
        <v>Lost to follow-up tracing per person on contact list (phone)</v>
      </c>
      <c r="FM217" s="140" t="str">
        <f t="shared" si="331"/>
        <v>Patient support during diagnosis (voucher, cash, other)</v>
      </c>
      <c r="FN217" s="140" t="str">
        <f t="shared" si="331"/>
        <v>Patient support during treatment (voucher, cash, other)</v>
      </c>
      <c r="FO217" s="140" t="str">
        <f t="shared" si="331"/>
        <v>Other service type 1</v>
      </c>
      <c r="FP217" s="140" t="str">
        <f t="shared" si="331"/>
        <v>Other service type 2</v>
      </c>
      <c r="FQ217" s="140" t="str">
        <f t="shared" si="331"/>
        <v>Laboratory tests</v>
      </c>
      <c r="FR217" s="140" t="str">
        <f t="shared" si="331"/>
        <v>Radiology tests</v>
      </c>
      <c r="FS217" s="140" t="str">
        <f t="shared" si="331"/>
        <v>Pharmacy</v>
      </c>
      <c r="FT217" s="140" t="str">
        <f t="shared" si="331"/>
        <v>Admin &amp; management</v>
      </c>
      <c r="FU217" s="140" t="str">
        <f t="shared" si="331"/>
        <v>Other overhead services</v>
      </c>
      <c r="FV217" s="140" t="str">
        <f t="shared" si="331"/>
        <v>Non-TB services</v>
      </c>
      <c r="FW217" s="140" t="str">
        <f t="shared" si="331"/>
        <v>Break/lunch</v>
      </c>
      <c r="FX217" s="140" t="str">
        <f t="shared" si="331"/>
        <v>Not at work</v>
      </c>
      <c r="FZ217" s="139" t="s">
        <v>263</v>
      </c>
      <c r="GA217" s="140" t="str">
        <f>GA19</f>
        <v>Outpatient vaccinations</v>
      </c>
      <c r="GB217" s="140" t="str">
        <f t="shared" ref="GB217:HB217" si="332">GB19</f>
        <v>Outpatient cough triage</v>
      </c>
      <c r="GC217" s="140" t="str">
        <f t="shared" si="332"/>
        <v>Outpatient screening visit</v>
      </c>
      <c r="GD217" s="140" t="str">
        <f t="shared" si="332"/>
        <v>Outpatient diagnostic visit</v>
      </c>
      <c r="GE217" s="140" t="str">
        <f t="shared" si="332"/>
        <v>Outpatient visit type 1</v>
      </c>
      <c r="GF217" s="140" t="str">
        <f t="shared" si="332"/>
        <v>Outpatient visit type 2</v>
      </c>
      <c r="GG217" s="140" t="str">
        <f t="shared" si="332"/>
        <v>Outpatient visit type 3</v>
      </c>
      <c r="GH217" s="140" t="str">
        <f t="shared" si="332"/>
        <v>Inpatient bed-day type 1</v>
      </c>
      <c r="GI217" s="140" t="str">
        <f t="shared" si="332"/>
        <v>Inpatient bed-day type 2</v>
      </c>
      <c r="GJ217" s="140" t="str">
        <f t="shared" si="332"/>
        <v>Community vaccinations</v>
      </c>
      <c r="GK217" s="140" t="str">
        <f t="shared" si="332"/>
        <v>Community screening visit</v>
      </c>
      <c r="GL217" s="140" t="str">
        <f t="shared" si="332"/>
        <v>Community diagnostic visit</v>
      </c>
      <c r="GM217" s="140" t="str">
        <f t="shared" si="332"/>
        <v>Community treatment visit</v>
      </c>
      <c r="GN217" s="140" t="str">
        <f t="shared" si="332"/>
        <v>Community other visit</v>
      </c>
      <c r="GO217" s="140" t="str">
        <f t="shared" si="332"/>
        <v>Community event</v>
      </c>
      <c r="GP217" s="140" t="str">
        <f t="shared" si="332"/>
        <v>Lost to follow-up tracing per person on contact list (phone)</v>
      </c>
      <c r="GQ217" s="140" t="str">
        <f t="shared" si="332"/>
        <v>Patient support during diagnosis (voucher, cash, other)</v>
      </c>
      <c r="GR217" s="140" t="str">
        <f t="shared" si="332"/>
        <v>Patient support during treatment (voucher, cash, other)</v>
      </c>
      <c r="GS217" s="140" t="str">
        <f t="shared" si="332"/>
        <v>Other service type 1</v>
      </c>
      <c r="GT217" s="140" t="str">
        <f t="shared" si="332"/>
        <v>Other service type 2</v>
      </c>
      <c r="GU217" s="140" t="str">
        <f t="shared" si="332"/>
        <v>Laboratory tests</v>
      </c>
      <c r="GV217" s="140" t="str">
        <f t="shared" si="332"/>
        <v>Radiology tests</v>
      </c>
      <c r="GW217" s="140" t="str">
        <f t="shared" si="332"/>
        <v>Pharmacy</v>
      </c>
      <c r="GX217" s="140" t="str">
        <f t="shared" si="332"/>
        <v>Admin &amp; management</v>
      </c>
      <c r="GY217" s="140" t="str">
        <f t="shared" si="332"/>
        <v>Other overhead services</v>
      </c>
      <c r="GZ217" s="140" t="str">
        <f t="shared" si="332"/>
        <v>Non-TB services</v>
      </c>
      <c r="HA217" s="140" t="str">
        <f t="shared" si="332"/>
        <v>Break/lunch</v>
      </c>
      <c r="HB217" s="140" t="str">
        <f t="shared" si="332"/>
        <v>Not at work</v>
      </c>
      <c r="HD217" s="139" t="s">
        <v>263</v>
      </c>
      <c r="HE217" s="140" t="str">
        <f>HE19</f>
        <v>Outpatient vaccinations</v>
      </c>
      <c r="HF217" s="140" t="str">
        <f t="shared" ref="HF217:IF217" si="333">HF19</f>
        <v>Outpatient cough triage</v>
      </c>
      <c r="HG217" s="140" t="str">
        <f t="shared" si="333"/>
        <v>Outpatient screening visit</v>
      </c>
      <c r="HH217" s="140" t="str">
        <f t="shared" si="333"/>
        <v>Outpatient diagnostic visit</v>
      </c>
      <c r="HI217" s="140" t="str">
        <f t="shared" si="333"/>
        <v>Outpatient visit type 1</v>
      </c>
      <c r="HJ217" s="140" t="str">
        <f t="shared" si="333"/>
        <v>Outpatient visit type 2</v>
      </c>
      <c r="HK217" s="140" t="str">
        <f t="shared" si="333"/>
        <v>Outpatient visit type 3</v>
      </c>
      <c r="HL217" s="140" t="str">
        <f t="shared" si="333"/>
        <v>Inpatient bed-day type 1</v>
      </c>
      <c r="HM217" s="140" t="str">
        <f t="shared" si="333"/>
        <v>Inpatient bed-day type 2</v>
      </c>
      <c r="HN217" s="140" t="str">
        <f t="shared" si="333"/>
        <v>Community vaccinations</v>
      </c>
      <c r="HO217" s="140" t="str">
        <f t="shared" si="333"/>
        <v>Community screening visit</v>
      </c>
      <c r="HP217" s="140" t="str">
        <f t="shared" si="333"/>
        <v>Community diagnostic visit</v>
      </c>
      <c r="HQ217" s="140" t="str">
        <f t="shared" si="333"/>
        <v>Community treatment visit</v>
      </c>
      <c r="HR217" s="140" t="str">
        <f t="shared" si="333"/>
        <v>Community other visit</v>
      </c>
      <c r="HS217" s="140" t="str">
        <f t="shared" si="333"/>
        <v>Community event</v>
      </c>
      <c r="HT217" s="140" t="str">
        <f t="shared" si="333"/>
        <v>Lost to follow-up tracing per person on contact list (phone)</v>
      </c>
      <c r="HU217" s="140" t="str">
        <f t="shared" si="333"/>
        <v>Patient support during diagnosis (voucher, cash, other)</v>
      </c>
      <c r="HV217" s="140" t="str">
        <f t="shared" si="333"/>
        <v>Patient support during treatment (voucher, cash, other)</v>
      </c>
      <c r="HW217" s="140" t="str">
        <f t="shared" si="333"/>
        <v>Other service type 1</v>
      </c>
      <c r="HX217" s="140" t="str">
        <f t="shared" si="333"/>
        <v>Other service type 2</v>
      </c>
      <c r="HY217" s="140" t="str">
        <f t="shared" si="333"/>
        <v>Laboratory tests</v>
      </c>
      <c r="HZ217" s="140" t="str">
        <f t="shared" si="333"/>
        <v>Radiology tests</v>
      </c>
      <c r="IA217" s="140" t="str">
        <f t="shared" si="333"/>
        <v>Pharmacy</v>
      </c>
      <c r="IB217" s="140" t="str">
        <f t="shared" si="333"/>
        <v>Admin &amp; management</v>
      </c>
      <c r="IC217" s="140" t="str">
        <f t="shared" si="333"/>
        <v>Other overhead services</v>
      </c>
      <c r="ID217" s="140" t="str">
        <f t="shared" si="333"/>
        <v>Non-TB services</v>
      </c>
      <c r="IE217" s="140" t="str">
        <f t="shared" si="333"/>
        <v>Break/lunch</v>
      </c>
      <c r="IF217" s="140" t="str">
        <f t="shared" si="333"/>
        <v>Not at work</v>
      </c>
      <c r="IH217" s="139" t="s">
        <v>263</v>
      </c>
      <c r="II217" s="140" t="str">
        <f>II19</f>
        <v>Outpatient vaccinations</v>
      </c>
      <c r="IJ217" s="140" t="str">
        <f t="shared" ref="IJ217:JJ217" si="334">IJ19</f>
        <v>Outpatient cough triage</v>
      </c>
      <c r="IK217" s="140" t="str">
        <f t="shared" si="334"/>
        <v>Outpatient screening visit</v>
      </c>
      <c r="IL217" s="140" t="str">
        <f t="shared" si="334"/>
        <v>Outpatient diagnostic visit</v>
      </c>
      <c r="IM217" s="140" t="str">
        <f t="shared" si="334"/>
        <v>Outpatient visit type 1</v>
      </c>
      <c r="IN217" s="140" t="str">
        <f t="shared" si="334"/>
        <v>Outpatient visit type 2</v>
      </c>
      <c r="IO217" s="140" t="str">
        <f t="shared" si="334"/>
        <v>Outpatient visit type 3</v>
      </c>
      <c r="IP217" s="140" t="str">
        <f t="shared" si="334"/>
        <v>Inpatient bed-day type 1</v>
      </c>
      <c r="IQ217" s="140" t="str">
        <f t="shared" si="334"/>
        <v>Inpatient bed-day type 2</v>
      </c>
      <c r="IR217" s="140" t="str">
        <f t="shared" si="334"/>
        <v>Community vaccinations</v>
      </c>
      <c r="IS217" s="140" t="str">
        <f t="shared" si="334"/>
        <v>Community screening visit</v>
      </c>
      <c r="IT217" s="140" t="str">
        <f t="shared" si="334"/>
        <v>Community diagnostic visit</v>
      </c>
      <c r="IU217" s="140" t="str">
        <f t="shared" si="334"/>
        <v>Community treatment visit</v>
      </c>
      <c r="IV217" s="140" t="str">
        <f t="shared" si="334"/>
        <v>Community other visit</v>
      </c>
      <c r="IW217" s="140" t="str">
        <f t="shared" si="334"/>
        <v>Community event</v>
      </c>
      <c r="IX217" s="140" t="str">
        <f t="shared" si="334"/>
        <v>Lost to follow-up tracing per person on contact list (phone)</v>
      </c>
      <c r="IY217" s="140" t="str">
        <f t="shared" si="334"/>
        <v>Patient support during diagnosis (voucher, cash, other)</v>
      </c>
      <c r="IZ217" s="140" t="str">
        <f t="shared" si="334"/>
        <v>Patient support during treatment (voucher, cash, other)</v>
      </c>
      <c r="JA217" s="140" t="str">
        <f t="shared" si="334"/>
        <v>Other service type 1</v>
      </c>
      <c r="JB217" s="140" t="str">
        <f t="shared" si="334"/>
        <v>Other service type 2</v>
      </c>
      <c r="JC217" s="140" t="str">
        <f t="shared" si="334"/>
        <v>Laboratory tests</v>
      </c>
      <c r="JD217" s="140" t="str">
        <f t="shared" si="334"/>
        <v>Radiology tests</v>
      </c>
      <c r="JE217" s="140" t="str">
        <f t="shared" si="334"/>
        <v>Pharmacy</v>
      </c>
      <c r="JF217" s="140" t="str">
        <f t="shared" si="334"/>
        <v>Admin &amp; management</v>
      </c>
      <c r="JG217" s="140" t="str">
        <f t="shared" si="334"/>
        <v>Other overhead services</v>
      </c>
      <c r="JH217" s="140" t="str">
        <f t="shared" si="334"/>
        <v>Non-TB services</v>
      </c>
      <c r="JI217" s="140" t="str">
        <f t="shared" si="334"/>
        <v>Break/lunch</v>
      </c>
      <c r="JJ217" s="140" t="str">
        <f t="shared" si="334"/>
        <v>Not at work</v>
      </c>
      <c r="JL217" s="139" t="s">
        <v>263</v>
      </c>
      <c r="JM217" s="140" t="str">
        <f>JM19</f>
        <v>Outpatient vaccinations</v>
      </c>
      <c r="JN217" s="140" t="str">
        <f t="shared" ref="JN217:KN217" si="335">JN19</f>
        <v>Outpatient cough triage</v>
      </c>
      <c r="JO217" s="140" t="str">
        <f t="shared" si="335"/>
        <v>Outpatient screening visit</v>
      </c>
      <c r="JP217" s="140" t="str">
        <f t="shared" si="335"/>
        <v>Outpatient diagnostic visit</v>
      </c>
      <c r="JQ217" s="140" t="str">
        <f t="shared" si="335"/>
        <v>Outpatient visit type 1</v>
      </c>
      <c r="JR217" s="140" t="str">
        <f t="shared" si="335"/>
        <v>Outpatient visit type 2</v>
      </c>
      <c r="JS217" s="140" t="str">
        <f t="shared" si="335"/>
        <v>Outpatient visit type 3</v>
      </c>
      <c r="JT217" s="140" t="str">
        <f t="shared" si="335"/>
        <v>Inpatient bed-day type 1</v>
      </c>
      <c r="JU217" s="140" t="str">
        <f t="shared" si="335"/>
        <v>Inpatient bed-day type 2</v>
      </c>
      <c r="JV217" s="140" t="str">
        <f t="shared" si="335"/>
        <v>Community vaccinations</v>
      </c>
      <c r="JW217" s="140" t="str">
        <f t="shared" si="335"/>
        <v>Community screening visit</v>
      </c>
      <c r="JX217" s="140" t="str">
        <f t="shared" si="335"/>
        <v>Community diagnostic visit</v>
      </c>
      <c r="JY217" s="140" t="str">
        <f t="shared" si="335"/>
        <v>Community treatment visit</v>
      </c>
      <c r="JZ217" s="140" t="str">
        <f t="shared" si="335"/>
        <v>Community other visit</v>
      </c>
      <c r="KA217" s="140" t="str">
        <f t="shared" si="335"/>
        <v>Community event</v>
      </c>
      <c r="KB217" s="140" t="str">
        <f t="shared" si="335"/>
        <v>Lost to follow-up tracing per person on contact list (phone)</v>
      </c>
      <c r="KC217" s="140" t="str">
        <f t="shared" si="335"/>
        <v>Patient support during diagnosis (voucher, cash, other)</v>
      </c>
      <c r="KD217" s="140" t="str">
        <f t="shared" si="335"/>
        <v>Patient support during treatment (voucher, cash, other)</v>
      </c>
      <c r="KE217" s="140" t="str">
        <f t="shared" si="335"/>
        <v>Other service type 1</v>
      </c>
      <c r="KF217" s="140" t="str">
        <f t="shared" si="335"/>
        <v>Other service type 2</v>
      </c>
      <c r="KG217" s="140" t="str">
        <f t="shared" si="335"/>
        <v>Laboratory tests</v>
      </c>
      <c r="KH217" s="140" t="str">
        <f t="shared" si="335"/>
        <v>Radiology tests</v>
      </c>
      <c r="KI217" s="140" t="str">
        <f t="shared" si="335"/>
        <v>Pharmacy</v>
      </c>
      <c r="KJ217" s="140" t="str">
        <f t="shared" si="335"/>
        <v>Admin &amp; management</v>
      </c>
      <c r="KK217" s="140" t="str">
        <f t="shared" si="335"/>
        <v>Other overhead services</v>
      </c>
      <c r="KL217" s="140" t="str">
        <f t="shared" si="335"/>
        <v>Non-TB services</v>
      </c>
      <c r="KM217" s="140" t="str">
        <f t="shared" si="335"/>
        <v>Break/lunch</v>
      </c>
      <c r="KN217" s="140" t="str">
        <f t="shared" si="335"/>
        <v>Not at work</v>
      </c>
    </row>
    <row r="218" spans="2:300" s="9" customFormat="1" ht="30" customHeight="1" thickBot="1" x14ac:dyDescent="0.3">
      <c r="B218" s="145" t="s">
        <v>1161</v>
      </c>
      <c r="C218" s="142"/>
      <c r="D218" s="143"/>
      <c r="E218" s="143"/>
      <c r="F218" s="143"/>
      <c r="G218" s="143"/>
      <c r="H218" s="143"/>
      <c r="I218" s="143"/>
      <c r="J218" s="143"/>
      <c r="K218" s="143"/>
      <c r="L218" s="143"/>
      <c r="M218" s="142"/>
      <c r="N218" s="142"/>
      <c r="O218" s="143"/>
      <c r="P218" s="143"/>
      <c r="Q218" s="143"/>
      <c r="R218" s="143"/>
      <c r="S218" s="143"/>
      <c r="T218" s="143"/>
      <c r="U218" s="143"/>
      <c r="V218" s="143"/>
      <c r="W218" s="143"/>
      <c r="X218" s="143"/>
      <c r="Y218" s="143"/>
      <c r="Z218" s="143"/>
      <c r="AA218" s="143"/>
      <c r="AB218" s="143"/>
      <c r="AC218" s="143"/>
      <c r="AD218" s="144"/>
      <c r="AF218" s="145" t="s">
        <v>1161</v>
      </c>
      <c r="AG218" s="142"/>
      <c r="AH218" s="143"/>
      <c r="AI218" s="143"/>
      <c r="AJ218" s="143"/>
      <c r="AK218" s="143"/>
      <c r="AL218" s="143"/>
      <c r="AM218" s="143"/>
      <c r="AN218" s="143"/>
      <c r="AO218" s="143"/>
      <c r="AP218" s="143"/>
      <c r="AQ218" s="142"/>
      <c r="AR218" s="143"/>
      <c r="AS218" s="143"/>
      <c r="AT218" s="143"/>
      <c r="AU218" s="143"/>
      <c r="AV218" s="143"/>
      <c r="AW218" s="143"/>
      <c r="AX218" s="143"/>
      <c r="AY218" s="143"/>
      <c r="AZ218" s="143"/>
      <c r="BA218" s="142"/>
      <c r="BB218" s="143"/>
      <c r="BC218" s="143"/>
      <c r="BD218" s="143"/>
      <c r="BE218" s="143"/>
      <c r="BF218" s="143"/>
      <c r="BG218" s="143"/>
      <c r="BH218" s="144"/>
      <c r="BJ218" s="145" t="s">
        <v>1161</v>
      </c>
      <c r="BK218" s="142"/>
      <c r="BL218" s="143"/>
      <c r="BM218" s="143"/>
      <c r="BN218" s="143"/>
      <c r="BO218" s="143"/>
      <c r="BP218" s="143"/>
      <c r="BQ218" s="143"/>
      <c r="BR218" s="143"/>
      <c r="BS218" s="143"/>
      <c r="BT218" s="143"/>
      <c r="BU218" s="142"/>
      <c r="BV218" s="143"/>
      <c r="BW218" s="143"/>
      <c r="BX218" s="143"/>
      <c r="BY218" s="143"/>
      <c r="BZ218" s="143"/>
      <c r="CA218" s="143"/>
      <c r="CB218" s="143"/>
      <c r="CC218" s="142"/>
      <c r="CD218" s="142"/>
      <c r="CE218" s="143"/>
      <c r="CF218" s="143"/>
      <c r="CG218" s="143"/>
      <c r="CH218" s="143"/>
      <c r="CI218" s="143"/>
      <c r="CJ218" s="143"/>
      <c r="CK218" s="143"/>
      <c r="CL218" s="144"/>
      <c r="CN218" s="145" t="s">
        <v>1161</v>
      </c>
      <c r="CO218" s="142"/>
      <c r="CP218" s="143"/>
      <c r="CQ218" s="143"/>
      <c r="CR218" s="143"/>
      <c r="CS218" s="143"/>
      <c r="CT218" s="143"/>
      <c r="CU218" s="143"/>
      <c r="CV218" s="143"/>
      <c r="CW218" s="143"/>
      <c r="CX218" s="143"/>
      <c r="CY218" s="142"/>
      <c r="CZ218" s="143"/>
      <c r="DA218" s="143"/>
      <c r="DB218" s="143"/>
      <c r="DC218" s="143"/>
      <c r="DD218" s="143"/>
      <c r="DE218" s="143"/>
      <c r="DF218" s="143"/>
      <c r="DG218" s="142"/>
      <c r="DH218" s="142"/>
      <c r="DI218" s="143"/>
      <c r="DJ218" s="143"/>
      <c r="DK218" s="143"/>
      <c r="DL218" s="143"/>
      <c r="DM218" s="143"/>
      <c r="DN218" s="143"/>
      <c r="DO218" s="143"/>
      <c r="DP218" s="144"/>
      <c r="DR218" s="145" t="s">
        <v>1161</v>
      </c>
      <c r="DS218" s="142"/>
      <c r="DT218" s="143"/>
      <c r="DU218" s="143"/>
      <c r="DV218" s="143"/>
      <c r="DW218" s="143"/>
      <c r="DX218" s="143"/>
      <c r="DY218" s="143"/>
      <c r="DZ218" s="143"/>
      <c r="EA218" s="143"/>
      <c r="EB218" s="143"/>
      <c r="EC218" s="142"/>
      <c r="ED218" s="143"/>
      <c r="EE218" s="143"/>
      <c r="EF218" s="143"/>
      <c r="EG218" s="143"/>
      <c r="EH218" s="143"/>
      <c r="EI218" s="143"/>
      <c r="EJ218" s="143"/>
      <c r="EK218" s="142"/>
      <c r="EL218" s="142"/>
      <c r="EM218" s="143"/>
      <c r="EN218" s="143"/>
      <c r="EO218" s="143"/>
      <c r="EP218" s="143"/>
      <c r="EQ218" s="143"/>
      <c r="ER218" s="143"/>
      <c r="ES218" s="143"/>
      <c r="ET218" s="144"/>
      <c r="EV218" s="145" t="s">
        <v>1161</v>
      </c>
      <c r="EW218" s="142"/>
      <c r="EX218" s="143"/>
      <c r="EY218" s="143"/>
      <c r="EZ218" s="143"/>
      <c r="FA218" s="143"/>
      <c r="FB218" s="143"/>
      <c r="FC218" s="143"/>
      <c r="FD218" s="143"/>
      <c r="FE218" s="143"/>
      <c r="FF218" s="143"/>
      <c r="FG218" s="142"/>
      <c r="FH218" s="143"/>
      <c r="FI218" s="143"/>
      <c r="FJ218" s="143"/>
      <c r="FK218" s="143"/>
      <c r="FL218" s="143"/>
      <c r="FM218" s="143"/>
      <c r="FN218" s="143"/>
      <c r="FO218" s="142"/>
      <c r="FP218" s="142"/>
      <c r="FQ218" s="143"/>
      <c r="FR218" s="143"/>
      <c r="FS218" s="143"/>
      <c r="FT218" s="143"/>
      <c r="FU218" s="143"/>
      <c r="FV218" s="143"/>
      <c r="FW218" s="143"/>
      <c r="FX218" s="144"/>
      <c r="FZ218" s="145" t="s">
        <v>1161</v>
      </c>
      <c r="GA218" s="142"/>
      <c r="GB218" s="143"/>
      <c r="GC218" s="143"/>
      <c r="GD218" s="143"/>
      <c r="GE218" s="143"/>
      <c r="GF218" s="143"/>
      <c r="GG218" s="143"/>
      <c r="GH218" s="143"/>
      <c r="GI218" s="143"/>
      <c r="GJ218" s="143"/>
      <c r="GK218" s="142"/>
      <c r="GL218" s="143"/>
      <c r="GM218" s="142"/>
      <c r="GN218" s="143"/>
      <c r="GO218" s="143"/>
      <c r="GP218" s="143"/>
      <c r="GQ218" s="143"/>
      <c r="GR218" s="143"/>
      <c r="GS218" s="142"/>
      <c r="GT218" s="142"/>
      <c r="GU218" s="143"/>
      <c r="GV218" s="143"/>
      <c r="GW218" s="143"/>
      <c r="GX218" s="143"/>
      <c r="GY218" s="143"/>
      <c r="GZ218" s="143"/>
      <c r="HA218" s="143"/>
      <c r="HB218" s="144"/>
      <c r="HD218" s="145" t="s">
        <v>1161</v>
      </c>
      <c r="HE218" s="142"/>
      <c r="HF218" s="143"/>
      <c r="HG218" s="143"/>
      <c r="HH218" s="143"/>
      <c r="HI218" s="143"/>
      <c r="HJ218" s="143"/>
      <c r="HK218" s="143"/>
      <c r="HL218" s="143"/>
      <c r="HM218" s="143"/>
      <c r="HN218" s="143"/>
      <c r="HO218" s="142"/>
      <c r="HP218" s="143"/>
      <c r="HQ218" s="143"/>
      <c r="HR218" s="143"/>
      <c r="HS218" s="143"/>
      <c r="HT218" s="143"/>
      <c r="HU218" s="143"/>
      <c r="HV218" s="143"/>
      <c r="HW218" s="142"/>
      <c r="HX218" s="142"/>
      <c r="HY218" s="143"/>
      <c r="HZ218" s="143"/>
      <c r="IA218" s="143"/>
      <c r="IB218" s="143"/>
      <c r="IC218" s="143"/>
      <c r="ID218" s="143"/>
      <c r="IE218" s="143"/>
      <c r="IF218" s="144"/>
      <c r="IH218" s="145" t="s">
        <v>1161</v>
      </c>
      <c r="II218" s="142"/>
      <c r="IJ218" s="143"/>
      <c r="IK218" s="143"/>
      <c r="IL218" s="143"/>
      <c r="IM218" s="143"/>
      <c r="IN218" s="143"/>
      <c r="IO218" s="143"/>
      <c r="IP218" s="143"/>
      <c r="IQ218" s="143"/>
      <c r="IR218" s="143"/>
      <c r="IS218" s="142"/>
      <c r="IT218" s="143"/>
      <c r="IU218" s="142"/>
      <c r="IV218" s="143"/>
      <c r="IW218" s="143"/>
      <c r="IX218" s="143"/>
      <c r="IY218" s="143"/>
      <c r="IZ218" s="143"/>
      <c r="JA218" s="142"/>
      <c r="JB218" s="142"/>
      <c r="JC218" s="143"/>
      <c r="JD218" s="143"/>
      <c r="JE218" s="143"/>
      <c r="JF218" s="143"/>
      <c r="JG218" s="143"/>
      <c r="JH218" s="143"/>
      <c r="JI218" s="143"/>
      <c r="JJ218" s="144"/>
      <c r="JL218" s="145" t="s">
        <v>1161</v>
      </c>
      <c r="JM218" s="142"/>
      <c r="JN218" s="143"/>
      <c r="JO218" s="143"/>
      <c r="JP218" s="143"/>
      <c r="JQ218" s="143"/>
      <c r="JR218" s="143"/>
      <c r="JS218" s="143"/>
      <c r="JT218" s="143"/>
      <c r="JU218" s="143"/>
      <c r="JV218" s="143"/>
      <c r="JW218" s="142"/>
      <c r="JX218" s="143"/>
      <c r="JY218" s="143"/>
      <c r="JZ218" s="143"/>
      <c r="KA218" s="143"/>
      <c r="KB218" s="143"/>
      <c r="KC218" s="143"/>
      <c r="KD218" s="143"/>
      <c r="KE218" s="142"/>
      <c r="KF218" s="142"/>
      <c r="KG218" s="143"/>
      <c r="KH218" s="143"/>
      <c r="KI218" s="143"/>
      <c r="KJ218" s="143"/>
      <c r="KK218" s="143"/>
      <c r="KL218" s="143"/>
      <c r="KM218" s="143"/>
      <c r="KN218" s="144"/>
    </row>
    <row r="219" spans="2:300" ht="30" customHeight="1" x14ac:dyDescent="0.25">
      <c r="B219" s="146" t="s">
        <v>471</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F219" s="146" t="s">
        <v>471</v>
      </c>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J219" s="146" t="s">
        <v>471</v>
      </c>
      <c r="BK219" s="147"/>
      <c r="BL219" s="147"/>
      <c r="BM219" s="147"/>
      <c r="BN219" s="147"/>
      <c r="BO219" s="147"/>
      <c r="BP219" s="147"/>
      <c r="BQ219" s="147"/>
      <c r="BR219" s="147"/>
      <c r="BS219" s="147"/>
      <c r="BT219" s="147"/>
      <c r="BU219" s="147"/>
      <c r="BV219" s="147"/>
      <c r="BW219" s="147"/>
      <c r="BX219" s="147"/>
      <c r="BY219" s="147"/>
      <c r="BZ219" s="147"/>
      <c r="CA219" s="147"/>
      <c r="CB219" s="147"/>
      <c r="CC219" s="147"/>
      <c r="CD219" s="147"/>
      <c r="CE219" s="147"/>
      <c r="CF219" s="147"/>
      <c r="CG219" s="147"/>
      <c r="CH219" s="147"/>
      <c r="CI219" s="147"/>
      <c r="CJ219" s="147"/>
      <c r="CK219" s="147"/>
      <c r="CL219" s="147"/>
      <c r="CN219" s="146" t="s">
        <v>471</v>
      </c>
      <c r="CO219" s="147"/>
      <c r="CP219" s="147"/>
      <c r="CQ219" s="147"/>
      <c r="CR219" s="147"/>
      <c r="CS219" s="147"/>
      <c r="CT219" s="147"/>
      <c r="CU219" s="147"/>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R219" s="146" t="s">
        <v>471</v>
      </c>
      <c r="DS219" s="147"/>
      <c r="DT219" s="147"/>
      <c r="DU219" s="147"/>
      <c r="DV219" s="147"/>
      <c r="DW219" s="147"/>
      <c r="DX219" s="147"/>
      <c r="DY219" s="147"/>
      <c r="DZ219" s="147"/>
      <c r="EA219" s="147"/>
      <c r="EB219" s="147"/>
      <c r="EC219" s="147"/>
      <c r="ED219" s="147"/>
      <c r="EE219" s="147"/>
      <c r="EF219" s="147"/>
      <c r="EG219" s="147"/>
      <c r="EH219" s="147"/>
      <c r="EI219" s="147"/>
      <c r="EJ219" s="147"/>
      <c r="EK219" s="147"/>
      <c r="EL219" s="147"/>
      <c r="EM219" s="147"/>
      <c r="EN219" s="147"/>
      <c r="EO219" s="147"/>
      <c r="EP219" s="147"/>
      <c r="EQ219" s="147"/>
      <c r="ER219" s="147"/>
      <c r="ES219" s="147"/>
      <c r="ET219" s="147"/>
      <c r="EV219" s="146" t="s">
        <v>471</v>
      </c>
      <c r="EW219" s="147"/>
      <c r="EX219" s="147"/>
      <c r="EY219" s="147"/>
      <c r="EZ219" s="147"/>
      <c r="FA219" s="147"/>
      <c r="FB219" s="147"/>
      <c r="FC219" s="147"/>
      <c r="FD219" s="147"/>
      <c r="FE219" s="147"/>
      <c r="FF219" s="147"/>
      <c r="FG219" s="147"/>
      <c r="FH219" s="147"/>
      <c r="FI219" s="147"/>
      <c r="FJ219" s="147"/>
      <c r="FK219" s="147"/>
      <c r="FL219" s="147"/>
      <c r="FM219" s="147"/>
      <c r="FN219" s="147"/>
      <c r="FO219" s="147"/>
      <c r="FP219" s="147"/>
      <c r="FQ219" s="147"/>
      <c r="FR219" s="147"/>
      <c r="FS219" s="147"/>
      <c r="FT219" s="147"/>
      <c r="FU219" s="147"/>
      <c r="FV219" s="147"/>
      <c r="FW219" s="147"/>
      <c r="FX219" s="147"/>
      <c r="FZ219" s="146" t="s">
        <v>471</v>
      </c>
      <c r="GA219" s="147"/>
      <c r="GB219" s="147"/>
      <c r="GC219" s="147"/>
      <c r="GD219" s="147"/>
      <c r="GE219" s="147"/>
      <c r="GF219" s="147"/>
      <c r="GG219" s="147"/>
      <c r="GH219" s="147"/>
      <c r="GI219" s="147"/>
      <c r="GJ219" s="147"/>
      <c r="GK219" s="147"/>
      <c r="GL219" s="147"/>
      <c r="GM219" s="147"/>
      <c r="GN219" s="147"/>
      <c r="GO219" s="147"/>
      <c r="GP219" s="147"/>
      <c r="GQ219" s="147"/>
      <c r="GR219" s="147"/>
      <c r="GS219" s="147"/>
      <c r="GT219" s="147"/>
      <c r="GU219" s="147"/>
      <c r="GV219" s="147"/>
      <c r="GW219" s="147"/>
      <c r="GX219" s="147"/>
      <c r="GY219" s="147"/>
      <c r="GZ219" s="147"/>
      <c r="HA219" s="147"/>
      <c r="HB219" s="147"/>
      <c r="HD219" s="146" t="s">
        <v>471</v>
      </c>
      <c r="HE219" s="147"/>
      <c r="HF219" s="147"/>
      <c r="HG219" s="147"/>
      <c r="HH219" s="147"/>
      <c r="HI219" s="147"/>
      <c r="HJ219" s="147"/>
      <c r="HK219" s="147"/>
      <c r="HL219" s="147"/>
      <c r="HM219" s="147"/>
      <c r="HN219" s="147"/>
      <c r="HO219" s="147"/>
      <c r="HP219" s="147"/>
      <c r="HQ219" s="147"/>
      <c r="HR219" s="147"/>
      <c r="HS219" s="147"/>
      <c r="HT219" s="147"/>
      <c r="HU219" s="147"/>
      <c r="HV219" s="147"/>
      <c r="HW219" s="147"/>
      <c r="HX219" s="147"/>
      <c r="HY219" s="147"/>
      <c r="HZ219" s="147"/>
      <c r="IA219" s="147"/>
      <c r="IB219" s="147"/>
      <c r="IC219" s="147"/>
      <c r="ID219" s="147"/>
      <c r="IE219" s="147"/>
      <c r="IF219" s="147"/>
      <c r="IH219" s="146" t="s">
        <v>471</v>
      </c>
      <c r="II219" s="147"/>
      <c r="IJ219" s="147"/>
      <c r="IK219" s="147"/>
      <c r="IL219" s="147"/>
      <c r="IM219" s="147"/>
      <c r="IN219" s="147"/>
      <c r="IO219" s="147"/>
      <c r="IP219" s="147"/>
      <c r="IQ219" s="147"/>
      <c r="IR219" s="147"/>
      <c r="IS219" s="147"/>
      <c r="IT219" s="147"/>
      <c r="IU219" s="147"/>
      <c r="IV219" s="147"/>
      <c r="IW219" s="147"/>
      <c r="IX219" s="147"/>
      <c r="IY219" s="147"/>
      <c r="IZ219" s="147"/>
      <c r="JA219" s="147"/>
      <c r="JB219" s="147"/>
      <c r="JC219" s="147"/>
      <c r="JD219" s="147"/>
      <c r="JE219" s="147"/>
      <c r="JF219" s="147"/>
      <c r="JG219" s="147"/>
      <c r="JH219" s="147"/>
      <c r="JI219" s="147"/>
      <c r="JJ219" s="147"/>
      <c r="JL219" s="146" t="s">
        <v>471</v>
      </c>
      <c r="JM219" s="147"/>
      <c r="JN219" s="147"/>
      <c r="JO219" s="147"/>
      <c r="JP219" s="147"/>
      <c r="JQ219" s="147"/>
      <c r="JR219" s="147"/>
      <c r="JS219" s="147"/>
      <c r="JT219" s="147"/>
      <c r="JU219" s="147"/>
      <c r="JV219" s="147"/>
      <c r="JW219" s="147"/>
      <c r="JX219" s="147"/>
      <c r="JY219" s="147"/>
      <c r="JZ219" s="147"/>
      <c r="KA219" s="147"/>
      <c r="KB219" s="147"/>
      <c r="KC219" s="147"/>
      <c r="KD219" s="147"/>
      <c r="KE219" s="147"/>
      <c r="KF219" s="147"/>
      <c r="KG219" s="147"/>
      <c r="KH219" s="147"/>
      <c r="KI219" s="147"/>
      <c r="KJ219" s="147"/>
      <c r="KK219" s="147"/>
      <c r="KL219" s="147"/>
      <c r="KM219" s="147"/>
      <c r="KN219" s="147"/>
    </row>
    <row r="220" spans="2:300" ht="30" customHeight="1" x14ac:dyDescent="0.25">
      <c r="B220" s="148" t="s">
        <v>472</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F220" s="148" t="s">
        <v>472</v>
      </c>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J220" s="148" t="s">
        <v>472</v>
      </c>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N220" s="148" t="s">
        <v>472</v>
      </c>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R220" s="148" t="s">
        <v>472</v>
      </c>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V220" s="148" t="s">
        <v>472</v>
      </c>
      <c r="EW220" s="129"/>
      <c r="EX220" s="129"/>
      <c r="EY220" s="129"/>
      <c r="EZ220" s="129"/>
      <c r="FA220" s="129"/>
      <c r="FB220" s="129"/>
      <c r="FC220" s="129"/>
      <c r="FD220" s="129"/>
      <c r="FE220" s="129"/>
      <c r="FF220" s="129"/>
      <c r="FG220" s="129"/>
      <c r="FH220" s="129"/>
      <c r="FI220" s="129"/>
      <c r="FJ220" s="129"/>
      <c r="FK220" s="129"/>
      <c r="FL220" s="129"/>
      <c r="FM220" s="129"/>
      <c r="FN220" s="129"/>
      <c r="FO220" s="129"/>
      <c r="FP220" s="129"/>
      <c r="FQ220" s="129"/>
      <c r="FR220" s="129"/>
      <c r="FS220" s="129"/>
      <c r="FT220" s="129"/>
      <c r="FU220" s="129"/>
      <c r="FV220" s="129"/>
      <c r="FW220" s="129"/>
      <c r="FX220" s="129"/>
      <c r="FZ220" s="148" t="s">
        <v>472</v>
      </c>
      <c r="GA220" s="129"/>
      <c r="GB220" s="129"/>
      <c r="GC220" s="129"/>
      <c r="GD220" s="129"/>
      <c r="GE220" s="129"/>
      <c r="GF220" s="129"/>
      <c r="GG220" s="129"/>
      <c r="GH220" s="129"/>
      <c r="GI220" s="129"/>
      <c r="GJ220" s="129"/>
      <c r="GK220" s="129"/>
      <c r="GL220" s="129"/>
      <c r="GM220" s="129"/>
      <c r="GN220" s="129"/>
      <c r="GO220" s="129"/>
      <c r="GP220" s="129"/>
      <c r="GQ220" s="129"/>
      <c r="GR220" s="129"/>
      <c r="GS220" s="129"/>
      <c r="GT220" s="129"/>
      <c r="GU220" s="129"/>
      <c r="GV220" s="129"/>
      <c r="GW220" s="129"/>
      <c r="GX220" s="129"/>
      <c r="GY220" s="129"/>
      <c r="GZ220" s="129"/>
      <c r="HA220" s="129"/>
      <c r="HB220" s="129"/>
      <c r="HD220" s="148" t="s">
        <v>472</v>
      </c>
      <c r="HE220" s="129"/>
      <c r="HF220" s="129"/>
      <c r="HG220" s="129"/>
      <c r="HH220" s="129"/>
      <c r="HI220" s="129"/>
      <c r="HJ220" s="129"/>
      <c r="HK220" s="129"/>
      <c r="HL220" s="129"/>
      <c r="HM220" s="129"/>
      <c r="HN220" s="129"/>
      <c r="HO220" s="129"/>
      <c r="HP220" s="129"/>
      <c r="HQ220" s="129"/>
      <c r="HR220" s="129"/>
      <c r="HS220" s="129"/>
      <c r="HT220" s="129"/>
      <c r="HU220" s="129"/>
      <c r="HV220" s="129"/>
      <c r="HW220" s="129"/>
      <c r="HX220" s="129"/>
      <c r="HY220" s="129"/>
      <c r="HZ220" s="129"/>
      <c r="IA220" s="129"/>
      <c r="IB220" s="129"/>
      <c r="IC220" s="129"/>
      <c r="ID220" s="129"/>
      <c r="IE220" s="129"/>
      <c r="IF220" s="129"/>
      <c r="IH220" s="148" t="s">
        <v>472</v>
      </c>
      <c r="II220" s="129"/>
      <c r="IJ220" s="129"/>
      <c r="IK220" s="129"/>
      <c r="IL220" s="129"/>
      <c r="IM220" s="129"/>
      <c r="IN220" s="129"/>
      <c r="IO220" s="129"/>
      <c r="IP220" s="129"/>
      <c r="IQ220" s="129"/>
      <c r="IR220" s="129"/>
      <c r="IS220" s="129"/>
      <c r="IT220" s="129"/>
      <c r="IU220" s="129"/>
      <c r="IV220" s="129"/>
      <c r="IW220" s="129"/>
      <c r="IX220" s="129"/>
      <c r="IY220" s="129"/>
      <c r="IZ220" s="129"/>
      <c r="JA220" s="129"/>
      <c r="JB220" s="129"/>
      <c r="JC220" s="129"/>
      <c r="JD220" s="129"/>
      <c r="JE220" s="129"/>
      <c r="JF220" s="129"/>
      <c r="JG220" s="129"/>
      <c r="JH220" s="129"/>
      <c r="JI220" s="129"/>
      <c r="JJ220" s="129"/>
      <c r="JL220" s="148" t="s">
        <v>472</v>
      </c>
      <c r="JM220" s="129"/>
      <c r="JN220" s="129"/>
      <c r="JO220" s="129"/>
      <c r="JP220" s="129"/>
      <c r="JQ220" s="129"/>
      <c r="JR220" s="129"/>
      <c r="JS220" s="129"/>
      <c r="JT220" s="129"/>
      <c r="JU220" s="129"/>
      <c r="JV220" s="129"/>
      <c r="JW220" s="129"/>
      <c r="JX220" s="129"/>
      <c r="JY220" s="129"/>
      <c r="JZ220" s="129"/>
      <c r="KA220" s="129"/>
      <c r="KB220" s="129"/>
      <c r="KC220" s="129"/>
      <c r="KD220" s="129"/>
      <c r="KE220" s="129"/>
      <c r="KF220" s="129"/>
      <c r="KG220" s="129"/>
      <c r="KH220" s="129"/>
      <c r="KI220" s="129"/>
      <c r="KJ220" s="129"/>
      <c r="KK220" s="129"/>
      <c r="KL220" s="129"/>
      <c r="KM220" s="129"/>
      <c r="KN220" s="129"/>
    </row>
    <row r="221" spans="2:300" ht="30" customHeight="1" x14ac:dyDescent="0.25">
      <c r="B221" s="148" t="s">
        <v>460</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F221" s="148" t="s">
        <v>460</v>
      </c>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J221" s="148" t="s">
        <v>460</v>
      </c>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c r="CG221" s="129"/>
      <c r="CH221" s="129"/>
      <c r="CI221" s="129"/>
      <c r="CJ221" s="129"/>
      <c r="CK221" s="129"/>
      <c r="CL221" s="129"/>
      <c r="CN221" s="148" t="s">
        <v>460</v>
      </c>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R221" s="148" t="s">
        <v>460</v>
      </c>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V221" s="148" t="s">
        <v>460</v>
      </c>
      <c r="EW221" s="129"/>
      <c r="EX221" s="129"/>
      <c r="EY221" s="129"/>
      <c r="EZ221" s="129"/>
      <c r="FA221" s="129"/>
      <c r="FB221" s="129"/>
      <c r="FC221" s="129"/>
      <c r="FD221" s="129"/>
      <c r="FE221" s="129"/>
      <c r="FF221" s="129"/>
      <c r="FG221" s="129"/>
      <c r="FH221" s="129"/>
      <c r="FI221" s="129"/>
      <c r="FJ221" s="129"/>
      <c r="FK221" s="129"/>
      <c r="FL221" s="129"/>
      <c r="FM221" s="129"/>
      <c r="FN221" s="129"/>
      <c r="FO221" s="129"/>
      <c r="FP221" s="129"/>
      <c r="FQ221" s="129"/>
      <c r="FR221" s="129"/>
      <c r="FS221" s="129"/>
      <c r="FT221" s="129"/>
      <c r="FU221" s="129"/>
      <c r="FV221" s="129"/>
      <c r="FW221" s="129"/>
      <c r="FX221" s="129"/>
      <c r="FZ221" s="148" t="s">
        <v>460</v>
      </c>
      <c r="GA221" s="129"/>
      <c r="GB221" s="129"/>
      <c r="GC221" s="129"/>
      <c r="GD221" s="129"/>
      <c r="GE221" s="129"/>
      <c r="GF221" s="129"/>
      <c r="GG221" s="129"/>
      <c r="GH221" s="129"/>
      <c r="GI221" s="129"/>
      <c r="GJ221" s="129"/>
      <c r="GK221" s="129"/>
      <c r="GL221" s="129"/>
      <c r="GM221" s="129"/>
      <c r="GN221" s="129"/>
      <c r="GO221" s="129"/>
      <c r="GP221" s="129"/>
      <c r="GQ221" s="129"/>
      <c r="GR221" s="129"/>
      <c r="GS221" s="129"/>
      <c r="GT221" s="129"/>
      <c r="GU221" s="129"/>
      <c r="GV221" s="129"/>
      <c r="GW221" s="129"/>
      <c r="GX221" s="129"/>
      <c r="GY221" s="129"/>
      <c r="GZ221" s="129"/>
      <c r="HA221" s="129"/>
      <c r="HB221" s="129"/>
      <c r="HD221" s="148" t="s">
        <v>460</v>
      </c>
      <c r="HE221" s="129"/>
      <c r="HF221" s="129"/>
      <c r="HG221" s="129"/>
      <c r="HH221" s="129"/>
      <c r="HI221" s="129"/>
      <c r="HJ221" s="129"/>
      <c r="HK221" s="129"/>
      <c r="HL221" s="129"/>
      <c r="HM221" s="129"/>
      <c r="HN221" s="129"/>
      <c r="HO221" s="129"/>
      <c r="HP221" s="129"/>
      <c r="HQ221" s="129"/>
      <c r="HR221" s="129"/>
      <c r="HS221" s="129"/>
      <c r="HT221" s="129"/>
      <c r="HU221" s="129"/>
      <c r="HV221" s="129"/>
      <c r="HW221" s="129"/>
      <c r="HX221" s="129"/>
      <c r="HY221" s="129"/>
      <c r="HZ221" s="129"/>
      <c r="IA221" s="129"/>
      <c r="IB221" s="129"/>
      <c r="IC221" s="129"/>
      <c r="ID221" s="129"/>
      <c r="IE221" s="129"/>
      <c r="IF221" s="129"/>
      <c r="IH221" s="148" t="s">
        <v>460</v>
      </c>
      <c r="II221" s="129"/>
      <c r="IJ221" s="129"/>
      <c r="IK221" s="129"/>
      <c r="IL221" s="129"/>
      <c r="IM221" s="129"/>
      <c r="IN221" s="129"/>
      <c r="IO221" s="129"/>
      <c r="IP221" s="129"/>
      <c r="IQ221" s="129"/>
      <c r="IR221" s="129"/>
      <c r="IS221" s="129"/>
      <c r="IT221" s="129"/>
      <c r="IU221" s="129"/>
      <c r="IV221" s="129"/>
      <c r="IW221" s="129"/>
      <c r="IX221" s="129"/>
      <c r="IY221" s="129"/>
      <c r="IZ221" s="129"/>
      <c r="JA221" s="129"/>
      <c r="JB221" s="129"/>
      <c r="JC221" s="129"/>
      <c r="JD221" s="129"/>
      <c r="JE221" s="129"/>
      <c r="JF221" s="129"/>
      <c r="JG221" s="129"/>
      <c r="JH221" s="129"/>
      <c r="JI221" s="129"/>
      <c r="JJ221" s="129"/>
      <c r="JL221" s="148" t="s">
        <v>460</v>
      </c>
      <c r="JM221" s="129"/>
      <c r="JN221" s="129"/>
      <c r="JO221" s="129"/>
      <c r="JP221" s="129"/>
      <c r="JQ221" s="129"/>
      <c r="JR221" s="129"/>
      <c r="JS221" s="129"/>
      <c r="JT221" s="129"/>
      <c r="JU221" s="129"/>
      <c r="JV221" s="129"/>
      <c r="JW221" s="129"/>
      <c r="JX221" s="129"/>
      <c r="JY221" s="129"/>
      <c r="JZ221" s="129"/>
      <c r="KA221" s="129"/>
      <c r="KB221" s="129"/>
      <c r="KC221" s="129"/>
      <c r="KD221" s="129"/>
      <c r="KE221" s="129"/>
      <c r="KF221" s="129"/>
      <c r="KG221" s="129"/>
      <c r="KH221" s="129"/>
      <c r="KI221" s="129"/>
      <c r="KJ221" s="129"/>
      <c r="KK221" s="129"/>
      <c r="KL221" s="129"/>
      <c r="KM221" s="129"/>
      <c r="KN221" s="129"/>
    </row>
    <row r="222" spans="2:300" ht="30" customHeight="1" x14ac:dyDescent="0.25">
      <c r="B222" s="148" t="s">
        <v>461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F222" s="148" t="s">
        <v>461</v>
      </c>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J222" s="148" t="s">
        <v>461</v>
      </c>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N222" s="148" t="s">
        <v>461</v>
      </c>
      <c r="CO222" s="129"/>
      <c r="CP222" s="129"/>
      <c r="CQ222" s="129"/>
      <c r="CR222" s="129"/>
      <c r="CS222" s="129"/>
      <c r="CT222" s="129"/>
      <c r="CU222" s="129"/>
      <c r="CV222" s="129"/>
      <c r="CW222" s="129"/>
      <c r="CX222" s="129"/>
      <c r="CY222" s="129"/>
      <c r="CZ222" s="129"/>
      <c r="DA222" s="129"/>
      <c r="DB222" s="129"/>
      <c r="DC222" s="129"/>
      <c r="DD222" s="129"/>
      <c r="DE222" s="129"/>
      <c r="DF222" s="129"/>
      <c r="DG222" s="129"/>
      <c r="DH222" s="129"/>
      <c r="DI222" s="129"/>
      <c r="DJ222" s="129"/>
      <c r="DK222" s="129"/>
      <c r="DL222" s="129"/>
      <c r="DM222" s="129"/>
      <c r="DN222" s="129"/>
      <c r="DO222" s="129"/>
      <c r="DP222" s="129"/>
      <c r="DR222" s="148" t="s">
        <v>461</v>
      </c>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V222" s="148" t="s">
        <v>461</v>
      </c>
      <c r="EW222" s="129"/>
      <c r="EX222" s="129"/>
      <c r="EY222" s="129"/>
      <c r="EZ222" s="129"/>
      <c r="FA222" s="129"/>
      <c r="FB222" s="129"/>
      <c r="FC222" s="129"/>
      <c r="FD222" s="129"/>
      <c r="FE222" s="129"/>
      <c r="FF222" s="129"/>
      <c r="FG222" s="129"/>
      <c r="FH222" s="129"/>
      <c r="FI222" s="129"/>
      <c r="FJ222" s="129"/>
      <c r="FK222" s="129"/>
      <c r="FL222" s="129"/>
      <c r="FM222" s="129"/>
      <c r="FN222" s="129"/>
      <c r="FO222" s="129"/>
      <c r="FP222" s="129"/>
      <c r="FQ222" s="129"/>
      <c r="FR222" s="129"/>
      <c r="FS222" s="129"/>
      <c r="FT222" s="129"/>
      <c r="FU222" s="129"/>
      <c r="FV222" s="129"/>
      <c r="FW222" s="129"/>
      <c r="FX222" s="129"/>
      <c r="FZ222" s="148" t="s">
        <v>461</v>
      </c>
      <c r="GA222" s="129"/>
      <c r="GB222" s="129"/>
      <c r="GC222" s="129"/>
      <c r="GD222" s="129"/>
      <c r="GE222" s="129"/>
      <c r="GF222" s="129"/>
      <c r="GG222" s="129"/>
      <c r="GH222" s="129"/>
      <c r="GI222" s="129"/>
      <c r="GJ222" s="129"/>
      <c r="GK222" s="129"/>
      <c r="GL222" s="129"/>
      <c r="GM222" s="129"/>
      <c r="GN222" s="129"/>
      <c r="GO222" s="129"/>
      <c r="GP222" s="129"/>
      <c r="GQ222" s="129"/>
      <c r="GR222" s="129"/>
      <c r="GS222" s="129"/>
      <c r="GT222" s="129"/>
      <c r="GU222" s="129"/>
      <c r="GV222" s="129"/>
      <c r="GW222" s="129"/>
      <c r="GX222" s="129"/>
      <c r="GY222" s="129"/>
      <c r="GZ222" s="129"/>
      <c r="HA222" s="129"/>
      <c r="HB222" s="129"/>
      <c r="HD222" s="148" t="s">
        <v>461</v>
      </c>
      <c r="HE222" s="129"/>
      <c r="HF222" s="129"/>
      <c r="HG222" s="129"/>
      <c r="HH222" s="129"/>
      <c r="HI222" s="129"/>
      <c r="HJ222" s="129"/>
      <c r="HK222" s="129"/>
      <c r="HL222" s="129"/>
      <c r="HM222" s="129"/>
      <c r="HN222" s="129"/>
      <c r="HO222" s="129"/>
      <c r="HP222" s="129"/>
      <c r="HQ222" s="129"/>
      <c r="HR222" s="129"/>
      <c r="HS222" s="129"/>
      <c r="HT222" s="129"/>
      <c r="HU222" s="129"/>
      <c r="HV222" s="129"/>
      <c r="HW222" s="129"/>
      <c r="HX222" s="129"/>
      <c r="HY222" s="129"/>
      <c r="HZ222" s="129"/>
      <c r="IA222" s="129"/>
      <c r="IB222" s="129"/>
      <c r="IC222" s="129"/>
      <c r="ID222" s="129"/>
      <c r="IE222" s="129"/>
      <c r="IF222" s="129"/>
      <c r="IH222" s="148" t="s">
        <v>461</v>
      </c>
      <c r="II222" s="129"/>
      <c r="IJ222" s="129"/>
      <c r="IK222" s="129"/>
      <c r="IL222" s="129"/>
      <c r="IM222" s="129"/>
      <c r="IN222" s="129"/>
      <c r="IO222" s="129"/>
      <c r="IP222" s="129"/>
      <c r="IQ222" s="129"/>
      <c r="IR222" s="129"/>
      <c r="IS222" s="129"/>
      <c r="IT222" s="129"/>
      <c r="IU222" s="129"/>
      <c r="IV222" s="129"/>
      <c r="IW222" s="129"/>
      <c r="IX222" s="129"/>
      <c r="IY222" s="129"/>
      <c r="IZ222" s="129"/>
      <c r="JA222" s="129"/>
      <c r="JB222" s="129"/>
      <c r="JC222" s="129"/>
      <c r="JD222" s="129"/>
      <c r="JE222" s="129"/>
      <c r="JF222" s="129"/>
      <c r="JG222" s="129"/>
      <c r="JH222" s="129"/>
      <c r="JI222" s="129"/>
      <c r="JJ222" s="129"/>
      <c r="JL222" s="148" t="s">
        <v>461</v>
      </c>
      <c r="JM222" s="129"/>
      <c r="JN222" s="129"/>
      <c r="JO222" s="129"/>
      <c r="JP222" s="129"/>
      <c r="JQ222" s="129"/>
      <c r="JR222" s="129"/>
      <c r="JS222" s="129"/>
      <c r="JT222" s="129"/>
      <c r="JU222" s="129"/>
      <c r="JV222" s="129"/>
      <c r="JW222" s="129"/>
      <c r="JX222" s="129"/>
      <c r="JY222" s="129"/>
      <c r="JZ222" s="129"/>
      <c r="KA222" s="129"/>
      <c r="KB222" s="129"/>
      <c r="KC222" s="129"/>
      <c r="KD222" s="129"/>
      <c r="KE222" s="129"/>
      <c r="KF222" s="129"/>
      <c r="KG222" s="129"/>
      <c r="KH222" s="129"/>
      <c r="KI222" s="129"/>
      <c r="KJ222" s="129"/>
      <c r="KK222" s="129"/>
      <c r="KL222" s="129"/>
      <c r="KM222" s="129"/>
      <c r="KN222" s="129"/>
    </row>
    <row r="223" spans="2:300" ht="30" customHeight="1" x14ac:dyDescent="0.25">
      <c r="B223" s="148" t="s">
        <v>462</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F223" s="148" t="s">
        <v>462</v>
      </c>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J223" s="148" t="s">
        <v>462</v>
      </c>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N223" s="148" t="s">
        <v>462</v>
      </c>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R223" s="148" t="s">
        <v>462</v>
      </c>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V223" s="148" t="s">
        <v>462</v>
      </c>
      <c r="EW223" s="129"/>
      <c r="EX223" s="129"/>
      <c r="EY223" s="129"/>
      <c r="EZ223" s="129"/>
      <c r="FA223" s="129"/>
      <c r="FB223" s="129"/>
      <c r="FC223" s="129"/>
      <c r="FD223" s="129"/>
      <c r="FE223" s="129"/>
      <c r="FF223" s="129"/>
      <c r="FG223" s="129"/>
      <c r="FH223" s="129"/>
      <c r="FI223" s="129"/>
      <c r="FJ223" s="129"/>
      <c r="FK223" s="129"/>
      <c r="FL223" s="129"/>
      <c r="FM223" s="129"/>
      <c r="FN223" s="129"/>
      <c r="FO223" s="129"/>
      <c r="FP223" s="129"/>
      <c r="FQ223" s="129"/>
      <c r="FR223" s="129"/>
      <c r="FS223" s="129"/>
      <c r="FT223" s="129"/>
      <c r="FU223" s="129"/>
      <c r="FV223" s="129"/>
      <c r="FW223" s="129"/>
      <c r="FX223" s="129"/>
      <c r="FZ223" s="148" t="s">
        <v>462</v>
      </c>
      <c r="GA223" s="129"/>
      <c r="GB223" s="129"/>
      <c r="GC223" s="129"/>
      <c r="GD223" s="129"/>
      <c r="GE223" s="129"/>
      <c r="GF223" s="129"/>
      <c r="GG223" s="129"/>
      <c r="GH223" s="129"/>
      <c r="GI223" s="129"/>
      <c r="GJ223" s="129"/>
      <c r="GK223" s="129"/>
      <c r="GL223" s="129"/>
      <c r="GM223" s="129"/>
      <c r="GN223" s="129"/>
      <c r="GO223" s="129"/>
      <c r="GP223" s="129"/>
      <c r="GQ223" s="129"/>
      <c r="GR223" s="129"/>
      <c r="GS223" s="129"/>
      <c r="GT223" s="129"/>
      <c r="GU223" s="129"/>
      <c r="GV223" s="129"/>
      <c r="GW223" s="129"/>
      <c r="GX223" s="129"/>
      <c r="GY223" s="129"/>
      <c r="GZ223" s="129"/>
      <c r="HA223" s="129"/>
      <c r="HB223" s="129"/>
      <c r="HD223" s="148" t="s">
        <v>462</v>
      </c>
      <c r="HE223" s="129"/>
      <c r="HF223" s="129"/>
      <c r="HG223" s="129"/>
      <c r="HH223" s="129"/>
      <c r="HI223" s="129"/>
      <c r="HJ223" s="129"/>
      <c r="HK223" s="129"/>
      <c r="HL223" s="129"/>
      <c r="HM223" s="129"/>
      <c r="HN223" s="129"/>
      <c r="HO223" s="129"/>
      <c r="HP223" s="129"/>
      <c r="HQ223" s="129"/>
      <c r="HR223" s="129"/>
      <c r="HS223" s="129"/>
      <c r="HT223" s="129"/>
      <c r="HU223" s="129"/>
      <c r="HV223" s="129"/>
      <c r="HW223" s="129"/>
      <c r="HX223" s="129"/>
      <c r="HY223" s="129"/>
      <c r="HZ223" s="129"/>
      <c r="IA223" s="129"/>
      <c r="IB223" s="129"/>
      <c r="IC223" s="129"/>
      <c r="ID223" s="129"/>
      <c r="IE223" s="129"/>
      <c r="IF223" s="129"/>
      <c r="IH223" s="148" t="s">
        <v>462</v>
      </c>
      <c r="II223" s="129"/>
      <c r="IJ223" s="129"/>
      <c r="IK223" s="129"/>
      <c r="IL223" s="129"/>
      <c r="IM223" s="129"/>
      <c r="IN223" s="129"/>
      <c r="IO223" s="129"/>
      <c r="IP223" s="129"/>
      <c r="IQ223" s="129"/>
      <c r="IR223" s="129"/>
      <c r="IS223" s="129"/>
      <c r="IT223" s="129"/>
      <c r="IU223" s="129"/>
      <c r="IV223" s="129"/>
      <c r="IW223" s="129"/>
      <c r="IX223" s="129"/>
      <c r="IY223" s="129"/>
      <c r="IZ223" s="129"/>
      <c r="JA223" s="129"/>
      <c r="JB223" s="129"/>
      <c r="JC223" s="129"/>
      <c r="JD223" s="129"/>
      <c r="JE223" s="129"/>
      <c r="JF223" s="129"/>
      <c r="JG223" s="129"/>
      <c r="JH223" s="129"/>
      <c r="JI223" s="129"/>
      <c r="JJ223" s="129"/>
      <c r="JL223" s="148" t="s">
        <v>462</v>
      </c>
      <c r="JM223" s="129"/>
      <c r="JN223" s="129"/>
      <c r="JO223" s="129"/>
      <c r="JP223" s="129"/>
      <c r="JQ223" s="129"/>
      <c r="JR223" s="129"/>
      <c r="JS223" s="129"/>
      <c r="JT223" s="129"/>
      <c r="JU223" s="129"/>
      <c r="JV223" s="129"/>
      <c r="JW223" s="129"/>
      <c r="JX223" s="129"/>
      <c r="JY223" s="129"/>
      <c r="JZ223" s="129"/>
      <c r="KA223" s="129"/>
      <c r="KB223" s="129"/>
      <c r="KC223" s="129"/>
      <c r="KD223" s="129"/>
      <c r="KE223" s="129"/>
      <c r="KF223" s="129"/>
      <c r="KG223" s="129"/>
      <c r="KH223" s="129"/>
      <c r="KI223" s="129"/>
      <c r="KJ223" s="129"/>
      <c r="KK223" s="129"/>
      <c r="KL223" s="129"/>
      <c r="KM223" s="129"/>
      <c r="KN223" s="129"/>
    </row>
    <row r="224" spans="2:300" ht="30" customHeight="1" x14ac:dyDescent="0.25">
      <c r="B224" s="148" t="s">
        <v>463</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F224" s="148" t="s">
        <v>463</v>
      </c>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J224" s="148" t="s">
        <v>463</v>
      </c>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c r="CG224" s="129"/>
      <c r="CH224" s="129"/>
      <c r="CI224" s="129"/>
      <c r="CJ224" s="129"/>
      <c r="CK224" s="129"/>
      <c r="CL224" s="129"/>
      <c r="CN224" s="148" t="s">
        <v>463</v>
      </c>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R224" s="148" t="s">
        <v>463</v>
      </c>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V224" s="148" t="s">
        <v>463</v>
      </c>
      <c r="EW224" s="129"/>
      <c r="EX224" s="129"/>
      <c r="EY224" s="129"/>
      <c r="EZ224" s="129"/>
      <c r="FA224" s="129"/>
      <c r="FB224" s="129"/>
      <c r="FC224" s="129"/>
      <c r="FD224" s="129"/>
      <c r="FE224" s="129"/>
      <c r="FF224" s="129"/>
      <c r="FG224" s="129"/>
      <c r="FH224" s="129"/>
      <c r="FI224" s="129"/>
      <c r="FJ224" s="129"/>
      <c r="FK224" s="129"/>
      <c r="FL224" s="129"/>
      <c r="FM224" s="129"/>
      <c r="FN224" s="129"/>
      <c r="FO224" s="129"/>
      <c r="FP224" s="129"/>
      <c r="FQ224" s="129"/>
      <c r="FR224" s="129"/>
      <c r="FS224" s="129"/>
      <c r="FT224" s="129"/>
      <c r="FU224" s="129"/>
      <c r="FV224" s="129"/>
      <c r="FW224" s="129"/>
      <c r="FX224" s="129"/>
      <c r="FZ224" s="148" t="s">
        <v>463</v>
      </c>
      <c r="GA224" s="129"/>
      <c r="GB224" s="129"/>
      <c r="GC224" s="129"/>
      <c r="GD224" s="129"/>
      <c r="GE224" s="129"/>
      <c r="GF224" s="129"/>
      <c r="GG224" s="129"/>
      <c r="GH224" s="129"/>
      <c r="GI224" s="129"/>
      <c r="GJ224" s="129"/>
      <c r="GK224" s="129"/>
      <c r="GL224" s="129"/>
      <c r="GM224" s="129"/>
      <c r="GN224" s="129"/>
      <c r="GO224" s="129"/>
      <c r="GP224" s="129"/>
      <c r="GQ224" s="129"/>
      <c r="GR224" s="129"/>
      <c r="GS224" s="129"/>
      <c r="GT224" s="129"/>
      <c r="GU224" s="129"/>
      <c r="GV224" s="129"/>
      <c r="GW224" s="129"/>
      <c r="GX224" s="129"/>
      <c r="GY224" s="129"/>
      <c r="GZ224" s="129"/>
      <c r="HA224" s="129"/>
      <c r="HB224" s="129"/>
      <c r="HD224" s="148" t="s">
        <v>463</v>
      </c>
      <c r="HE224" s="129"/>
      <c r="HF224" s="129"/>
      <c r="HG224" s="129"/>
      <c r="HH224" s="129"/>
      <c r="HI224" s="129"/>
      <c r="HJ224" s="129"/>
      <c r="HK224" s="129"/>
      <c r="HL224" s="129"/>
      <c r="HM224" s="129"/>
      <c r="HN224" s="129"/>
      <c r="HO224" s="129"/>
      <c r="HP224" s="129"/>
      <c r="HQ224" s="129"/>
      <c r="HR224" s="129"/>
      <c r="HS224" s="129"/>
      <c r="HT224" s="129"/>
      <c r="HU224" s="129"/>
      <c r="HV224" s="129"/>
      <c r="HW224" s="129"/>
      <c r="HX224" s="129"/>
      <c r="HY224" s="129"/>
      <c r="HZ224" s="129"/>
      <c r="IA224" s="129"/>
      <c r="IB224" s="129"/>
      <c r="IC224" s="129"/>
      <c r="ID224" s="129"/>
      <c r="IE224" s="129"/>
      <c r="IF224" s="129"/>
      <c r="IH224" s="148" t="s">
        <v>463</v>
      </c>
      <c r="II224" s="129"/>
      <c r="IJ224" s="129"/>
      <c r="IK224" s="129"/>
      <c r="IL224" s="129"/>
      <c r="IM224" s="129"/>
      <c r="IN224" s="129"/>
      <c r="IO224" s="129"/>
      <c r="IP224" s="129"/>
      <c r="IQ224" s="129"/>
      <c r="IR224" s="129"/>
      <c r="IS224" s="129"/>
      <c r="IT224" s="129"/>
      <c r="IU224" s="129"/>
      <c r="IV224" s="129"/>
      <c r="IW224" s="129"/>
      <c r="IX224" s="129"/>
      <c r="IY224" s="129"/>
      <c r="IZ224" s="129"/>
      <c r="JA224" s="129"/>
      <c r="JB224" s="129"/>
      <c r="JC224" s="129"/>
      <c r="JD224" s="129"/>
      <c r="JE224" s="129"/>
      <c r="JF224" s="129"/>
      <c r="JG224" s="129"/>
      <c r="JH224" s="129"/>
      <c r="JI224" s="129"/>
      <c r="JJ224" s="129"/>
      <c r="JL224" s="148" t="s">
        <v>463</v>
      </c>
      <c r="JM224" s="129"/>
      <c r="JN224" s="129"/>
      <c r="JO224" s="129"/>
      <c r="JP224" s="129"/>
      <c r="JQ224" s="129"/>
      <c r="JR224" s="129"/>
      <c r="JS224" s="129"/>
      <c r="JT224" s="129"/>
      <c r="JU224" s="129"/>
      <c r="JV224" s="129"/>
      <c r="JW224" s="129"/>
      <c r="JX224" s="129"/>
      <c r="JY224" s="129"/>
      <c r="JZ224" s="129"/>
      <c r="KA224" s="129"/>
      <c r="KB224" s="129"/>
      <c r="KC224" s="129"/>
      <c r="KD224" s="129"/>
      <c r="KE224" s="129"/>
      <c r="KF224" s="129"/>
      <c r="KG224" s="129"/>
      <c r="KH224" s="129"/>
      <c r="KI224" s="129"/>
      <c r="KJ224" s="129"/>
      <c r="KK224" s="129"/>
      <c r="KL224" s="129"/>
      <c r="KM224" s="129"/>
      <c r="KN224" s="129"/>
    </row>
    <row r="225" spans="2:300" ht="30" customHeight="1" x14ac:dyDescent="0.25">
      <c r="B225" s="148" t="s">
        <v>464</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F225" s="148" t="s">
        <v>464</v>
      </c>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J225" s="148" t="s">
        <v>464</v>
      </c>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N225" s="148" t="s">
        <v>464</v>
      </c>
      <c r="CO225" s="129"/>
      <c r="CP225" s="129"/>
      <c r="CQ225" s="129"/>
      <c r="CR225" s="129"/>
      <c r="CS225" s="129"/>
      <c r="CT225" s="129"/>
      <c r="CU225" s="129"/>
      <c r="CV225" s="129"/>
      <c r="CW225" s="129"/>
      <c r="CX225" s="129"/>
      <c r="CY225" s="129"/>
      <c r="CZ225" s="129"/>
      <c r="DA225" s="129"/>
      <c r="DB225" s="129"/>
      <c r="DC225" s="129"/>
      <c r="DD225" s="129"/>
      <c r="DE225" s="129"/>
      <c r="DF225" s="129"/>
      <c r="DG225" s="129"/>
      <c r="DH225" s="129"/>
      <c r="DI225" s="129"/>
      <c r="DJ225" s="129"/>
      <c r="DK225" s="129"/>
      <c r="DL225" s="129"/>
      <c r="DM225" s="129"/>
      <c r="DN225" s="129"/>
      <c r="DO225" s="129"/>
      <c r="DP225" s="129"/>
      <c r="DR225" s="148" t="s">
        <v>464</v>
      </c>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V225" s="148" t="s">
        <v>464</v>
      </c>
      <c r="EW225" s="129"/>
      <c r="EX225" s="129"/>
      <c r="EY225" s="129"/>
      <c r="EZ225" s="129"/>
      <c r="FA225" s="129"/>
      <c r="FB225" s="129"/>
      <c r="FC225" s="129"/>
      <c r="FD225" s="129"/>
      <c r="FE225" s="129"/>
      <c r="FF225" s="129"/>
      <c r="FG225" s="129"/>
      <c r="FH225" s="129"/>
      <c r="FI225" s="129"/>
      <c r="FJ225" s="129"/>
      <c r="FK225" s="129"/>
      <c r="FL225" s="129"/>
      <c r="FM225" s="129"/>
      <c r="FN225" s="129"/>
      <c r="FO225" s="129"/>
      <c r="FP225" s="129"/>
      <c r="FQ225" s="129"/>
      <c r="FR225" s="129"/>
      <c r="FS225" s="129"/>
      <c r="FT225" s="129"/>
      <c r="FU225" s="129"/>
      <c r="FV225" s="129"/>
      <c r="FW225" s="129"/>
      <c r="FX225" s="129"/>
      <c r="FZ225" s="148" t="s">
        <v>464</v>
      </c>
      <c r="GA225" s="129"/>
      <c r="GB225" s="129"/>
      <c r="GC225" s="129"/>
      <c r="GD225" s="129"/>
      <c r="GE225" s="129"/>
      <c r="GF225" s="129"/>
      <c r="GG225" s="129"/>
      <c r="GH225" s="129"/>
      <c r="GI225" s="129"/>
      <c r="GJ225" s="129"/>
      <c r="GK225" s="129"/>
      <c r="GL225" s="129"/>
      <c r="GM225" s="129"/>
      <c r="GN225" s="129"/>
      <c r="GO225" s="129"/>
      <c r="GP225" s="129"/>
      <c r="GQ225" s="129"/>
      <c r="GR225" s="129"/>
      <c r="GS225" s="129"/>
      <c r="GT225" s="129"/>
      <c r="GU225" s="129"/>
      <c r="GV225" s="129"/>
      <c r="GW225" s="129"/>
      <c r="GX225" s="129"/>
      <c r="GY225" s="129"/>
      <c r="GZ225" s="129"/>
      <c r="HA225" s="129"/>
      <c r="HB225" s="129"/>
      <c r="HD225" s="148" t="s">
        <v>464</v>
      </c>
      <c r="HE225" s="129"/>
      <c r="HF225" s="129"/>
      <c r="HG225" s="129"/>
      <c r="HH225" s="129"/>
      <c r="HI225" s="129"/>
      <c r="HJ225" s="129"/>
      <c r="HK225" s="129"/>
      <c r="HL225" s="129"/>
      <c r="HM225" s="129"/>
      <c r="HN225" s="129"/>
      <c r="HO225" s="129"/>
      <c r="HP225" s="129"/>
      <c r="HQ225" s="129"/>
      <c r="HR225" s="129"/>
      <c r="HS225" s="129"/>
      <c r="HT225" s="129"/>
      <c r="HU225" s="129"/>
      <c r="HV225" s="129"/>
      <c r="HW225" s="129"/>
      <c r="HX225" s="129"/>
      <c r="HY225" s="129"/>
      <c r="HZ225" s="129"/>
      <c r="IA225" s="129"/>
      <c r="IB225" s="129"/>
      <c r="IC225" s="129"/>
      <c r="ID225" s="129"/>
      <c r="IE225" s="129"/>
      <c r="IF225" s="129"/>
      <c r="IH225" s="148" t="s">
        <v>464</v>
      </c>
      <c r="II225" s="129"/>
      <c r="IJ225" s="129"/>
      <c r="IK225" s="129"/>
      <c r="IL225" s="129"/>
      <c r="IM225" s="129"/>
      <c r="IN225" s="129"/>
      <c r="IO225" s="129"/>
      <c r="IP225" s="129"/>
      <c r="IQ225" s="129"/>
      <c r="IR225" s="129"/>
      <c r="IS225" s="129"/>
      <c r="IT225" s="129"/>
      <c r="IU225" s="129"/>
      <c r="IV225" s="129"/>
      <c r="IW225" s="129"/>
      <c r="IX225" s="129"/>
      <c r="IY225" s="129"/>
      <c r="IZ225" s="129"/>
      <c r="JA225" s="129"/>
      <c r="JB225" s="129"/>
      <c r="JC225" s="129"/>
      <c r="JD225" s="129"/>
      <c r="JE225" s="129"/>
      <c r="JF225" s="129"/>
      <c r="JG225" s="129"/>
      <c r="JH225" s="129"/>
      <c r="JI225" s="129"/>
      <c r="JJ225" s="129"/>
      <c r="JL225" s="148" t="s">
        <v>464</v>
      </c>
      <c r="JM225" s="129"/>
      <c r="JN225" s="129"/>
      <c r="JO225" s="129"/>
      <c r="JP225" s="129"/>
      <c r="JQ225" s="129"/>
      <c r="JR225" s="129"/>
      <c r="JS225" s="129"/>
      <c r="JT225" s="129"/>
      <c r="JU225" s="129"/>
      <c r="JV225" s="129"/>
      <c r="JW225" s="129"/>
      <c r="JX225" s="129"/>
      <c r="JY225" s="129"/>
      <c r="JZ225" s="129"/>
      <c r="KA225" s="129"/>
      <c r="KB225" s="129"/>
      <c r="KC225" s="129"/>
      <c r="KD225" s="129"/>
      <c r="KE225" s="129"/>
      <c r="KF225" s="129"/>
      <c r="KG225" s="129"/>
      <c r="KH225" s="129"/>
      <c r="KI225" s="129"/>
      <c r="KJ225" s="129"/>
      <c r="KK225" s="129"/>
      <c r="KL225" s="129"/>
      <c r="KM225" s="129"/>
      <c r="KN225" s="129"/>
    </row>
    <row r="226" spans="2:300" ht="30" customHeight="1" x14ac:dyDescent="0.25">
      <c r="B226" s="148" t="s">
        <v>465</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F226" s="148" t="s">
        <v>465</v>
      </c>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J226" s="148" t="s">
        <v>465</v>
      </c>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N226" s="148" t="s">
        <v>465</v>
      </c>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R226" s="148" t="s">
        <v>465</v>
      </c>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V226" s="148" t="s">
        <v>465</v>
      </c>
      <c r="EW226" s="129"/>
      <c r="EX226" s="129"/>
      <c r="EY226" s="129"/>
      <c r="EZ226" s="129"/>
      <c r="FA226" s="129"/>
      <c r="FB226" s="129"/>
      <c r="FC226" s="129"/>
      <c r="FD226" s="129"/>
      <c r="FE226" s="129"/>
      <c r="FF226" s="129"/>
      <c r="FG226" s="129"/>
      <c r="FH226" s="129"/>
      <c r="FI226" s="129"/>
      <c r="FJ226" s="129"/>
      <c r="FK226" s="129"/>
      <c r="FL226" s="129"/>
      <c r="FM226" s="129"/>
      <c r="FN226" s="129"/>
      <c r="FO226" s="129"/>
      <c r="FP226" s="129"/>
      <c r="FQ226" s="129"/>
      <c r="FR226" s="129"/>
      <c r="FS226" s="129"/>
      <c r="FT226" s="129"/>
      <c r="FU226" s="129"/>
      <c r="FV226" s="129"/>
      <c r="FW226" s="129"/>
      <c r="FX226" s="129"/>
      <c r="FZ226" s="148" t="s">
        <v>465</v>
      </c>
      <c r="GA226" s="129"/>
      <c r="GB226" s="129"/>
      <c r="GC226" s="129"/>
      <c r="GD226" s="129"/>
      <c r="GE226" s="129"/>
      <c r="GF226" s="129"/>
      <c r="GG226" s="129"/>
      <c r="GH226" s="129"/>
      <c r="GI226" s="129"/>
      <c r="GJ226" s="129"/>
      <c r="GK226" s="129"/>
      <c r="GL226" s="129"/>
      <c r="GM226" s="129"/>
      <c r="GN226" s="129"/>
      <c r="GO226" s="129"/>
      <c r="GP226" s="129"/>
      <c r="GQ226" s="129"/>
      <c r="GR226" s="129"/>
      <c r="GS226" s="129"/>
      <c r="GT226" s="129"/>
      <c r="GU226" s="129"/>
      <c r="GV226" s="129"/>
      <c r="GW226" s="129"/>
      <c r="GX226" s="129"/>
      <c r="GY226" s="129"/>
      <c r="GZ226" s="129"/>
      <c r="HA226" s="129"/>
      <c r="HB226" s="129"/>
      <c r="HD226" s="148" t="s">
        <v>465</v>
      </c>
      <c r="HE226" s="129"/>
      <c r="HF226" s="129"/>
      <c r="HG226" s="129"/>
      <c r="HH226" s="129"/>
      <c r="HI226" s="129"/>
      <c r="HJ226" s="129"/>
      <c r="HK226" s="129"/>
      <c r="HL226" s="129"/>
      <c r="HM226" s="129"/>
      <c r="HN226" s="129"/>
      <c r="HO226" s="129"/>
      <c r="HP226" s="129"/>
      <c r="HQ226" s="129"/>
      <c r="HR226" s="129"/>
      <c r="HS226" s="129"/>
      <c r="HT226" s="129"/>
      <c r="HU226" s="129"/>
      <c r="HV226" s="129"/>
      <c r="HW226" s="129"/>
      <c r="HX226" s="129"/>
      <c r="HY226" s="129"/>
      <c r="HZ226" s="129"/>
      <c r="IA226" s="129"/>
      <c r="IB226" s="129"/>
      <c r="IC226" s="129"/>
      <c r="ID226" s="129"/>
      <c r="IE226" s="129"/>
      <c r="IF226" s="129"/>
      <c r="IH226" s="148" t="s">
        <v>465</v>
      </c>
      <c r="II226" s="129"/>
      <c r="IJ226" s="129"/>
      <c r="IK226" s="129"/>
      <c r="IL226" s="129"/>
      <c r="IM226" s="129"/>
      <c r="IN226" s="129"/>
      <c r="IO226" s="129"/>
      <c r="IP226" s="129"/>
      <c r="IQ226" s="129"/>
      <c r="IR226" s="129"/>
      <c r="IS226" s="129"/>
      <c r="IT226" s="129"/>
      <c r="IU226" s="129"/>
      <c r="IV226" s="129"/>
      <c r="IW226" s="129"/>
      <c r="IX226" s="129"/>
      <c r="IY226" s="129"/>
      <c r="IZ226" s="129"/>
      <c r="JA226" s="129"/>
      <c r="JB226" s="129"/>
      <c r="JC226" s="129"/>
      <c r="JD226" s="129"/>
      <c r="JE226" s="129"/>
      <c r="JF226" s="129"/>
      <c r="JG226" s="129"/>
      <c r="JH226" s="129"/>
      <c r="JI226" s="129"/>
      <c r="JJ226" s="129"/>
      <c r="JL226" s="148" t="s">
        <v>465</v>
      </c>
      <c r="JM226" s="129"/>
      <c r="JN226" s="129"/>
      <c r="JO226" s="129"/>
      <c r="JP226" s="129"/>
      <c r="JQ226" s="129"/>
      <c r="JR226" s="129"/>
      <c r="JS226" s="129"/>
      <c r="JT226" s="129"/>
      <c r="JU226" s="129"/>
      <c r="JV226" s="129"/>
      <c r="JW226" s="129"/>
      <c r="JX226" s="129"/>
      <c r="JY226" s="129"/>
      <c r="JZ226" s="129"/>
      <c r="KA226" s="129"/>
      <c r="KB226" s="129"/>
      <c r="KC226" s="129"/>
      <c r="KD226" s="129"/>
      <c r="KE226" s="129"/>
      <c r="KF226" s="129"/>
      <c r="KG226" s="129"/>
      <c r="KH226" s="129"/>
      <c r="KI226" s="129"/>
      <c r="KJ226" s="129"/>
      <c r="KK226" s="129"/>
      <c r="KL226" s="129"/>
      <c r="KM226" s="129"/>
      <c r="KN226" s="129"/>
    </row>
    <row r="227" spans="2:300" ht="30" customHeight="1" x14ac:dyDescent="0.25">
      <c r="B227" s="148" t="s">
        <v>466</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F227" s="148" t="s">
        <v>466</v>
      </c>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J227" s="148" t="s">
        <v>466</v>
      </c>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c r="CG227" s="129"/>
      <c r="CH227" s="129"/>
      <c r="CI227" s="129"/>
      <c r="CJ227" s="129"/>
      <c r="CK227" s="129"/>
      <c r="CL227" s="129"/>
      <c r="CN227" s="148" t="s">
        <v>466</v>
      </c>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R227" s="148" t="s">
        <v>466</v>
      </c>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V227" s="148" t="s">
        <v>466</v>
      </c>
      <c r="EW227" s="129"/>
      <c r="EX227" s="129"/>
      <c r="EY227" s="129"/>
      <c r="EZ227" s="129"/>
      <c r="FA227" s="129"/>
      <c r="FB227" s="129"/>
      <c r="FC227" s="129"/>
      <c r="FD227" s="129"/>
      <c r="FE227" s="129"/>
      <c r="FF227" s="129"/>
      <c r="FG227" s="129"/>
      <c r="FH227" s="129"/>
      <c r="FI227" s="129"/>
      <c r="FJ227" s="129"/>
      <c r="FK227" s="129"/>
      <c r="FL227" s="129"/>
      <c r="FM227" s="129"/>
      <c r="FN227" s="129"/>
      <c r="FO227" s="129"/>
      <c r="FP227" s="129"/>
      <c r="FQ227" s="129"/>
      <c r="FR227" s="129"/>
      <c r="FS227" s="129"/>
      <c r="FT227" s="129"/>
      <c r="FU227" s="129"/>
      <c r="FV227" s="129"/>
      <c r="FW227" s="129"/>
      <c r="FX227" s="129"/>
      <c r="FZ227" s="148" t="s">
        <v>466</v>
      </c>
      <c r="GA227" s="129"/>
      <c r="GB227" s="129"/>
      <c r="GC227" s="129"/>
      <c r="GD227" s="129"/>
      <c r="GE227" s="129"/>
      <c r="GF227" s="129"/>
      <c r="GG227" s="129"/>
      <c r="GH227" s="129"/>
      <c r="GI227" s="129"/>
      <c r="GJ227" s="129"/>
      <c r="GK227" s="129"/>
      <c r="GL227" s="129"/>
      <c r="GM227" s="129"/>
      <c r="GN227" s="129"/>
      <c r="GO227" s="129"/>
      <c r="GP227" s="129"/>
      <c r="GQ227" s="129"/>
      <c r="GR227" s="129"/>
      <c r="GS227" s="129"/>
      <c r="GT227" s="129"/>
      <c r="GU227" s="129"/>
      <c r="GV227" s="129"/>
      <c r="GW227" s="129"/>
      <c r="GX227" s="129"/>
      <c r="GY227" s="129"/>
      <c r="GZ227" s="129"/>
      <c r="HA227" s="129"/>
      <c r="HB227" s="129"/>
      <c r="HD227" s="148" t="s">
        <v>466</v>
      </c>
      <c r="HE227" s="129"/>
      <c r="HF227" s="129"/>
      <c r="HG227" s="129"/>
      <c r="HH227" s="129"/>
      <c r="HI227" s="129"/>
      <c r="HJ227" s="129"/>
      <c r="HK227" s="129"/>
      <c r="HL227" s="129"/>
      <c r="HM227" s="129"/>
      <c r="HN227" s="129"/>
      <c r="HO227" s="129"/>
      <c r="HP227" s="129"/>
      <c r="HQ227" s="129"/>
      <c r="HR227" s="129"/>
      <c r="HS227" s="129"/>
      <c r="HT227" s="129"/>
      <c r="HU227" s="129"/>
      <c r="HV227" s="129"/>
      <c r="HW227" s="129"/>
      <c r="HX227" s="129"/>
      <c r="HY227" s="129"/>
      <c r="HZ227" s="129"/>
      <c r="IA227" s="129"/>
      <c r="IB227" s="129"/>
      <c r="IC227" s="129"/>
      <c r="ID227" s="129"/>
      <c r="IE227" s="129"/>
      <c r="IF227" s="129"/>
      <c r="IH227" s="148" t="s">
        <v>466</v>
      </c>
      <c r="II227" s="129"/>
      <c r="IJ227" s="129"/>
      <c r="IK227" s="129"/>
      <c r="IL227" s="129"/>
      <c r="IM227" s="129"/>
      <c r="IN227" s="129"/>
      <c r="IO227" s="129"/>
      <c r="IP227" s="129"/>
      <c r="IQ227" s="129"/>
      <c r="IR227" s="129"/>
      <c r="IS227" s="129"/>
      <c r="IT227" s="129"/>
      <c r="IU227" s="129"/>
      <c r="IV227" s="129"/>
      <c r="IW227" s="129"/>
      <c r="IX227" s="129"/>
      <c r="IY227" s="129"/>
      <c r="IZ227" s="129"/>
      <c r="JA227" s="129"/>
      <c r="JB227" s="129"/>
      <c r="JC227" s="129"/>
      <c r="JD227" s="129"/>
      <c r="JE227" s="129"/>
      <c r="JF227" s="129"/>
      <c r="JG227" s="129"/>
      <c r="JH227" s="129"/>
      <c r="JI227" s="129"/>
      <c r="JJ227" s="129"/>
      <c r="JL227" s="148" t="s">
        <v>466</v>
      </c>
      <c r="JM227" s="129"/>
      <c r="JN227" s="129"/>
      <c r="JO227" s="129"/>
      <c r="JP227" s="129"/>
      <c r="JQ227" s="129"/>
      <c r="JR227" s="129"/>
      <c r="JS227" s="129"/>
      <c r="JT227" s="129"/>
      <c r="JU227" s="129"/>
      <c r="JV227" s="129"/>
      <c r="JW227" s="129"/>
      <c r="JX227" s="129"/>
      <c r="JY227" s="129"/>
      <c r="JZ227" s="129"/>
      <c r="KA227" s="129"/>
      <c r="KB227" s="129"/>
      <c r="KC227" s="129"/>
      <c r="KD227" s="129"/>
      <c r="KE227" s="129"/>
      <c r="KF227" s="129"/>
      <c r="KG227" s="129"/>
      <c r="KH227" s="129"/>
      <c r="KI227" s="129"/>
      <c r="KJ227" s="129"/>
      <c r="KK227" s="129"/>
      <c r="KL227" s="129"/>
      <c r="KM227" s="129"/>
      <c r="KN227" s="129"/>
    </row>
    <row r="228" spans="2:300" ht="30" customHeight="1" x14ac:dyDescent="0.25">
      <c r="B228" s="148" t="s">
        <v>1162</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F228" s="148" t="s">
        <v>1162</v>
      </c>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J228" s="148" t="s">
        <v>1162</v>
      </c>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N228" s="148" t="s">
        <v>1162</v>
      </c>
      <c r="CO228" s="129"/>
      <c r="CP228" s="129"/>
      <c r="CQ228" s="129"/>
      <c r="CR228" s="129"/>
      <c r="CS228" s="129"/>
      <c r="CT228" s="129"/>
      <c r="CU228" s="129"/>
      <c r="CV228" s="129"/>
      <c r="CW228" s="129"/>
      <c r="CX228" s="129"/>
      <c r="CY228" s="129"/>
      <c r="CZ228" s="129"/>
      <c r="DA228" s="129"/>
      <c r="DB228" s="129"/>
      <c r="DC228" s="129"/>
      <c r="DD228" s="129"/>
      <c r="DE228" s="129"/>
      <c r="DF228" s="129"/>
      <c r="DG228" s="129"/>
      <c r="DH228" s="129"/>
      <c r="DI228" s="129"/>
      <c r="DJ228" s="129"/>
      <c r="DK228" s="129"/>
      <c r="DL228" s="129"/>
      <c r="DM228" s="129"/>
      <c r="DN228" s="129"/>
      <c r="DO228" s="129"/>
      <c r="DP228" s="129"/>
      <c r="DR228" s="148" t="s">
        <v>1162</v>
      </c>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V228" s="148" t="s">
        <v>1162</v>
      </c>
      <c r="EW228" s="129"/>
      <c r="EX228" s="129"/>
      <c r="EY228" s="129"/>
      <c r="EZ228" s="129"/>
      <c r="FA228" s="129"/>
      <c r="FB228" s="129"/>
      <c r="FC228" s="129"/>
      <c r="FD228" s="129"/>
      <c r="FE228" s="129"/>
      <c r="FF228" s="129"/>
      <c r="FG228" s="129"/>
      <c r="FH228" s="129"/>
      <c r="FI228" s="129"/>
      <c r="FJ228" s="129"/>
      <c r="FK228" s="129"/>
      <c r="FL228" s="129"/>
      <c r="FM228" s="129"/>
      <c r="FN228" s="129"/>
      <c r="FO228" s="129"/>
      <c r="FP228" s="129"/>
      <c r="FQ228" s="129"/>
      <c r="FR228" s="129"/>
      <c r="FS228" s="129"/>
      <c r="FT228" s="129"/>
      <c r="FU228" s="129"/>
      <c r="FV228" s="129"/>
      <c r="FW228" s="129"/>
      <c r="FX228" s="129"/>
      <c r="FZ228" s="148" t="s">
        <v>1162</v>
      </c>
      <c r="GA228" s="129"/>
      <c r="GB228" s="129"/>
      <c r="GC228" s="129"/>
      <c r="GD228" s="129"/>
      <c r="GE228" s="129"/>
      <c r="GF228" s="129"/>
      <c r="GG228" s="129"/>
      <c r="GH228" s="129"/>
      <c r="GI228" s="129"/>
      <c r="GJ228" s="129"/>
      <c r="GK228" s="129"/>
      <c r="GL228" s="129"/>
      <c r="GM228" s="129"/>
      <c r="GN228" s="129"/>
      <c r="GO228" s="129"/>
      <c r="GP228" s="129"/>
      <c r="GQ228" s="129"/>
      <c r="GR228" s="129"/>
      <c r="GS228" s="129"/>
      <c r="GT228" s="129"/>
      <c r="GU228" s="129"/>
      <c r="GV228" s="129"/>
      <c r="GW228" s="129"/>
      <c r="GX228" s="129"/>
      <c r="GY228" s="129"/>
      <c r="GZ228" s="129"/>
      <c r="HA228" s="129"/>
      <c r="HB228" s="129"/>
      <c r="HD228" s="148" t="s">
        <v>1162</v>
      </c>
      <c r="HE228" s="129"/>
      <c r="HF228" s="129"/>
      <c r="HG228" s="129"/>
      <c r="HH228" s="129"/>
      <c r="HI228" s="129"/>
      <c r="HJ228" s="129"/>
      <c r="HK228" s="129"/>
      <c r="HL228" s="129"/>
      <c r="HM228" s="129"/>
      <c r="HN228" s="129"/>
      <c r="HO228" s="129"/>
      <c r="HP228" s="129"/>
      <c r="HQ228" s="129"/>
      <c r="HR228" s="129"/>
      <c r="HS228" s="129"/>
      <c r="HT228" s="129"/>
      <c r="HU228" s="129"/>
      <c r="HV228" s="129"/>
      <c r="HW228" s="129"/>
      <c r="HX228" s="129"/>
      <c r="HY228" s="129"/>
      <c r="HZ228" s="129"/>
      <c r="IA228" s="129"/>
      <c r="IB228" s="129"/>
      <c r="IC228" s="129"/>
      <c r="ID228" s="129"/>
      <c r="IE228" s="129"/>
      <c r="IF228" s="129"/>
      <c r="IH228" s="148" t="s">
        <v>1162</v>
      </c>
      <c r="II228" s="129"/>
      <c r="IJ228" s="129"/>
      <c r="IK228" s="129"/>
      <c r="IL228" s="129"/>
      <c r="IM228" s="129"/>
      <c r="IN228" s="129"/>
      <c r="IO228" s="129"/>
      <c r="IP228" s="129"/>
      <c r="IQ228" s="129"/>
      <c r="IR228" s="129"/>
      <c r="IS228" s="129"/>
      <c r="IT228" s="129"/>
      <c r="IU228" s="129"/>
      <c r="IV228" s="129"/>
      <c r="IW228" s="129"/>
      <c r="IX228" s="129"/>
      <c r="IY228" s="129"/>
      <c r="IZ228" s="129"/>
      <c r="JA228" s="129"/>
      <c r="JB228" s="129"/>
      <c r="JC228" s="129"/>
      <c r="JD228" s="129"/>
      <c r="JE228" s="129"/>
      <c r="JF228" s="129"/>
      <c r="JG228" s="129"/>
      <c r="JH228" s="129"/>
      <c r="JI228" s="129"/>
      <c r="JJ228" s="129"/>
      <c r="JL228" s="148" t="s">
        <v>1162</v>
      </c>
      <c r="JM228" s="129"/>
      <c r="JN228" s="129"/>
      <c r="JO228" s="129"/>
      <c r="JP228" s="129"/>
      <c r="JQ228" s="129"/>
      <c r="JR228" s="129"/>
      <c r="JS228" s="129"/>
      <c r="JT228" s="129"/>
      <c r="JU228" s="129"/>
      <c r="JV228" s="129"/>
      <c r="JW228" s="129"/>
      <c r="JX228" s="129"/>
      <c r="JY228" s="129"/>
      <c r="JZ228" s="129"/>
      <c r="KA228" s="129"/>
      <c r="KB228" s="129"/>
      <c r="KC228" s="129"/>
      <c r="KD228" s="129"/>
      <c r="KE228" s="129"/>
      <c r="KF228" s="129"/>
      <c r="KG228" s="129"/>
      <c r="KH228" s="129"/>
      <c r="KI228" s="129"/>
      <c r="KJ228" s="129"/>
      <c r="KK228" s="129"/>
      <c r="KL228" s="129"/>
      <c r="KM228" s="129"/>
      <c r="KN228" s="129"/>
    </row>
    <row r="229" spans="2:300" ht="30" customHeight="1" x14ac:dyDescent="0.25">
      <c r="B229" s="148" t="s">
        <v>467</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F229" s="148" t="s">
        <v>467</v>
      </c>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J229" s="148" t="s">
        <v>467</v>
      </c>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N229" s="148" t="s">
        <v>467</v>
      </c>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R229" s="148" t="s">
        <v>467</v>
      </c>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V229" s="148" t="s">
        <v>467</v>
      </c>
      <c r="EW229" s="129"/>
      <c r="EX229" s="129"/>
      <c r="EY229" s="129"/>
      <c r="EZ229" s="129"/>
      <c r="FA229" s="129"/>
      <c r="FB229" s="129"/>
      <c r="FC229" s="129"/>
      <c r="FD229" s="129"/>
      <c r="FE229" s="129"/>
      <c r="FF229" s="129"/>
      <c r="FG229" s="129"/>
      <c r="FH229" s="129"/>
      <c r="FI229" s="129"/>
      <c r="FJ229" s="129"/>
      <c r="FK229" s="129"/>
      <c r="FL229" s="129"/>
      <c r="FM229" s="129"/>
      <c r="FN229" s="129"/>
      <c r="FO229" s="129"/>
      <c r="FP229" s="129"/>
      <c r="FQ229" s="129"/>
      <c r="FR229" s="129"/>
      <c r="FS229" s="129"/>
      <c r="FT229" s="129"/>
      <c r="FU229" s="129"/>
      <c r="FV229" s="129"/>
      <c r="FW229" s="129"/>
      <c r="FX229" s="129"/>
      <c r="FZ229" s="148" t="s">
        <v>467</v>
      </c>
      <c r="GA229" s="129"/>
      <c r="GB229" s="129"/>
      <c r="GC229" s="129"/>
      <c r="GD229" s="129"/>
      <c r="GE229" s="129"/>
      <c r="GF229" s="129"/>
      <c r="GG229" s="129"/>
      <c r="GH229" s="129"/>
      <c r="GI229" s="129"/>
      <c r="GJ229" s="129"/>
      <c r="GK229" s="129"/>
      <c r="GL229" s="129"/>
      <c r="GM229" s="129"/>
      <c r="GN229" s="129"/>
      <c r="GO229" s="129"/>
      <c r="GP229" s="129"/>
      <c r="GQ229" s="129"/>
      <c r="GR229" s="129"/>
      <c r="GS229" s="129"/>
      <c r="GT229" s="129"/>
      <c r="GU229" s="129"/>
      <c r="GV229" s="129"/>
      <c r="GW229" s="129"/>
      <c r="GX229" s="129"/>
      <c r="GY229" s="129"/>
      <c r="GZ229" s="129"/>
      <c r="HA229" s="129"/>
      <c r="HB229" s="129"/>
      <c r="HD229" s="148" t="s">
        <v>467</v>
      </c>
      <c r="HE229" s="129"/>
      <c r="HF229" s="129"/>
      <c r="HG229" s="129"/>
      <c r="HH229" s="129"/>
      <c r="HI229" s="129"/>
      <c r="HJ229" s="129"/>
      <c r="HK229" s="129"/>
      <c r="HL229" s="129"/>
      <c r="HM229" s="129"/>
      <c r="HN229" s="129"/>
      <c r="HO229" s="129"/>
      <c r="HP229" s="129"/>
      <c r="HQ229" s="129"/>
      <c r="HR229" s="129"/>
      <c r="HS229" s="129"/>
      <c r="HT229" s="129"/>
      <c r="HU229" s="129"/>
      <c r="HV229" s="129"/>
      <c r="HW229" s="129"/>
      <c r="HX229" s="129"/>
      <c r="HY229" s="129"/>
      <c r="HZ229" s="129"/>
      <c r="IA229" s="129"/>
      <c r="IB229" s="129"/>
      <c r="IC229" s="129"/>
      <c r="ID229" s="129"/>
      <c r="IE229" s="129"/>
      <c r="IF229" s="129"/>
      <c r="IH229" s="148" t="s">
        <v>467</v>
      </c>
      <c r="II229" s="129"/>
      <c r="IJ229" s="129"/>
      <c r="IK229" s="129"/>
      <c r="IL229" s="129"/>
      <c r="IM229" s="129"/>
      <c r="IN229" s="129"/>
      <c r="IO229" s="129"/>
      <c r="IP229" s="129"/>
      <c r="IQ229" s="129"/>
      <c r="IR229" s="129"/>
      <c r="IS229" s="129"/>
      <c r="IT229" s="129"/>
      <c r="IU229" s="129"/>
      <c r="IV229" s="129"/>
      <c r="IW229" s="129"/>
      <c r="IX229" s="129"/>
      <c r="IY229" s="129"/>
      <c r="IZ229" s="129"/>
      <c r="JA229" s="129"/>
      <c r="JB229" s="129"/>
      <c r="JC229" s="129"/>
      <c r="JD229" s="129"/>
      <c r="JE229" s="129"/>
      <c r="JF229" s="129"/>
      <c r="JG229" s="129"/>
      <c r="JH229" s="129"/>
      <c r="JI229" s="129"/>
      <c r="JJ229" s="129"/>
      <c r="JL229" s="148" t="s">
        <v>467</v>
      </c>
      <c r="JM229" s="129"/>
      <c r="JN229" s="129"/>
      <c r="JO229" s="129"/>
      <c r="JP229" s="129"/>
      <c r="JQ229" s="129"/>
      <c r="JR229" s="129"/>
      <c r="JS229" s="129"/>
      <c r="JT229" s="129"/>
      <c r="JU229" s="129"/>
      <c r="JV229" s="129"/>
      <c r="JW229" s="129"/>
      <c r="JX229" s="129"/>
      <c r="JY229" s="129"/>
      <c r="JZ229" s="129"/>
      <c r="KA229" s="129"/>
      <c r="KB229" s="129"/>
      <c r="KC229" s="129"/>
      <c r="KD229" s="129"/>
      <c r="KE229" s="129"/>
      <c r="KF229" s="129"/>
      <c r="KG229" s="129"/>
      <c r="KH229" s="129"/>
      <c r="KI229" s="129"/>
      <c r="KJ229" s="129"/>
      <c r="KK229" s="129"/>
      <c r="KL229" s="129"/>
      <c r="KM229" s="129"/>
      <c r="KN229" s="129"/>
    </row>
    <row r="230" spans="2:300" ht="30" customHeight="1" x14ac:dyDescent="0.25">
      <c r="B230" s="148" t="s">
        <v>468</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F230" s="148" t="s">
        <v>468</v>
      </c>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J230" s="148" t="s">
        <v>468</v>
      </c>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N230" s="148" t="s">
        <v>468</v>
      </c>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R230" s="148" t="s">
        <v>468</v>
      </c>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V230" s="148" t="s">
        <v>468</v>
      </c>
      <c r="EW230" s="129"/>
      <c r="EX230" s="129"/>
      <c r="EY230" s="129"/>
      <c r="EZ230" s="129"/>
      <c r="FA230" s="129"/>
      <c r="FB230" s="129"/>
      <c r="FC230" s="129"/>
      <c r="FD230" s="129"/>
      <c r="FE230" s="129"/>
      <c r="FF230" s="129"/>
      <c r="FG230" s="129"/>
      <c r="FH230" s="129"/>
      <c r="FI230" s="129"/>
      <c r="FJ230" s="129"/>
      <c r="FK230" s="129"/>
      <c r="FL230" s="129"/>
      <c r="FM230" s="129"/>
      <c r="FN230" s="129"/>
      <c r="FO230" s="129"/>
      <c r="FP230" s="129"/>
      <c r="FQ230" s="129"/>
      <c r="FR230" s="129"/>
      <c r="FS230" s="129"/>
      <c r="FT230" s="129"/>
      <c r="FU230" s="129"/>
      <c r="FV230" s="129"/>
      <c r="FW230" s="129"/>
      <c r="FX230" s="129"/>
      <c r="FZ230" s="148" t="s">
        <v>468</v>
      </c>
      <c r="GA230" s="129"/>
      <c r="GB230" s="129"/>
      <c r="GC230" s="129"/>
      <c r="GD230" s="129"/>
      <c r="GE230" s="129"/>
      <c r="GF230" s="129"/>
      <c r="GG230" s="129"/>
      <c r="GH230" s="129"/>
      <c r="GI230" s="129"/>
      <c r="GJ230" s="129"/>
      <c r="GK230" s="129"/>
      <c r="GL230" s="129"/>
      <c r="GM230" s="129"/>
      <c r="GN230" s="129"/>
      <c r="GO230" s="129"/>
      <c r="GP230" s="129"/>
      <c r="GQ230" s="129"/>
      <c r="GR230" s="129"/>
      <c r="GS230" s="129"/>
      <c r="GT230" s="129"/>
      <c r="GU230" s="129"/>
      <c r="GV230" s="129"/>
      <c r="GW230" s="129"/>
      <c r="GX230" s="129"/>
      <c r="GY230" s="129"/>
      <c r="GZ230" s="129"/>
      <c r="HA230" s="129"/>
      <c r="HB230" s="129"/>
      <c r="HD230" s="148" t="s">
        <v>468</v>
      </c>
      <c r="HE230" s="129"/>
      <c r="HF230" s="129"/>
      <c r="HG230" s="129"/>
      <c r="HH230" s="129"/>
      <c r="HI230" s="129"/>
      <c r="HJ230" s="129"/>
      <c r="HK230" s="129"/>
      <c r="HL230" s="129"/>
      <c r="HM230" s="129"/>
      <c r="HN230" s="129"/>
      <c r="HO230" s="129"/>
      <c r="HP230" s="129"/>
      <c r="HQ230" s="129"/>
      <c r="HR230" s="129"/>
      <c r="HS230" s="129"/>
      <c r="HT230" s="129"/>
      <c r="HU230" s="129"/>
      <c r="HV230" s="129"/>
      <c r="HW230" s="129"/>
      <c r="HX230" s="129"/>
      <c r="HY230" s="129"/>
      <c r="HZ230" s="129"/>
      <c r="IA230" s="129"/>
      <c r="IB230" s="129"/>
      <c r="IC230" s="129"/>
      <c r="ID230" s="129"/>
      <c r="IE230" s="129"/>
      <c r="IF230" s="129"/>
      <c r="IH230" s="148" t="s">
        <v>468</v>
      </c>
      <c r="II230" s="129"/>
      <c r="IJ230" s="129"/>
      <c r="IK230" s="129"/>
      <c r="IL230" s="129"/>
      <c r="IM230" s="129"/>
      <c r="IN230" s="129"/>
      <c r="IO230" s="129"/>
      <c r="IP230" s="129"/>
      <c r="IQ230" s="129"/>
      <c r="IR230" s="129"/>
      <c r="IS230" s="129"/>
      <c r="IT230" s="129"/>
      <c r="IU230" s="129"/>
      <c r="IV230" s="129"/>
      <c r="IW230" s="129"/>
      <c r="IX230" s="129"/>
      <c r="IY230" s="129"/>
      <c r="IZ230" s="129"/>
      <c r="JA230" s="129"/>
      <c r="JB230" s="129"/>
      <c r="JC230" s="129"/>
      <c r="JD230" s="129"/>
      <c r="JE230" s="129"/>
      <c r="JF230" s="129"/>
      <c r="JG230" s="129"/>
      <c r="JH230" s="129"/>
      <c r="JI230" s="129"/>
      <c r="JJ230" s="129"/>
      <c r="JL230" s="148" t="s">
        <v>468</v>
      </c>
      <c r="JM230" s="129"/>
      <c r="JN230" s="129"/>
      <c r="JO230" s="129"/>
      <c r="JP230" s="129"/>
      <c r="JQ230" s="129"/>
      <c r="JR230" s="129"/>
      <c r="JS230" s="129"/>
      <c r="JT230" s="129"/>
      <c r="JU230" s="129"/>
      <c r="JV230" s="129"/>
      <c r="JW230" s="129"/>
      <c r="JX230" s="129"/>
      <c r="JY230" s="129"/>
      <c r="JZ230" s="129"/>
      <c r="KA230" s="129"/>
      <c r="KB230" s="129"/>
      <c r="KC230" s="129"/>
      <c r="KD230" s="129"/>
      <c r="KE230" s="129"/>
      <c r="KF230" s="129"/>
      <c r="KG230" s="129"/>
      <c r="KH230" s="129"/>
      <c r="KI230" s="129"/>
      <c r="KJ230" s="129"/>
      <c r="KK230" s="129"/>
      <c r="KL230" s="129"/>
      <c r="KM230" s="129"/>
      <c r="KN230" s="129"/>
    </row>
    <row r="231" spans="2:300" ht="30" customHeight="1" x14ac:dyDescent="0.25">
      <c r="B231" s="148" t="s">
        <v>469</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F231" s="148" t="s">
        <v>469</v>
      </c>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J231" s="148" t="s">
        <v>469</v>
      </c>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N231" s="148" t="s">
        <v>469</v>
      </c>
      <c r="CO231" s="129"/>
      <c r="CP231" s="129"/>
      <c r="CQ231" s="129"/>
      <c r="CR231" s="129"/>
      <c r="CS231" s="129"/>
      <c r="CT231" s="129"/>
      <c r="CU231" s="129"/>
      <c r="CV231" s="129"/>
      <c r="CW231" s="129"/>
      <c r="CX231" s="129"/>
      <c r="CY231" s="129"/>
      <c r="CZ231" s="129"/>
      <c r="DA231" s="129"/>
      <c r="DB231" s="129"/>
      <c r="DC231" s="129"/>
      <c r="DD231" s="129"/>
      <c r="DE231" s="129"/>
      <c r="DF231" s="129"/>
      <c r="DG231" s="129"/>
      <c r="DH231" s="129"/>
      <c r="DI231" s="129"/>
      <c r="DJ231" s="129"/>
      <c r="DK231" s="129"/>
      <c r="DL231" s="129"/>
      <c r="DM231" s="129"/>
      <c r="DN231" s="129"/>
      <c r="DO231" s="129"/>
      <c r="DP231" s="129"/>
      <c r="DR231" s="148" t="s">
        <v>469</v>
      </c>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V231" s="148" t="s">
        <v>469</v>
      </c>
      <c r="EW231" s="129"/>
      <c r="EX231" s="129"/>
      <c r="EY231" s="129"/>
      <c r="EZ231" s="129"/>
      <c r="FA231" s="129"/>
      <c r="FB231" s="129"/>
      <c r="FC231" s="129"/>
      <c r="FD231" s="129"/>
      <c r="FE231" s="129"/>
      <c r="FF231" s="129"/>
      <c r="FG231" s="129"/>
      <c r="FH231" s="129"/>
      <c r="FI231" s="129"/>
      <c r="FJ231" s="129"/>
      <c r="FK231" s="129"/>
      <c r="FL231" s="129"/>
      <c r="FM231" s="129"/>
      <c r="FN231" s="129"/>
      <c r="FO231" s="129"/>
      <c r="FP231" s="129"/>
      <c r="FQ231" s="129"/>
      <c r="FR231" s="129"/>
      <c r="FS231" s="129"/>
      <c r="FT231" s="129"/>
      <c r="FU231" s="129"/>
      <c r="FV231" s="129"/>
      <c r="FW231" s="129"/>
      <c r="FX231" s="129"/>
      <c r="FZ231" s="148" t="s">
        <v>469</v>
      </c>
      <c r="GA231" s="129"/>
      <c r="GB231" s="129"/>
      <c r="GC231" s="129"/>
      <c r="GD231" s="129"/>
      <c r="GE231" s="129"/>
      <c r="GF231" s="129"/>
      <c r="GG231" s="129"/>
      <c r="GH231" s="129"/>
      <c r="GI231" s="129"/>
      <c r="GJ231" s="129"/>
      <c r="GK231" s="129"/>
      <c r="GL231" s="129"/>
      <c r="GM231" s="129"/>
      <c r="GN231" s="129"/>
      <c r="GO231" s="129"/>
      <c r="GP231" s="129"/>
      <c r="GQ231" s="129"/>
      <c r="GR231" s="129"/>
      <c r="GS231" s="129"/>
      <c r="GT231" s="129"/>
      <c r="GU231" s="129"/>
      <c r="GV231" s="129"/>
      <c r="GW231" s="129"/>
      <c r="GX231" s="129"/>
      <c r="GY231" s="129"/>
      <c r="GZ231" s="129"/>
      <c r="HA231" s="129"/>
      <c r="HB231" s="129"/>
      <c r="HD231" s="148" t="s">
        <v>469</v>
      </c>
      <c r="HE231" s="129"/>
      <c r="HF231" s="129"/>
      <c r="HG231" s="129"/>
      <c r="HH231" s="129"/>
      <c r="HI231" s="129"/>
      <c r="HJ231" s="129"/>
      <c r="HK231" s="129"/>
      <c r="HL231" s="129"/>
      <c r="HM231" s="129"/>
      <c r="HN231" s="129"/>
      <c r="HO231" s="129"/>
      <c r="HP231" s="129"/>
      <c r="HQ231" s="129"/>
      <c r="HR231" s="129"/>
      <c r="HS231" s="129"/>
      <c r="HT231" s="129"/>
      <c r="HU231" s="129"/>
      <c r="HV231" s="129"/>
      <c r="HW231" s="129"/>
      <c r="HX231" s="129"/>
      <c r="HY231" s="129"/>
      <c r="HZ231" s="129"/>
      <c r="IA231" s="129"/>
      <c r="IB231" s="129"/>
      <c r="IC231" s="129"/>
      <c r="ID231" s="129"/>
      <c r="IE231" s="129"/>
      <c r="IF231" s="129"/>
      <c r="IH231" s="148" t="s">
        <v>469</v>
      </c>
      <c r="II231" s="129"/>
      <c r="IJ231" s="129"/>
      <c r="IK231" s="129"/>
      <c r="IL231" s="129"/>
      <c r="IM231" s="129"/>
      <c r="IN231" s="129"/>
      <c r="IO231" s="129"/>
      <c r="IP231" s="129"/>
      <c r="IQ231" s="129"/>
      <c r="IR231" s="129"/>
      <c r="IS231" s="129"/>
      <c r="IT231" s="129"/>
      <c r="IU231" s="129"/>
      <c r="IV231" s="129"/>
      <c r="IW231" s="129"/>
      <c r="IX231" s="129"/>
      <c r="IY231" s="129"/>
      <c r="IZ231" s="129"/>
      <c r="JA231" s="129"/>
      <c r="JB231" s="129"/>
      <c r="JC231" s="129"/>
      <c r="JD231" s="129"/>
      <c r="JE231" s="129"/>
      <c r="JF231" s="129"/>
      <c r="JG231" s="129"/>
      <c r="JH231" s="129"/>
      <c r="JI231" s="129"/>
      <c r="JJ231" s="129"/>
      <c r="JL231" s="148" t="s">
        <v>469</v>
      </c>
      <c r="JM231" s="129"/>
      <c r="JN231" s="129"/>
      <c r="JO231" s="129"/>
      <c r="JP231" s="129"/>
      <c r="JQ231" s="129"/>
      <c r="JR231" s="129"/>
      <c r="JS231" s="129"/>
      <c r="JT231" s="129"/>
      <c r="JU231" s="129"/>
      <c r="JV231" s="129"/>
      <c r="JW231" s="129"/>
      <c r="JX231" s="129"/>
      <c r="JY231" s="129"/>
      <c r="JZ231" s="129"/>
      <c r="KA231" s="129"/>
      <c r="KB231" s="129"/>
      <c r="KC231" s="129"/>
      <c r="KD231" s="129"/>
      <c r="KE231" s="129"/>
      <c r="KF231" s="129"/>
      <c r="KG231" s="129"/>
      <c r="KH231" s="129"/>
      <c r="KI231" s="129"/>
      <c r="KJ231" s="129"/>
      <c r="KK231" s="129"/>
      <c r="KL231" s="129"/>
      <c r="KM231" s="129"/>
      <c r="KN231" s="129"/>
    </row>
    <row r="232" spans="2:300" ht="30" customHeight="1" x14ac:dyDescent="0.25">
      <c r="B232" s="148" t="s">
        <v>470</v>
      </c>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F232" s="148" t="s">
        <v>470</v>
      </c>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J232" s="148" t="s">
        <v>470</v>
      </c>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N232" s="148" t="s">
        <v>470</v>
      </c>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R232" s="148" t="s">
        <v>470</v>
      </c>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V232" s="148" t="s">
        <v>470</v>
      </c>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Z232" s="148" t="s">
        <v>470</v>
      </c>
      <c r="GA232" s="129"/>
      <c r="GB232" s="129"/>
      <c r="GC232" s="129"/>
      <c r="GD232" s="129"/>
      <c r="GE232" s="129"/>
      <c r="GF232" s="129"/>
      <c r="GG232" s="129"/>
      <c r="GH232" s="129"/>
      <c r="GI232" s="129"/>
      <c r="GJ232" s="129"/>
      <c r="GK232" s="129"/>
      <c r="GL232" s="129"/>
      <c r="GM232" s="129"/>
      <c r="GN232" s="129"/>
      <c r="GO232" s="129"/>
      <c r="GP232" s="129"/>
      <c r="GQ232" s="129"/>
      <c r="GR232" s="129"/>
      <c r="GS232" s="129"/>
      <c r="GT232" s="129"/>
      <c r="GU232" s="129"/>
      <c r="GV232" s="129"/>
      <c r="GW232" s="129"/>
      <c r="GX232" s="129"/>
      <c r="GY232" s="129"/>
      <c r="GZ232" s="129"/>
      <c r="HA232" s="129"/>
      <c r="HB232" s="129"/>
      <c r="HD232" s="148" t="s">
        <v>470</v>
      </c>
      <c r="HE232" s="129"/>
      <c r="HF232" s="129"/>
      <c r="HG232" s="129"/>
      <c r="HH232" s="129"/>
      <c r="HI232" s="129"/>
      <c r="HJ232" s="129"/>
      <c r="HK232" s="129"/>
      <c r="HL232" s="129"/>
      <c r="HM232" s="129"/>
      <c r="HN232" s="129"/>
      <c r="HO232" s="129"/>
      <c r="HP232" s="129"/>
      <c r="HQ232" s="129"/>
      <c r="HR232" s="129"/>
      <c r="HS232" s="129"/>
      <c r="HT232" s="129"/>
      <c r="HU232" s="129"/>
      <c r="HV232" s="129"/>
      <c r="HW232" s="129"/>
      <c r="HX232" s="129"/>
      <c r="HY232" s="129"/>
      <c r="HZ232" s="129"/>
      <c r="IA232" s="129"/>
      <c r="IB232" s="129"/>
      <c r="IC232" s="129"/>
      <c r="ID232" s="129"/>
      <c r="IE232" s="129"/>
      <c r="IF232" s="129"/>
      <c r="IH232" s="148" t="s">
        <v>470</v>
      </c>
      <c r="II232" s="129"/>
      <c r="IJ232" s="129"/>
      <c r="IK232" s="129"/>
      <c r="IL232" s="129"/>
      <c r="IM232" s="129"/>
      <c r="IN232" s="129"/>
      <c r="IO232" s="129"/>
      <c r="IP232" s="129"/>
      <c r="IQ232" s="129"/>
      <c r="IR232" s="129"/>
      <c r="IS232" s="129"/>
      <c r="IT232" s="129"/>
      <c r="IU232" s="129"/>
      <c r="IV232" s="129"/>
      <c r="IW232" s="129"/>
      <c r="IX232" s="129"/>
      <c r="IY232" s="129"/>
      <c r="IZ232" s="129"/>
      <c r="JA232" s="129"/>
      <c r="JB232" s="129"/>
      <c r="JC232" s="129"/>
      <c r="JD232" s="129"/>
      <c r="JE232" s="129"/>
      <c r="JF232" s="129"/>
      <c r="JG232" s="129"/>
      <c r="JH232" s="129"/>
      <c r="JI232" s="129"/>
      <c r="JJ232" s="129"/>
      <c r="JL232" s="148" t="s">
        <v>470</v>
      </c>
      <c r="JM232" s="129"/>
      <c r="JN232" s="129"/>
      <c r="JO232" s="129"/>
      <c r="JP232" s="129"/>
      <c r="JQ232" s="129"/>
      <c r="JR232" s="129"/>
      <c r="JS232" s="129"/>
      <c r="JT232" s="129"/>
      <c r="JU232" s="129"/>
      <c r="JV232" s="129"/>
      <c r="JW232" s="129"/>
      <c r="JX232" s="129"/>
      <c r="JY232" s="129"/>
      <c r="JZ232" s="129"/>
      <c r="KA232" s="129"/>
      <c r="KB232" s="129"/>
      <c r="KC232" s="129"/>
      <c r="KD232" s="129"/>
      <c r="KE232" s="129"/>
      <c r="KF232" s="129"/>
      <c r="KG232" s="129"/>
      <c r="KH232" s="129"/>
      <c r="KI232" s="129"/>
      <c r="KJ232" s="129"/>
      <c r="KK232" s="129"/>
      <c r="KL232" s="129"/>
      <c r="KM232" s="129"/>
      <c r="KN232" s="129"/>
    </row>
    <row r="233" spans="2:300" ht="30" customHeight="1" x14ac:dyDescent="0.25">
      <c r="B233" s="148" t="s">
        <v>473</v>
      </c>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F233" s="148" t="s">
        <v>473</v>
      </c>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J233" s="148" t="s">
        <v>473</v>
      </c>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N233" s="148" t="s">
        <v>473</v>
      </c>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R233" s="148" t="s">
        <v>473</v>
      </c>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V233" s="148" t="s">
        <v>473</v>
      </c>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Z233" s="148" t="s">
        <v>473</v>
      </c>
      <c r="GA233" s="129"/>
      <c r="GB233" s="129"/>
      <c r="GC233" s="129"/>
      <c r="GD233" s="129"/>
      <c r="GE233" s="129"/>
      <c r="GF233" s="129"/>
      <c r="GG233" s="129"/>
      <c r="GH233" s="129"/>
      <c r="GI233" s="129"/>
      <c r="GJ233" s="129"/>
      <c r="GK233" s="129"/>
      <c r="GL233" s="129"/>
      <c r="GM233" s="129"/>
      <c r="GN233" s="129"/>
      <c r="GO233" s="129"/>
      <c r="GP233" s="129"/>
      <c r="GQ233" s="129"/>
      <c r="GR233" s="129"/>
      <c r="GS233" s="129"/>
      <c r="GT233" s="129"/>
      <c r="GU233" s="129"/>
      <c r="GV233" s="129"/>
      <c r="GW233" s="129"/>
      <c r="GX233" s="129"/>
      <c r="GY233" s="129"/>
      <c r="GZ233" s="129"/>
      <c r="HA233" s="129"/>
      <c r="HB233" s="129"/>
      <c r="HD233" s="148" t="s">
        <v>473</v>
      </c>
      <c r="HE233" s="129"/>
      <c r="HF233" s="129"/>
      <c r="HG233" s="129"/>
      <c r="HH233" s="129"/>
      <c r="HI233" s="129"/>
      <c r="HJ233" s="129"/>
      <c r="HK233" s="129"/>
      <c r="HL233" s="129"/>
      <c r="HM233" s="129"/>
      <c r="HN233" s="129"/>
      <c r="HO233" s="129"/>
      <c r="HP233" s="129"/>
      <c r="HQ233" s="129"/>
      <c r="HR233" s="129"/>
      <c r="HS233" s="129"/>
      <c r="HT233" s="129"/>
      <c r="HU233" s="129"/>
      <c r="HV233" s="129"/>
      <c r="HW233" s="129"/>
      <c r="HX233" s="129"/>
      <c r="HY233" s="129"/>
      <c r="HZ233" s="129"/>
      <c r="IA233" s="129"/>
      <c r="IB233" s="129"/>
      <c r="IC233" s="129"/>
      <c r="ID233" s="129"/>
      <c r="IE233" s="129"/>
      <c r="IF233" s="129"/>
      <c r="IH233" s="148" t="s">
        <v>473</v>
      </c>
      <c r="II233" s="129"/>
      <c r="IJ233" s="129"/>
      <c r="IK233" s="129"/>
      <c r="IL233" s="129"/>
      <c r="IM233" s="129"/>
      <c r="IN233" s="129"/>
      <c r="IO233" s="129"/>
      <c r="IP233" s="129"/>
      <c r="IQ233" s="129"/>
      <c r="IR233" s="129"/>
      <c r="IS233" s="129"/>
      <c r="IT233" s="129"/>
      <c r="IU233" s="129"/>
      <c r="IV233" s="129"/>
      <c r="IW233" s="129"/>
      <c r="IX233" s="129"/>
      <c r="IY233" s="129"/>
      <c r="IZ233" s="129"/>
      <c r="JA233" s="129"/>
      <c r="JB233" s="129"/>
      <c r="JC233" s="129"/>
      <c r="JD233" s="129"/>
      <c r="JE233" s="129"/>
      <c r="JF233" s="129"/>
      <c r="JG233" s="129"/>
      <c r="JH233" s="129"/>
      <c r="JI233" s="129"/>
      <c r="JJ233" s="129"/>
      <c r="JL233" s="148" t="s">
        <v>473</v>
      </c>
      <c r="JM233" s="129"/>
      <c r="JN233" s="129"/>
      <c r="JO233" s="129"/>
      <c r="JP233" s="129"/>
      <c r="JQ233" s="129"/>
      <c r="JR233" s="129"/>
      <c r="JS233" s="129"/>
      <c r="JT233" s="129"/>
      <c r="JU233" s="129"/>
      <c r="JV233" s="129"/>
      <c r="JW233" s="129"/>
      <c r="JX233" s="129"/>
      <c r="JY233" s="129"/>
      <c r="JZ233" s="129"/>
      <c r="KA233" s="129"/>
      <c r="KB233" s="129"/>
      <c r="KC233" s="129"/>
      <c r="KD233" s="129"/>
      <c r="KE233" s="129"/>
      <c r="KF233" s="129"/>
      <c r="KG233" s="129"/>
      <c r="KH233" s="129"/>
      <c r="KI233" s="129"/>
      <c r="KJ233" s="129"/>
      <c r="KK233" s="129"/>
      <c r="KL233" s="129"/>
      <c r="KM233" s="129"/>
      <c r="KN233" s="129"/>
    </row>
    <row r="234" spans="2:300" ht="30" customHeight="1" x14ac:dyDescent="0.25">
      <c r="B234" s="148" t="s">
        <v>474</v>
      </c>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F234" s="148" t="s">
        <v>474</v>
      </c>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J234" s="148" t="s">
        <v>474</v>
      </c>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N234" s="148" t="s">
        <v>474</v>
      </c>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R234" s="148" t="s">
        <v>474</v>
      </c>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V234" s="148" t="s">
        <v>474</v>
      </c>
      <c r="EW234" s="129"/>
      <c r="EX234" s="129"/>
      <c r="EY234" s="129"/>
      <c r="EZ234" s="129"/>
      <c r="FA234" s="129"/>
      <c r="FB234" s="129"/>
      <c r="FC234" s="129"/>
      <c r="FD234" s="129"/>
      <c r="FE234" s="129"/>
      <c r="FF234" s="129"/>
      <c r="FG234" s="129"/>
      <c r="FH234" s="129"/>
      <c r="FI234" s="129"/>
      <c r="FJ234" s="129"/>
      <c r="FK234" s="129"/>
      <c r="FL234" s="129"/>
      <c r="FM234" s="129"/>
      <c r="FN234" s="129"/>
      <c r="FO234" s="129"/>
      <c r="FP234" s="129"/>
      <c r="FQ234" s="129"/>
      <c r="FR234" s="129"/>
      <c r="FS234" s="129"/>
      <c r="FT234" s="129"/>
      <c r="FU234" s="129"/>
      <c r="FV234" s="129"/>
      <c r="FW234" s="129"/>
      <c r="FX234" s="129"/>
      <c r="FZ234" s="148" t="s">
        <v>474</v>
      </c>
      <c r="GA234" s="129"/>
      <c r="GB234" s="129"/>
      <c r="GC234" s="129"/>
      <c r="GD234" s="129"/>
      <c r="GE234" s="129"/>
      <c r="GF234" s="129"/>
      <c r="GG234" s="129"/>
      <c r="GH234" s="129"/>
      <c r="GI234" s="129"/>
      <c r="GJ234" s="129"/>
      <c r="GK234" s="129"/>
      <c r="GL234" s="129"/>
      <c r="GM234" s="129"/>
      <c r="GN234" s="129"/>
      <c r="GO234" s="129"/>
      <c r="GP234" s="129"/>
      <c r="GQ234" s="129"/>
      <c r="GR234" s="129"/>
      <c r="GS234" s="129"/>
      <c r="GT234" s="129"/>
      <c r="GU234" s="129"/>
      <c r="GV234" s="129"/>
      <c r="GW234" s="129"/>
      <c r="GX234" s="129"/>
      <c r="GY234" s="129"/>
      <c r="GZ234" s="129"/>
      <c r="HA234" s="129"/>
      <c r="HB234" s="129"/>
      <c r="HD234" s="148" t="s">
        <v>474</v>
      </c>
      <c r="HE234" s="129"/>
      <c r="HF234" s="129"/>
      <c r="HG234" s="129"/>
      <c r="HH234" s="129"/>
      <c r="HI234" s="129"/>
      <c r="HJ234" s="129"/>
      <c r="HK234" s="129"/>
      <c r="HL234" s="129"/>
      <c r="HM234" s="129"/>
      <c r="HN234" s="129"/>
      <c r="HO234" s="129"/>
      <c r="HP234" s="129"/>
      <c r="HQ234" s="129"/>
      <c r="HR234" s="129"/>
      <c r="HS234" s="129"/>
      <c r="HT234" s="129"/>
      <c r="HU234" s="129"/>
      <c r="HV234" s="129"/>
      <c r="HW234" s="129"/>
      <c r="HX234" s="129"/>
      <c r="HY234" s="129"/>
      <c r="HZ234" s="129"/>
      <c r="IA234" s="129"/>
      <c r="IB234" s="129"/>
      <c r="IC234" s="129"/>
      <c r="ID234" s="129"/>
      <c r="IE234" s="129"/>
      <c r="IF234" s="129"/>
      <c r="IH234" s="148" t="s">
        <v>474</v>
      </c>
      <c r="II234" s="129"/>
      <c r="IJ234" s="129"/>
      <c r="IK234" s="129"/>
      <c r="IL234" s="129"/>
      <c r="IM234" s="129"/>
      <c r="IN234" s="129"/>
      <c r="IO234" s="129"/>
      <c r="IP234" s="129"/>
      <c r="IQ234" s="129"/>
      <c r="IR234" s="129"/>
      <c r="IS234" s="129"/>
      <c r="IT234" s="129"/>
      <c r="IU234" s="129"/>
      <c r="IV234" s="129"/>
      <c r="IW234" s="129"/>
      <c r="IX234" s="129"/>
      <c r="IY234" s="129"/>
      <c r="IZ234" s="129"/>
      <c r="JA234" s="129"/>
      <c r="JB234" s="129"/>
      <c r="JC234" s="129"/>
      <c r="JD234" s="129"/>
      <c r="JE234" s="129"/>
      <c r="JF234" s="129"/>
      <c r="JG234" s="129"/>
      <c r="JH234" s="129"/>
      <c r="JI234" s="129"/>
      <c r="JJ234" s="129"/>
      <c r="JL234" s="148" t="s">
        <v>474</v>
      </c>
      <c r="JM234" s="129"/>
      <c r="JN234" s="129"/>
      <c r="JO234" s="129"/>
      <c r="JP234" s="129"/>
      <c r="JQ234" s="129"/>
      <c r="JR234" s="129"/>
      <c r="JS234" s="129"/>
      <c r="JT234" s="129"/>
      <c r="JU234" s="129"/>
      <c r="JV234" s="129"/>
      <c r="JW234" s="129"/>
      <c r="JX234" s="129"/>
      <c r="JY234" s="129"/>
      <c r="JZ234" s="129"/>
      <c r="KA234" s="129"/>
      <c r="KB234" s="129"/>
      <c r="KC234" s="129"/>
      <c r="KD234" s="129"/>
      <c r="KE234" s="129"/>
      <c r="KF234" s="129"/>
      <c r="KG234" s="129"/>
      <c r="KH234" s="129"/>
      <c r="KI234" s="129"/>
      <c r="KJ234" s="129"/>
      <c r="KK234" s="129"/>
      <c r="KL234" s="129"/>
      <c r="KM234" s="129"/>
      <c r="KN234" s="129"/>
    </row>
    <row r="235" spans="2:300" ht="30" customHeight="1" x14ac:dyDescent="0.25">
      <c r="B235" s="148" t="s">
        <v>475</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F235" s="148" t="s">
        <v>475</v>
      </c>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J235" s="148" t="s">
        <v>475</v>
      </c>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N235" s="148" t="s">
        <v>475</v>
      </c>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R235" s="148" t="s">
        <v>475</v>
      </c>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V235" s="148" t="s">
        <v>475</v>
      </c>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Z235" s="148" t="s">
        <v>475</v>
      </c>
      <c r="GA235" s="129"/>
      <c r="GB235" s="129"/>
      <c r="GC235" s="129"/>
      <c r="GD235" s="129"/>
      <c r="GE235" s="129"/>
      <c r="GF235" s="129"/>
      <c r="GG235" s="129"/>
      <c r="GH235" s="129"/>
      <c r="GI235" s="129"/>
      <c r="GJ235" s="129"/>
      <c r="GK235" s="129"/>
      <c r="GL235" s="129"/>
      <c r="GM235" s="129"/>
      <c r="GN235" s="129"/>
      <c r="GO235" s="129"/>
      <c r="GP235" s="129"/>
      <c r="GQ235" s="129"/>
      <c r="GR235" s="129"/>
      <c r="GS235" s="129"/>
      <c r="GT235" s="129"/>
      <c r="GU235" s="129"/>
      <c r="GV235" s="129"/>
      <c r="GW235" s="129"/>
      <c r="GX235" s="129"/>
      <c r="GY235" s="129"/>
      <c r="GZ235" s="129"/>
      <c r="HA235" s="129"/>
      <c r="HB235" s="129"/>
      <c r="HD235" s="148" t="s">
        <v>475</v>
      </c>
      <c r="HE235" s="129"/>
      <c r="HF235" s="129"/>
      <c r="HG235" s="129"/>
      <c r="HH235" s="129"/>
      <c r="HI235" s="129"/>
      <c r="HJ235" s="129"/>
      <c r="HK235" s="129"/>
      <c r="HL235" s="129"/>
      <c r="HM235" s="129"/>
      <c r="HN235" s="129"/>
      <c r="HO235" s="129"/>
      <c r="HP235" s="129"/>
      <c r="HQ235" s="129"/>
      <c r="HR235" s="129"/>
      <c r="HS235" s="129"/>
      <c r="HT235" s="129"/>
      <c r="HU235" s="129"/>
      <c r="HV235" s="129"/>
      <c r="HW235" s="129"/>
      <c r="HX235" s="129"/>
      <c r="HY235" s="129"/>
      <c r="HZ235" s="129"/>
      <c r="IA235" s="129"/>
      <c r="IB235" s="129"/>
      <c r="IC235" s="129"/>
      <c r="ID235" s="129"/>
      <c r="IE235" s="129"/>
      <c r="IF235" s="129"/>
      <c r="IH235" s="148" t="s">
        <v>475</v>
      </c>
      <c r="II235" s="129"/>
      <c r="IJ235" s="129"/>
      <c r="IK235" s="129"/>
      <c r="IL235" s="129"/>
      <c r="IM235" s="129"/>
      <c r="IN235" s="129"/>
      <c r="IO235" s="129"/>
      <c r="IP235" s="129"/>
      <c r="IQ235" s="129"/>
      <c r="IR235" s="129"/>
      <c r="IS235" s="129"/>
      <c r="IT235" s="129"/>
      <c r="IU235" s="129"/>
      <c r="IV235" s="129"/>
      <c r="IW235" s="129"/>
      <c r="IX235" s="129"/>
      <c r="IY235" s="129"/>
      <c r="IZ235" s="129"/>
      <c r="JA235" s="129"/>
      <c r="JB235" s="129"/>
      <c r="JC235" s="129"/>
      <c r="JD235" s="129"/>
      <c r="JE235" s="129"/>
      <c r="JF235" s="129"/>
      <c r="JG235" s="129"/>
      <c r="JH235" s="129"/>
      <c r="JI235" s="129"/>
      <c r="JJ235" s="129"/>
      <c r="JL235" s="148" t="s">
        <v>475</v>
      </c>
      <c r="JM235" s="129"/>
      <c r="JN235" s="129"/>
      <c r="JO235" s="129"/>
      <c r="JP235" s="129"/>
      <c r="JQ235" s="129"/>
      <c r="JR235" s="129"/>
      <c r="JS235" s="129"/>
      <c r="JT235" s="129"/>
      <c r="JU235" s="129"/>
      <c r="JV235" s="129"/>
      <c r="JW235" s="129"/>
      <c r="JX235" s="129"/>
      <c r="JY235" s="129"/>
      <c r="JZ235" s="129"/>
      <c r="KA235" s="129"/>
      <c r="KB235" s="129"/>
      <c r="KC235" s="129"/>
      <c r="KD235" s="129"/>
      <c r="KE235" s="129"/>
      <c r="KF235" s="129"/>
      <c r="KG235" s="129"/>
      <c r="KH235" s="129"/>
      <c r="KI235" s="129"/>
      <c r="KJ235" s="129"/>
      <c r="KK235" s="129"/>
      <c r="KL235" s="129"/>
      <c r="KM235" s="129"/>
      <c r="KN235" s="129"/>
    </row>
    <row r="236" spans="2:300" ht="30" customHeight="1" x14ac:dyDescent="0.25">
      <c r="B236" s="148" t="s">
        <v>476</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F236" s="148" t="s">
        <v>476</v>
      </c>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J236" s="148" t="s">
        <v>476</v>
      </c>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N236" s="148" t="s">
        <v>476</v>
      </c>
      <c r="CO236" s="129"/>
      <c r="CP236" s="129"/>
      <c r="CQ236" s="129"/>
      <c r="CR236" s="129"/>
      <c r="CS236" s="129"/>
      <c r="CT236" s="129"/>
      <c r="CU236" s="129"/>
      <c r="CV236" s="129"/>
      <c r="CW236" s="129"/>
      <c r="CX236" s="129"/>
      <c r="CY236" s="129"/>
      <c r="CZ236" s="129"/>
      <c r="DA236" s="129"/>
      <c r="DB236" s="129"/>
      <c r="DC236" s="129"/>
      <c r="DD236" s="129"/>
      <c r="DE236" s="129"/>
      <c r="DF236" s="129"/>
      <c r="DG236" s="129"/>
      <c r="DH236" s="129"/>
      <c r="DI236" s="129"/>
      <c r="DJ236" s="129"/>
      <c r="DK236" s="129"/>
      <c r="DL236" s="129"/>
      <c r="DM236" s="129"/>
      <c r="DN236" s="129"/>
      <c r="DO236" s="129"/>
      <c r="DP236" s="129"/>
      <c r="DR236" s="148" t="s">
        <v>476</v>
      </c>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V236" s="148" t="s">
        <v>476</v>
      </c>
      <c r="EW236" s="129"/>
      <c r="EX236" s="129"/>
      <c r="EY236" s="129"/>
      <c r="EZ236" s="129"/>
      <c r="FA236" s="129"/>
      <c r="FB236" s="129"/>
      <c r="FC236" s="129"/>
      <c r="FD236" s="129"/>
      <c r="FE236" s="129"/>
      <c r="FF236" s="129"/>
      <c r="FG236" s="129"/>
      <c r="FH236" s="129"/>
      <c r="FI236" s="129"/>
      <c r="FJ236" s="129"/>
      <c r="FK236" s="129"/>
      <c r="FL236" s="129"/>
      <c r="FM236" s="129"/>
      <c r="FN236" s="129"/>
      <c r="FO236" s="129"/>
      <c r="FP236" s="129"/>
      <c r="FQ236" s="129"/>
      <c r="FR236" s="129"/>
      <c r="FS236" s="129"/>
      <c r="FT236" s="129"/>
      <c r="FU236" s="129"/>
      <c r="FV236" s="129"/>
      <c r="FW236" s="129"/>
      <c r="FX236" s="129"/>
      <c r="FZ236" s="148" t="s">
        <v>476</v>
      </c>
      <c r="GA236" s="129"/>
      <c r="GB236" s="129"/>
      <c r="GC236" s="129"/>
      <c r="GD236" s="129"/>
      <c r="GE236" s="129"/>
      <c r="GF236" s="129"/>
      <c r="GG236" s="129"/>
      <c r="GH236" s="129"/>
      <c r="GI236" s="129"/>
      <c r="GJ236" s="129"/>
      <c r="GK236" s="129"/>
      <c r="GL236" s="129"/>
      <c r="GM236" s="129"/>
      <c r="GN236" s="129"/>
      <c r="GO236" s="129"/>
      <c r="GP236" s="129"/>
      <c r="GQ236" s="129"/>
      <c r="GR236" s="129"/>
      <c r="GS236" s="129"/>
      <c r="GT236" s="129"/>
      <c r="GU236" s="129"/>
      <c r="GV236" s="129"/>
      <c r="GW236" s="129"/>
      <c r="GX236" s="129"/>
      <c r="GY236" s="129"/>
      <c r="GZ236" s="129"/>
      <c r="HA236" s="129"/>
      <c r="HB236" s="129"/>
      <c r="HD236" s="148" t="s">
        <v>476</v>
      </c>
      <c r="HE236" s="129"/>
      <c r="HF236" s="129"/>
      <c r="HG236" s="129"/>
      <c r="HH236" s="129"/>
      <c r="HI236" s="129"/>
      <c r="HJ236" s="129"/>
      <c r="HK236" s="129"/>
      <c r="HL236" s="129"/>
      <c r="HM236" s="129"/>
      <c r="HN236" s="129"/>
      <c r="HO236" s="129"/>
      <c r="HP236" s="129"/>
      <c r="HQ236" s="129"/>
      <c r="HR236" s="129"/>
      <c r="HS236" s="129"/>
      <c r="HT236" s="129"/>
      <c r="HU236" s="129"/>
      <c r="HV236" s="129"/>
      <c r="HW236" s="129"/>
      <c r="HX236" s="129"/>
      <c r="HY236" s="129"/>
      <c r="HZ236" s="129"/>
      <c r="IA236" s="129"/>
      <c r="IB236" s="129"/>
      <c r="IC236" s="129"/>
      <c r="ID236" s="129"/>
      <c r="IE236" s="129"/>
      <c r="IF236" s="129"/>
      <c r="IH236" s="148" t="s">
        <v>476</v>
      </c>
      <c r="II236" s="129"/>
      <c r="IJ236" s="129"/>
      <c r="IK236" s="129"/>
      <c r="IL236" s="129"/>
      <c r="IM236" s="129"/>
      <c r="IN236" s="129"/>
      <c r="IO236" s="129"/>
      <c r="IP236" s="129"/>
      <c r="IQ236" s="129"/>
      <c r="IR236" s="129"/>
      <c r="IS236" s="129"/>
      <c r="IT236" s="129"/>
      <c r="IU236" s="129"/>
      <c r="IV236" s="129"/>
      <c r="IW236" s="129"/>
      <c r="IX236" s="129"/>
      <c r="IY236" s="129"/>
      <c r="IZ236" s="129"/>
      <c r="JA236" s="129"/>
      <c r="JB236" s="129"/>
      <c r="JC236" s="129"/>
      <c r="JD236" s="129"/>
      <c r="JE236" s="129"/>
      <c r="JF236" s="129"/>
      <c r="JG236" s="129"/>
      <c r="JH236" s="129"/>
      <c r="JI236" s="129"/>
      <c r="JJ236" s="129"/>
      <c r="JL236" s="148" t="s">
        <v>476</v>
      </c>
      <c r="JM236" s="129"/>
      <c r="JN236" s="129"/>
      <c r="JO236" s="129"/>
      <c r="JP236" s="129"/>
      <c r="JQ236" s="129"/>
      <c r="JR236" s="129"/>
      <c r="JS236" s="129"/>
      <c r="JT236" s="129"/>
      <c r="JU236" s="129"/>
      <c r="JV236" s="129"/>
      <c r="JW236" s="129"/>
      <c r="JX236" s="129"/>
      <c r="JY236" s="129"/>
      <c r="JZ236" s="129"/>
      <c r="KA236" s="129"/>
      <c r="KB236" s="129"/>
      <c r="KC236" s="129"/>
      <c r="KD236" s="129"/>
      <c r="KE236" s="129"/>
      <c r="KF236" s="129"/>
      <c r="KG236" s="129"/>
      <c r="KH236" s="129"/>
      <c r="KI236" s="129"/>
      <c r="KJ236" s="129"/>
      <c r="KK236" s="129"/>
      <c r="KL236" s="129"/>
      <c r="KM236" s="129"/>
      <c r="KN236" s="129"/>
    </row>
    <row r="237" spans="2:300" ht="30" customHeight="1" x14ac:dyDescent="0.25">
      <c r="B237" s="148" t="s">
        <v>477</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F237" s="148" t="s">
        <v>477</v>
      </c>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J237" s="148" t="s">
        <v>477</v>
      </c>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N237" s="148" t="s">
        <v>477</v>
      </c>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R237" s="148" t="s">
        <v>477</v>
      </c>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V237" s="148" t="s">
        <v>477</v>
      </c>
      <c r="EW237" s="129"/>
      <c r="EX237" s="129"/>
      <c r="EY237" s="129"/>
      <c r="EZ237" s="129"/>
      <c r="FA237" s="129"/>
      <c r="FB237" s="129"/>
      <c r="FC237" s="129"/>
      <c r="FD237" s="129"/>
      <c r="FE237" s="129"/>
      <c r="FF237" s="129"/>
      <c r="FG237" s="129"/>
      <c r="FH237" s="129"/>
      <c r="FI237" s="129"/>
      <c r="FJ237" s="129"/>
      <c r="FK237" s="129"/>
      <c r="FL237" s="129"/>
      <c r="FM237" s="129"/>
      <c r="FN237" s="129"/>
      <c r="FO237" s="129"/>
      <c r="FP237" s="129"/>
      <c r="FQ237" s="129"/>
      <c r="FR237" s="129"/>
      <c r="FS237" s="129"/>
      <c r="FT237" s="129"/>
      <c r="FU237" s="129"/>
      <c r="FV237" s="129"/>
      <c r="FW237" s="129"/>
      <c r="FX237" s="129"/>
      <c r="FZ237" s="148" t="s">
        <v>477</v>
      </c>
      <c r="GA237" s="129"/>
      <c r="GB237" s="129"/>
      <c r="GC237" s="129"/>
      <c r="GD237" s="129"/>
      <c r="GE237" s="129"/>
      <c r="GF237" s="129"/>
      <c r="GG237" s="129"/>
      <c r="GH237" s="129"/>
      <c r="GI237" s="129"/>
      <c r="GJ237" s="129"/>
      <c r="GK237" s="129"/>
      <c r="GL237" s="129"/>
      <c r="GM237" s="129"/>
      <c r="GN237" s="129"/>
      <c r="GO237" s="129"/>
      <c r="GP237" s="129"/>
      <c r="GQ237" s="129"/>
      <c r="GR237" s="129"/>
      <c r="GS237" s="129"/>
      <c r="GT237" s="129"/>
      <c r="GU237" s="129"/>
      <c r="GV237" s="129"/>
      <c r="GW237" s="129"/>
      <c r="GX237" s="129"/>
      <c r="GY237" s="129"/>
      <c r="GZ237" s="129"/>
      <c r="HA237" s="129"/>
      <c r="HB237" s="129"/>
      <c r="HD237" s="148" t="s">
        <v>477</v>
      </c>
      <c r="HE237" s="129"/>
      <c r="HF237" s="129"/>
      <c r="HG237" s="129"/>
      <c r="HH237" s="129"/>
      <c r="HI237" s="129"/>
      <c r="HJ237" s="129"/>
      <c r="HK237" s="129"/>
      <c r="HL237" s="129"/>
      <c r="HM237" s="129"/>
      <c r="HN237" s="129"/>
      <c r="HO237" s="129"/>
      <c r="HP237" s="129"/>
      <c r="HQ237" s="129"/>
      <c r="HR237" s="129"/>
      <c r="HS237" s="129"/>
      <c r="HT237" s="129"/>
      <c r="HU237" s="129"/>
      <c r="HV237" s="129"/>
      <c r="HW237" s="129"/>
      <c r="HX237" s="129"/>
      <c r="HY237" s="129"/>
      <c r="HZ237" s="129"/>
      <c r="IA237" s="129"/>
      <c r="IB237" s="129"/>
      <c r="IC237" s="129"/>
      <c r="ID237" s="129"/>
      <c r="IE237" s="129"/>
      <c r="IF237" s="129"/>
      <c r="IH237" s="148" t="s">
        <v>477</v>
      </c>
      <c r="II237" s="129"/>
      <c r="IJ237" s="129"/>
      <c r="IK237" s="129"/>
      <c r="IL237" s="129"/>
      <c r="IM237" s="129"/>
      <c r="IN237" s="129"/>
      <c r="IO237" s="129"/>
      <c r="IP237" s="129"/>
      <c r="IQ237" s="129"/>
      <c r="IR237" s="129"/>
      <c r="IS237" s="129"/>
      <c r="IT237" s="129"/>
      <c r="IU237" s="129"/>
      <c r="IV237" s="129"/>
      <c r="IW237" s="129"/>
      <c r="IX237" s="129"/>
      <c r="IY237" s="129"/>
      <c r="IZ237" s="129"/>
      <c r="JA237" s="129"/>
      <c r="JB237" s="129"/>
      <c r="JC237" s="129"/>
      <c r="JD237" s="129"/>
      <c r="JE237" s="129"/>
      <c r="JF237" s="129"/>
      <c r="JG237" s="129"/>
      <c r="JH237" s="129"/>
      <c r="JI237" s="129"/>
      <c r="JJ237" s="129"/>
      <c r="JL237" s="148" t="s">
        <v>477</v>
      </c>
      <c r="JM237" s="129"/>
      <c r="JN237" s="129"/>
      <c r="JO237" s="129"/>
      <c r="JP237" s="129"/>
      <c r="JQ237" s="129"/>
      <c r="JR237" s="129"/>
      <c r="JS237" s="129"/>
      <c r="JT237" s="129"/>
      <c r="JU237" s="129"/>
      <c r="JV237" s="129"/>
      <c r="JW237" s="129"/>
      <c r="JX237" s="129"/>
      <c r="JY237" s="129"/>
      <c r="JZ237" s="129"/>
      <c r="KA237" s="129"/>
      <c r="KB237" s="129"/>
      <c r="KC237" s="129"/>
      <c r="KD237" s="129"/>
      <c r="KE237" s="129"/>
      <c r="KF237" s="129"/>
      <c r="KG237" s="129"/>
      <c r="KH237" s="129"/>
      <c r="KI237" s="129"/>
      <c r="KJ237" s="129"/>
      <c r="KK237" s="129"/>
      <c r="KL237" s="129"/>
      <c r="KM237" s="129"/>
      <c r="KN237" s="129"/>
    </row>
    <row r="238" spans="2:300" ht="30" customHeight="1" x14ac:dyDescent="0.25">
      <c r="B238" s="148" t="s">
        <v>478</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F238" s="148" t="s">
        <v>478</v>
      </c>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J238" s="148" t="s">
        <v>478</v>
      </c>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N238" s="148" t="s">
        <v>478</v>
      </c>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R238" s="148" t="s">
        <v>478</v>
      </c>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V238" s="148" t="s">
        <v>478</v>
      </c>
      <c r="EW238" s="129"/>
      <c r="EX238" s="129"/>
      <c r="EY238" s="129"/>
      <c r="EZ238" s="129"/>
      <c r="FA238" s="129"/>
      <c r="FB238" s="129"/>
      <c r="FC238" s="129"/>
      <c r="FD238" s="129"/>
      <c r="FE238" s="129"/>
      <c r="FF238" s="129"/>
      <c r="FG238" s="129"/>
      <c r="FH238" s="129"/>
      <c r="FI238" s="129"/>
      <c r="FJ238" s="129"/>
      <c r="FK238" s="129"/>
      <c r="FL238" s="129"/>
      <c r="FM238" s="129"/>
      <c r="FN238" s="129"/>
      <c r="FO238" s="129"/>
      <c r="FP238" s="129"/>
      <c r="FQ238" s="129"/>
      <c r="FR238" s="129"/>
      <c r="FS238" s="129"/>
      <c r="FT238" s="129"/>
      <c r="FU238" s="129"/>
      <c r="FV238" s="129"/>
      <c r="FW238" s="129"/>
      <c r="FX238" s="129"/>
      <c r="FZ238" s="148" t="s">
        <v>478</v>
      </c>
      <c r="GA238" s="129"/>
      <c r="GB238" s="129"/>
      <c r="GC238" s="129"/>
      <c r="GD238" s="129"/>
      <c r="GE238" s="129"/>
      <c r="GF238" s="129"/>
      <c r="GG238" s="129"/>
      <c r="GH238" s="129"/>
      <c r="GI238" s="129"/>
      <c r="GJ238" s="129"/>
      <c r="GK238" s="129"/>
      <c r="GL238" s="129"/>
      <c r="GM238" s="129"/>
      <c r="GN238" s="129"/>
      <c r="GO238" s="129"/>
      <c r="GP238" s="129"/>
      <c r="GQ238" s="129"/>
      <c r="GR238" s="129"/>
      <c r="GS238" s="129"/>
      <c r="GT238" s="129"/>
      <c r="GU238" s="129"/>
      <c r="GV238" s="129"/>
      <c r="GW238" s="129"/>
      <c r="GX238" s="129"/>
      <c r="GY238" s="129"/>
      <c r="GZ238" s="129"/>
      <c r="HA238" s="129"/>
      <c r="HB238" s="129"/>
      <c r="HD238" s="148" t="s">
        <v>478</v>
      </c>
      <c r="HE238" s="129"/>
      <c r="HF238" s="129"/>
      <c r="HG238" s="129"/>
      <c r="HH238" s="129"/>
      <c r="HI238" s="129"/>
      <c r="HJ238" s="129"/>
      <c r="HK238" s="129"/>
      <c r="HL238" s="129"/>
      <c r="HM238" s="129"/>
      <c r="HN238" s="129"/>
      <c r="HO238" s="129"/>
      <c r="HP238" s="129"/>
      <c r="HQ238" s="129"/>
      <c r="HR238" s="129"/>
      <c r="HS238" s="129"/>
      <c r="HT238" s="129"/>
      <c r="HU238" s="129"/>
      <c r="HV238" s="129"/>
      <c r="HW238" s="129"/>
      <c r="HX238" s="129"/>
      <c r="HY238" s="129"/>
      <c r="HZ238" s="129"/>
      <c r="IA238" s="129"/>
      <c r="IB238" s="129"/>
      <c r="IC238" s="129"/>
      <c r="ID238" s="129"/>
      <c r="IE238" s="129"/>
      <c r="IF238" s="129"/>
      <c r="IH238" s="148" t="s">
        <v>478</v>
      </c>
      <c r="II238" s="129"/>
      <c r="IJ238" s="129"/>
      <c r="IK238" s="129"/>
      <c r="IL238" s="129"/>
      <c r="IM238" s="129"/>
      <c r="IN238" s="129"/>
      <c r="IO238" s="129"/>
      <c r="IP238" s="129"/>
      <c r="IQ238" s="129"/>
      <c r="IR238" s="129"/>
      <c r="IS238" s="129"/>
      <c r="IT238" s="129"/>
      <c r="IU238" s="129"/>
      <c r="IV238" s="129"/>
      <c r="IW238" s="129"/>
      <c r="IX238" s="129"/>
      <c r="IY238" s="129"/>
      <c r="IZ238" s="129"/>
      <c r="JA238" s="129"/>
      <c r="JB238" s="129"/>
      <c r="JC238" s="129"/>
      <c r="JD238" s="129"/>
      <c r="JE238" s="129"/>
      <c r="JF238" s="129"/>
      <c r="JG238" s="129"/>
      <c r="JH238" s="129"/>
      <c r="JI238" s="129"/>
      <c r="JJ238" s="129"/>
      <c r="JL238" s="148" t="s">
        <v>478</v>
      </c>
      <c r="JM238" s="129"/>
      <c r="JN238" s="129"/>
      <c r="JO238" s="129"/>
      <c r="JP238" s="129"/>
      <c r="JQ238" s="129"/>
      <c r="JR238" s="129"/>
      <c r="JS238" s="129"/>
      <c r="JT238" s="129"/>
      <c r="JU238" s="129"/>
      <c r="JV238" s="129"/>
      <c r="JW238" s="129"/>
      <c r="JX238" s="129"/>
      <c r="JY238" s="129"/>
      <c r="JZ238" s="129"/>
      <c r="KA238" s="129"/>
      <c r="KB238" s="129"/>
      <c r="KC238" s="129"/>
      <c r="KD238" s="129"/>
      <c r="KE238" s="129"/>
      <c r="KF238" s="129"/>
      <c r="KG238" s="129"/>
      <c r="KH238" s="129"/>
      <c r="KI238" s="129"/>
      <c r="KJ238" s="129"/>
      <c r="KK238" s="129"/>
      <c r="KL238" s="129"/>
      <c r="KM238" s="129"/>
      <c r="KN238" s="129"/>
    </row>
    <row r="239" spans="2:300" ht="30" customHeight="1" x14ac:dyDescent="0.25">
      <c r="B239" s="148" t="s">
        <v>479</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F239" s="148" t="s">
        <v>479</v>
      </c>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J239" s="148" t="s">
        <v>479</v>
      </c>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N239" s="148" t="s">
        <v>479</v>
      </c>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R239" s="148" t="s">
        <v>479</v>
      </c>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V239" s="148" t="s">
        <v>479</v>
      </c>
      <c r="EW239" s="129"/>
      <c r="EX239" s="129"/>
      <c r="EY239" s="129"/>
      <c r="EZ239" s="129"/>
      <c r="FA239" s="129"/>
      <c r="FB239" s="129"/>
      <c r="FC239" s="129"/>
      <c r="FD239" s="129"/>
      <c r="FE239" s="129"/>
      <c r="FF239" s="129"/>
      <c r="FG239" s="129"/>
      <c r="FH239" s="129"/>
      <c r="FI239" s="129"/>
      <c r="FJ239" s="129"/>
      <c r="FK239" s="129"/>
      <c r="FL239" s="129"/>
      <c r="FM239" s="129"/>
      <c r="FN239" s="129"/>
      <c r="FO239" s="129"/>
      <c r="FP239" s="129"/>
      <c r="FQ239" s="129"/>
      <c r="FR239" s="129"/>
      <c r="FS239" s="129"/>
      <c r="FT239" s="129"/>
      <c r="FU239" s="129"/>
      <c r="FV239" s="129"/>
      <c r="FW239" s="129"/>
      <c r="FX239" s="129"/>
      <c r="FZ239" s="148" t="s">
        <v>479</v>
      </c>
      <c r="GA239" s="129"/>
      <c r="GB239" s="129"/>
      <c r="GC239" s="129"/>
      <c r="GD239" s="129"/>
      <c r="GE239" s="129"/>
      <c r="GF239" s="129"/>
      <c r="GG239" s="129"/>
      <c r="GH239" s="129"/>
      <c r="GI239" s="129"/>
      <c r="GJ239" s="129"/>
      <c r="GK239" s="129"/>
      <c r="GL239" s="129"/>
      <c r="GM239" s="129"/>
      <c r="GN239" s="129"/>
      <c r="GO239" s="129"/>
      <c r="GP239" s="129"/>
      <c r="GQ239" s="129"/>
      <c r="GR239" s="129"/>
      <c r="GS239" s="129"/>
      <c r="GT239" s="129"/>
      <c r="GU239" s="129"/>
      <c r="GV239" s="129"/>
      <c r="GW239" s="129"/>
      <c r="GX239" s="129"/>
      <c r="GY239" s="129"/>
      <c r="GZ239" s="129"/>
      <c r="HA239" s="129"/>
      <c r="HB239" s="129"/>
      <c r="HD239" s="148" t="s">
        <v>479</v>
      </c>
      <c r="HE239" s="129"/>
      <c r="HF239" s="129"/>
      <c r="HG239" s="129"/>
      <c r="HH239" s="129"/>
      <c r="HI239" s="129"/>
      <c r="HJ239" s="129"/>
      <c r="HK239" s="129"/>
      <c r="HL239" s="129"/>
      <c r="HM239" s="129"/>
      <c r="HN239" s="129"/>
      <c r="HO239" s="129"/>
      <c r="HP239" s="129"/>
      <c r="HQ239" s="129"/>
      <c r="HR239" s="129"/>
      <c r="HS239" s="129"/>
      <c r="HT239" s="129"/>
      <c r="HU239" s="129"/>
      <c r="HV239" s="129"/>
      <c r="HW239" s="129"/>
      <c r="HX239" s="129"/>
      <c r="HY239" s="129"/>
      <c r="HZ239" s="129"/>
      <c r="IA239" s="129"/>
      <c r="IB239" s="129"/>
      <c r="IC239" s="129"/>
      <c r="ID239" s="129"/>
      <c r="IE239" s="129"/>
      <c r="IF239" s="129"/>
      <c r="IH239" s="148" t="s">
        <v>479</v>
      </c>
      <c r="II239" s="129"/>
      <c r="IJ239" s="129"/>
      <c r="IK239" s="129"/>
      <c r="IL239" s="129"/>
      <c r="IM239" s="129"/>
      <c r="IN239" s="129"/>
      <c r="IO239" s="129"/>
      <c r="IP239" s="129"/>
      <c r="IQ239" s="129"/>
      <c r="IR239" s="129"/>
      <c r="IS239" s="129"/>
      <c r="IT239" s="129"/>
      <c r="IU239" s="129"/>
      <c r="IV239" s="129"/>
      <c r="IW239" s="129"/>
      <c r="IX239" s="129"/>
      <c r="IY239" s="129"/>
      <c r="IZ239" s="129"/>
      <c r="JA239" s="129"/>
      <c r="JB239" s="129"/>
      <c r="JC239" s="129"/>
      <c r="JD239" s="129"/>
      <c r="JE239" s="129"/>
      <c r="JF239" s="129"/>
      <c r="JG239" s="129"/>
      <c r="JH239" s="129"/>
      <c r="JI239" s="129"/>
      <c r="JJ239" s="129"/>
      <c r="JL239" s="148" t="s">
        <v>479</v>
      </c>
      <c r="JM239" s="129"/>
      <c r="JN239" s="129"/>
      <c r="JO239" s="129"/>
      <c r="JP239" s="129"/>
      <c r="JQ239" s="129"/>
      <c r="JR239" s="129"/>
      <c r="JS239" s="129"/>
      <c r="JT239" s="129"/>
      <c r="JU239" s="129"/>
      <c r="JV239" s="129"/>
      <c r="JW239" s="129"/>
      <c r="JX239" s="129"/>
      <c r="JY239" s="129"/>
      <c r="JZ239" s="129"/>
      <c r="KA239" s="129"/>
      <c r="KB239" s="129"/>
      <c r="KC239" s="129"/>
      <c r="KD239" s="129"/>
      <c r="KE239" s="129"/>
      <c r="KF239" s="129"/>
      <c r="KG239" s="129"/>
      <c r="KH239" s="129"/>
      <c r="KI239" s="129"/>
      <c r="KJ239" s="129"/>
      <c r="KK239" s="129"/>
      <c r="KL239" s="129"/>
      <c r="KM239" s="129"/>
      <c r="KN239" s="129"/>
    </row>
    <row r="240" spans="2:300" ht="30" customHeight="1" x14ac:dyDescent="0.25">
      <c r="B240" s="148" t="s">
        <v>480</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F240" s="148" t="s">
        <v>480</v>
      </c>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J240" s="148" t="s">
        <v>480</v>
      </c>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N240" s="148" t="s">
        <v>480</v>
      </c>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R240" s="148" t="s">
        <v>480</v>
      </c>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V240" s="148" t="s">
        <v>480</v>
      </c>
      <c r="EW240" s="129"/>
      <c r="EX240" s="129"/>
      <c r="EY240" s="129"/>
      <c r="EZ240" s="129"/>
      <c r="FA240" s="129"/>
      <c r="FB240" s="129"/>
      <c r="FC240" s="129"/>
      <c r="FD240" s="129"/>
      <c r="FE240" s="129"/>
      <c r="FF240" s="129"/>
      <c r="FG240" s="129"/>
      <c r="FH240" s="129"/>
      <c r="FI240" s="129"/>
      <c r="FJ240" s="129"/>
      <c r="FK240" s="129"/>
      <c r="FL240" s="129"/>
      <c r="FM240" s="129"/>
      <c r="FN240" s="129"/>
      <c r="FO240" s="129"/>
      <c r="FP240" s="129"/>
      <c r="FQ240" s="129"/>
      <c r="FR240" s="129"/>
      <c r="FS240" s="129"/>
      <c r="FT240" s="129"/>
      <c r="FU240" s="129"/>
      <c r="FV240" s="129"/>
      <c r="FW240" s="129"/>
      <c r="FX240" s="129"/>
      <c r="FZ240" s="148" t="s">
        <v>480</v>
      </c>
      <c r="GA240" s="129"/>
      <c r="GB240" s="129"/>
      <c r="GC240" s="129"/>
      <c r="GD240" s="129"/>
      <c r="GE240" s="129"/>
      <c r="GF240" s="129"/>
      <c r="GG240" s="129"/>
      <c r="GH240" s="129"/>
      <c r="GI240" s="129"/>
      <c r="GJ240" s="129"/>
      <c r="GK240" s="129"/>
      <c r="GL240" s="129"/>
      <c r="GM240" s="129"/>
      <c r="GN240" s="129"/>
      <c r="GO240" s="129"/>
      <c r="GP240" s="129"/>
      <c r="GQ240" s="129"/>
      <c r="GR240" s="129"/>
      <c r="GS240" s="129"/>
      <c r="GT240" s="129"/>
      <c r="GU240" s="129"/>
      <c r="GV240" s="129"/>
      <c r="GW240" s="129"/>
      <c r="GX240" s="129"/>
      <c r="GY240" s="129"/>
      <c r="GZ240" s="129"/>
      <c r="HA240" s="129"/>
      <c r="HB240" s="129"/>
      <c r="HD240" s="148" t="s">
        <v>480</v>
      </c>
      <c r="HE240" s="129"/>
      <c r="HF240" s="129"/>
      <c r="HG240" s="129"/>
      <c r="HH240" s="129"/>
      <c r="HI240" s="129"/>
      <c r="HJ240" s="129"/>
      <c r="HK240" s="129"/>
      <c r="HL240" s="129"/>
      <c r="HM240" s="129"/>
      <c r="HN240" s="129"/>
      <c r="HO240" s="129"/>
      <c r="HP240" s="129"/>
      <c r="HQ240" s="129"/>
      <c r="HR240" s="129"/>
      <c r="HS240" s="129"/>
      <c r="HT240" s="129"/>
      <c r="HU240" s="129"/>
      <c r="HV240" s="129"/>
      <c r="HW240" s="129"/>
      <c r="HX240" s="129"/>
      <c r="HY240" s="129"/>
      <c r="HZ240" s="129"/>
      <c r="IA240" s="129"/>
      <c r="IB240" s="129"/>
      <c r="IC240" s="129"/>
      <c r="ID240" s="129"/>
      <c r="IE240" s="129"/>
      <c r="IF240" s="129"/>
      <c r="IH240" s="148" t="s">
        <v>480</v>
      </c>
      <c r="II240" s="129"/>
      <c r="IJ240" s="129"/>
      <c r="IK240" s="129"/>
      <c r="IL240" s="129"/>
      <c r="IM240" s="129"/>
      <c r="IN240" s="129"/>
      <c r="IO240" s="129"/>
      <c r="IP240" s="129"/>
      <c r="IQ240" s="129"/>
      <c r="IR240" s="129"/>
      <c r="IS240" s="129"/>
      <c r="IT240" s="129"/>
      <c r="IU240" s="129"/>
      <c r="IV240" s="129"/>
      <c r="IW240" s="129"/>
      <c r="IX240" s="129"/>
      <c r="IY240" s="129"/>
      <c r="IZ240" s="129"/>
      <c r="JA240" s="129"/>
      <c r="JB240" s="129"/>
      <c r="JC240" s="129"/>
      <c r="JD240" s="129"/>
      <c r="JE240" s="129"/>
      <c r="JF240" s="129"/>
      <c r="JG240" s="129"/>
      <c r="JH240" s="129"/>
      <c r="JI240" s="129"/>
      <c r="JJ240" s="129"/>
      <c r="JL240" s="148" t="s">
        <v>480</v>
      </c>
      <c r="JM240" s="129"/>
      <c r="JN240" s="129"/>
      <c r="JO240" s="129"/>
      <c r="JP240" s="129"/>
      <c r="JQ240" s="129"/>
      <c r="JR240" s="129"/>
      <c r="JS240" s="129"/>
      <c r="JT240" s="129"/>
      <c r="JU240" s="129"/>
      <c r="JV240" s="129"/>
      <c r="JW240" s="129"/>
      <c r="JX240" s="129"/>
      <c r="JY240" s="129"/>
      <c r="JZ240" s="129"/>
      <c r="KA240" s="129"/>
      <c r="KB240" s="129"/>
      <c r="KC240" s="129"/>
      <c r="KD240" s="129"/>
      <c r="KE240" s="129"/>
      <c r="KF240" s="129"/>
      <c r="KG240" s="129"/>
      <c r="KH240" s="129"/>
      <c r="KI240" s="129"/>
      <c r="KJ240" s="129"/>
      <c r="KK240" s="129"/>
      <c r="KL240" s="129"/>
      <c r="KM240" s="129"/>
      <c r="KN240" s="129"/>
    </row>
    <row r="241" spans="2:300" ht="30" customHeight="1" x14ac:dyDescent="0.25">
      <c r="B241" s="148" t="s">
        <v>481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F241" s="148" t="s">
        <v>481</v>
      </c>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J241" s="148" t="s">
        <v>481</v>
      </c>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N241" s="148" t="s">
        <v>481</v>
      </c>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R241" s="148" t="s">
        <v>481</v>
      </c>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V241" s="148" t="s">
        <v>481</v>
      </c>
      <c r="EW241" s="129"/>
      <c r="EX241" s="129"/>
      <c r="EY241" s="129"/>
      <c r="EZ241" s="129"/>
      <c r="FA241" s="129"/>
      <c r="FB241" s="129"/>
      <c r="FC241" s="129"/>
      <c r="FD241" s="129"/>
      <c r="FE241" s="129"/>
      <c r="FF241" s="129"/>
      <c r="FG241" s="129"/>
      <c r="FH241" s="129"/>
      <c r="FI241" s="129"/>
      <c r="FJ241" s="129"/>
      <c r="FK241" s="129"/>
      <c r="FL241" s="129"/>
      <c r="FM241" s="129"/>
      <c r="FN241" s="129"/>
      <c r="FO241" s="129"/>
      <c r="FP241" s="129"/>
      <c r="FQ241" s="129"/>
      <c r="FR241" s="129"/>
      <c r="FS241" s="129"/>
      <c r="FT241" s="129"/>
      <c r="FU241" s="129"/>
      <c r="FV241" s="129"/>
      <c r="FW241" s="129"/>
      <c r="FX241" s="129"/>
      <c r="FZ241" s="148" t="s">
        <v>481</v>
      </c>
      <c r="GA241" s="129"/>
      <c r="GB241" s="129"/>
      <c r="GC241" s="129"/>
      <c r="GD241" s="129"/>
      <c r="GE241" s="129"/>
      <c r="GF241" s="129"/>
      <c r="GG241" s="129"/>
      <c r="GH241" s="129"/>
      <c r="GI241" s="129"/>
      <c r="GJ241" s="129"/>
      <c r="GK241" s="129"/>
      <c r="GL241" s="129"/>
      <c r="GM241" s="129"/>
      <c r="GN241" s="129"/>
      <c r="GO241" s="129"/>
      <c r="GP241" s="129"/>
      <c r="GQ241" s="129"/>
      <c r="GR241" s="129"/>
      <c r="GS241" s="129"/>
      <c r="GT241" s="129"/>
      <c r="GU241" s="129"/>
      <c r="GV241" s="129"/>
      <c r="GW241" s="129"/>
      <c r="GX241" s="129"/>
      <c r="GY241" s="129"/>
      <c r="GZ241" s="129"/>
      <c r="HA241" s="129"/>
      <c r="HB241" s="129"/>
      <c r="HD241" s="148" t="s">
        <v>481</v>
      </c>
      <c r="HE241" s="129"/>
      <c r="HF241" s="129"/>
      <c r="HG241" s="129"/>
      <c r="HH241" s="129"/>
      <c r="HI241" s="129"/>
      <c r="HJ241" s="129"/>
      <c r="HK241" s="129"/>
      <c r="HL241" s="129"/>
      <c r="HM241" s="129"/>
      <c r="HN241" s="129"/>
      <c r="HO241" s="129"/>
      <c r="HP241" s="129"/>
      <c r="HQ241" s="129"/>
      <c r="HR241" s="129"/>
      <c r="HS241" s="129"/>
      <c r="HT241" s="129"/>
      <c r="HU241" s="129"/>
      <c r="HV241" s="129"/>
      <c r="HW241" s="129"/>
      <c r="HX241" s="129"/>
      <c r="HY241" s="129"/>
      <c r="HZ241" s="129"/>
      <c r="IA241" s="129"/>
      <c r="IB241" s="129"/>
      <c r="IC241" s="129"/>
      <c r="ID241" s="129"/>
      <c r="IE241" s="129"/>
      <c r="IF241" s="129"/>
      <c r="IH241" s="148" t="s">
        <v>481</v>
      </c>
      <c r="II241" s="129"/>
      <c r="IJ241" s="129"/>
      <c r="IK241" s="129"/>
      <c r="IL241" s="129"/>
      <c r="IM241" s="129"/>
      <c r="IN241" s="129"/>
      <c r="IO241" s="129"/>
      <c r="IP241" s="129"/>
      <c r="IQ241" s="129"/>
      <c r="IR241" s="129"/>
      <c r="IS241" s="129"/>
      <c r="IT241" s="129"/>
      <c r="IU241" s="129"/>
      <c r="IV241" s="129"/>
      <c r="IW241" s="129"/>
      <c r="IX241" s="129"/>
      <c r="IY241" s="129"/>
      <c r="IZ241" s="129"/>
      <c r="JA241" s="129"/>
      <c r="JB241" s="129"/>
      <c r="JC241" s="129"/>
      <c r="JD241" s="129"/>
      <c r="JE241" s="129"/>
      <c r="JF241" s="129"/>
      <c r="JG241" s="129"/>
      <c r="JH241" s="129"/>
      <c r="JI241" s="129"/>
      <c r="JJ241" s="129"/>
      <c r="JL241" s="148" t="s">
        <v>481</v>
      </c>
      <c r="JM241" s="129"/>
      <c r="JN241" s="129"/>
      <c r="JO241" s="129"/>
      <c r="JP241" s="129"/>
      <c r="JQ241" s="129"/>
      <c r="JR241" s="129"/>
      <c r="JS241" s="129"/>
      <c r="JT241" s="129"/>
      <c r="JU241" s="129"/>
      <c r="JV241" s="129"/>
      <c r="JW241" s="129"/>
      <c r="JX241" s="129"/>
      <c r="JY241" s="129"/>
      <c r="JZ241" s="129"/>
      <c r="KA241" s="129"/>
      <c r="KB241" s="129"/>
      <c r="KC241" s="129"/>
      <c r="KD241" s="129"/>
      <c r="KE241" s="129"/>
      <c r="KF241" s="129"/>
      <c r="KG241" s="129"/>
      <c r="KH241" s="129"/>
      <c r="KI241" s="129"/>
      <c r="KJ241" s="129"/>
      <c r="KK241" s="129"/>
      <c r="KL241" s="129"/>
      <c r="KM241" s="129"/>
      <c r="KN241" s="129"/>
    </row>
    <row r="242" spans="2:300" ht="30" customHeight="1" x14ac:dyDescent="0.25">
      <c r="B242" s="148" t="s">
        <v>482</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F242" s="148" t="s">
        <v>482</v>
      </c>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J242" s="148" t="s">
        <v>482</v>
      </c>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N242" s="148" t="s">
        <v>482</v>
      </c>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R242" s="148" t="s">
        <v>482</v>
      </c>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V242" s="148" t="s">
        <v>482</v>
      </c>
      <c r="EW242" s="129"/>
      <c r="EX242" s="129"/>
      <c r="EY242" s="129"/>
      <c r="EZ242" s="129"/>
      <c r="FA242" s="129"/>
      <c r="FB242" s="129"/>
      <c r="FC242" s="129"/>
      <c r="FD242" s="129"/>
      <c r="FE242" s="129"/>
      <c r="FF242" s="129"/>
      <c r="FG242" s="129"/>
      <c r="FH242" s="129"/>
      <c r="FI242" s="129"/>
      <c r="FJ242" s="129"/>
      <c r="FK242" s="129"/>
      <c r="FL242" s="129"/>
      <c r="FM242" s="129"/>
      <c r="FN242" s="129"/>
      <c r="FO242" s="129"/>
      <c r="FP242" s="129"/>
      <c r="FQ242" s="129"/>
      <c r="FR242" s="129"/>
      <c r="FS242" s="129"/>
      <c r="FT242" s="129"/>
      <c r="FU242" s="129"/>
      <c r="FV242" s="129"/>
      <c r="FW242" s="129"/>
      <c r="FX242" s="129"/>
      <c r="FZ242" s="148" t="s">
        <v>482</v>
      </c>
      <c r="GA242" s="129"/>
      <c r="GB242" s="129"/>
      <c r="GC242" s="129"/>
      <c r="GD242" s="129"/>
      <c r="GE242" s="129"/>
      <c r="GF242" s="129"/>
      <c r="GG242" s="129"/>
      <c r="GH242" s="129"/>
      <c r="GI242" s="129"/>
      <c r="GJ242" s="129"/>
      <c r="GK242" s="129"/>
      <c r="GL242" s="129"/>
      <c r="GM242" s="129"/>
      <c r="GN242" s="129"/>
      <c r="GO242" s="129"/>
      <c r="GP242" s="129"/>
      <c r="GQ242" s="129"/>
      <c r="GR242" s="129"/>
      <c r="GS242" s="129"/>
      <c r="GT242" s="129"/>
      <c r="GU242" s="129"/>
      <c r="GV242" s="129"/>
      <c r="GW242" s="129"/>
      <c r="GX242" s="129"/>
      <c r="GY242" s="129"/>
      <c r="GZ242" s="129"/>
      <c r="HA242" s="129"/>
      <c r="HB242" s="129"/>
      <c r="HD242" s="148" t="s">
        <v>482</v>
      </c>
      <c r="HE242" s="129"/>
      <c r="HF242" s="129"/>
      <c r="HG242" s="129"/>
      <c r="HH242" s="129"/>
      <c r="HI242" s="129"/>
      <c r="HJ242" s="129"/>
      <c r="HK242" s="129"/>
      <c r="HL242" s="129"/>
      <c r="HM242" s="129"/>
      <c r="HN242" s="129"/>
      <c r="HO242" s="129"/>
      <c r="HP242" s="129"/>
      <c r="HQ242" s="129"/>
      <c r="HR242" s="129"/>
      <c r="HS242" s="129"/>
      <c r="HT242" s="129"/>
      <c r="HU242" s="129"/>
      <c r="HV242" s="129"/>
      <c r="HW242" s="129"/>
      <c r="HX242" s="129"/>
      <c r="HY242" s="129"/>
      <c r="HZ242" s="129"/>
      <c r="IA242" s="129"/>
      <c r="IB242" s="129"/>
      <c r="IC242" s="129"/>
      <c r="ID242" s="129"/>
      <c r="IE242" s="129"/>
      <c r="IF242" s="129"/>
      <c r="IH242" s="148" t="s">
        <v>482</v>
      </c>
      <c r="II242" s="129"/>
      <c r="IJ242" s="129"/>
      <c r="IK242" s="129"/>
      <c r="IL242" s="129"/>
      <c r="IM242" s="129"/>
      <c r="IN242" s="129"/>
      <c r="IO242" s="129"/>
      <c r="IP242" s="129"/>
      <c r="IQ242" s="129"/>
      <c r="IR242" s="129"/>
      <c r="IS242" s="129"/>
      <c r="IT242" s="129"/>
      <c r="IU242" s="129"/>
      <c r="IV242" s="129"/>
      <c r="IW242" s="129"/>
      <c r="IX242" s="129"/>
      <c r="IY242" s="129"/>
      <c r="IZ242" s="129"/>
      <c r="JA242" s="129"/>
      <c r="JB242" s="129"/>
      <c r="JC242" s="129"/>
      <c r="JD242" s="129"/>
      <c r="JE242" s="129"/>
      <c r="JF242" s="129"/>
      <c r="JG242" s="129"/>
      <c r="JH242" s="129"/>
      <c r="JI242" s="129"/>
      <c r="JJ242" s="129"/>
      <c r="JL242" s="148" t="s">
        <v>482</v>
      </c>
      <c r="JM242" s="129"/>
      <c r="JN242" s="129"/>
      <c r="JO242" s="129"/>
      <c r="JP242" s="129"/>
      <c r="JQ242" s="129"/>
      <c r="JR242" s="129"/>
      <c r="JS242" s="129"/>
      <c r="JT242" s="129"/>
      <c r="JU242" s="129"/>
      <c r="JV242" s="129"/>
      <c r="JW242" s="129"/>
      <c r="JX242" s="129"/>
      <c r="JY242" s="129"/>
      <c r="JZ242" s="129"/>
      <c r="KA242" s="129"/>
      <c r="KB242" s="129"/>
      <c r="KC242" s="129"/>
      <c r="KD242" s="129"/>
      <c r="KE242" s="129"/>
      <c r="KF242" s="129"/>
      <c r="KG242" s="129"/>
      <c r="KH242" s="129"/>
      <c r="KI242" s="129"/>
      <c r="KJ242" s="129"/>
      <c r="KK242" s="129"/>
      <c r="KL242" s="129"/>
      <c r="KM242" s="129"/>
      <c r="KN242" s="129"/>
    </row>
    <row r="243" spans="2:300" ht="21.75" customHeight="1" x14ac:dyDescent="0.25">
      <c r="B243" s="156" t="s">
        <v>833</v>
      </c>
      <c r="C243" s="129">
        <f t="shared" ref="C243:AD243" si="336">SUM(C219:C242)</f>
        <v>0</v>
      </c>
      <c r="D243" s="129">
        <f t="shared" si="336"/>
        <v>0</v>
      </c>
      <c r="E243" s="129">
        <f t="shared" si="336"/>
        <v>0</v>
      </c>
      <c r="F243" s="129">
        <f t="shared" si="336"/>
        <v>0</v>
      </c>
      <c r="G243" s="129">
        <f t="shared" si="336"/>
        <v>0</v>
      </c>
      <c r="H243" s="129">
        <f t="shared" si="336"/>
        <v>0</v>
      </c>
      <c r="I243" s="129">
        <f t="shared" si="336"/>
        <v>0</v>
      </c>
      <c r="J243" s="129">
        <f t="shared" si="336"/>
        <v>0</v>
      </c>
      <c r="K243" s="129">
        <f t="shared" ref="K243" si="337">SUM(K219:K242)</f>
        <v>0</v>
      </c>
      <c r="L243" s="129">
        <f t="shared" si="336"/>
        <v>0</v>
      </c>
      <c r="M243" s="129">
        <f t="shared" si="336"/>
        <v>0</v>
      </c>
      <c r="N243" s="129">
        <f t="shared" si="336"/>
        <v>0</v>
      </c>
      <c r="O243" s="129">
        <f t="shared" si="336"/>
        <v>0</v>
      </c>
      <c r="P243" s="129">
        <f t="shared" si="336"/>
        <v>0</v>
      </c>
      <c r="Q243" s="129">
        <f t="shared" ref="Q243" si="338">SUM(Q219:Q242)</f>
        <v>0</v>
      </c>
      <c r="R243" s="129">
        <f t="shared" si="336"/>
        <v>0</v>
      </c>
      <c r="S243" s="129">
        <f t="shared" si="336"/>
        <v>0</v>
      </c>
      <c r="T243" s="129">
        <f t="shared" si="336"/>
        <v>0</v>
      </c>
      <c r="U243" s="129">
        <f t="shared" ref="U243:V243" si="339">SUM(U219:U242)</f>
        <v>0</v>
      </c>
      <c r="V243" s="129">
        <f t="shared" si="339"/>
        <v>0</v>
      </c>
      <c r="W243" s="129">
        <f t="shared" si="336"/>
        <v>0</v>
      </c>
      <c r="X243" s="129">
        <f t="shared" si="336"/>
        <v>0</v>
      </c>
      <c r="Y243" s="129">
        <f t="shared" si="336"/>
        <v>0</v>
      </c>
      <c r="Z243" s="129">
        <f t="shared" si="336"/>
        <v>0</v>
      </c>
      <c r="AA243" s="129">
        <f t="shared" si="336"/>
        <v>0</v>
      </c>
      <c r="AB243" s="129">
        <f t="shared" si="336"/>
        <v>0</v>
      </c>
      <c r="AC243" s="129">
        <f t="shared" si="336"/>
        <v>0</v>
      </c>
      <c r="AD243" s="129">
        <f t="shared" si="336"/>
        <v>0</v>
      </c>
      <c r="AF243" s="156" t="s">
        <v>833</v>
      </c>
      <c r="AG243" s="129">
        <f t="shared" ref="AG243:BH243" si="340">SUM(AG219:AG242)</f>
        <v>0</v>
      </c>
      <c r="AH243" s="129">
        <f t="shared" si="340"/>
        <v>0</v>
      </c>
      <c r="AI243" s="129">
        <f t="shared" si="340"/>
        <v>0</v>
      </c>
      <c r="AJ243" s="129">
        <f t="shared" si="340"/>
        <v>0</v>
      </c>
      <c r="AK243" s="129">
        <f t="shared" si="340"/>
        <v>0</v>
      </c>
      <c r="AL243" s="129">
        <f t="shared" si="340"/>
        <v>0</v>
      </c>
      <c r="AM243" s="129">
        <f t="shared" si="340"/>
        <v>0</v>
      </c>
      <c r="AN243" s="129">
        <f t="shared" si="340"/>
        <v>0</v>
      </c>
      <c r="AO243" s="129">
        <f t="shared" ref="AO243" si="341">SUM(AO219:AO242)</f>
        <v>0</v>
      </c>
      <c r="AP243" s="129">
        <f t="shared" si="340"/>
        <v>0</v>
      </c>
      <c r="AQ243" s="129">
        <f t="shared" si="340"/>
        <v>0</v>
      </c>
      <c r="AR243" s="129">
        <f t="shared" si="340"/>
        <v>0</v>
      </c>
      <c r="AS243" s="129">
        <f t="shared" si="340"/>
        <v>0</v>
      </c>
      <c r="AT243" s="129">
        <f t="shared" si="340"/>
        <v>0</v>
      </c>
      <c r="AU243" s="129">
        <f t="shared" si="340"/>
        <v>0</v>
      </c>
      <c r="AV243" s="129">
        <f t="shared" si="340"/>
        <v>0</v>
      </c>
      <c r="AW243" s="129">
        <f t="shared" si="340"/>
        <v>0</v>
      </c>
      <c r="AX243" s="129">
        <f t="shared" si="340"/>
        <v>0</v>
      </c>
      <c r="AY243" s="129">
        <f t="shared" si="340"/>
        <v>0</v>
      </c>
      <c r="AZ243" s="129">
        <f t="shared" si="340"/>
        <v>0</v>
      </c>
      <c r="BA243" s="129">
        <f t="shared" si="340"/>
        <v>0</v>
      </c>
      <c r="BB243" s="129">
        <f t="shared" si="340"/>
        <v>0</v>
      </c>
      <c r="BC243" s="129">
        <f t="shared" si="340"/>
        <v>0</v>
      </c>
      <c r="BD243" s="129">
        <f t="shared" si="340"/>
        <v>0</v>
      </c>
      <c r="BE243" s="129">
        <f t="shared" si="340"/>
        <v>0</v>
      </c>
      <c r="BF243" s="129">
        <f t="shared" si="340"/>
        <v>0</v>
      </c>
      <c r="BG243" s="129">
        <f t="shared" si="340"/>
        <v>0</v>
      </c>
      <c r="BH243" s="129">
        <f t="shared" si="340"/>
        <v>0</v>
      </c>
      <c r="BJ243" s="156" t="s">
        <v>833</v>
      </c>
      <c r="BK243" s="129">
        <f t="shared" ref="BK243:CL243" si="342">SUM(BK219:BK242)</f>
        <v>0</v>
      </c>
      <c r="BL243" s="129">
        <f t="shared" si="342"/>
        <v>0</v>
      </c>
      <c r="BM243" s="129">
        <f t="shared" si="342"/>
        <v>0</v>
      </c>
      <c r="BN243" s="129">
        <f t="shared" si="342"/>
        <v>0</v>
      </c>
      <c r="BO243" s="129">
        <f t="shared" si="342"/>
        <v>0</v>
      </c>
      <c r="BP243" s="129">
        <f t="shared" si="342"/>
        <v>0</v>
      </c>
      <c r="BQ243" s="129">
        <f t="shared" si="342"/>
        <v>0</v>
      </c>
      <c r="BR243" s="129">
        <f t="shared" si="342"/>
        <v>0</v>
      </c>
      <c r="BS243" s="129">
        <f t="shared" ref="BS243" si="343">SUM(BS219:BS242)</f>
        <v>0</v>
      </c>
      <c r="BT243" s="129">
        <f t="shared" si="342"/>
        <v>0</v>
      </c>
      <c r="BU243" s="129">
        <f t="shared" si="342"/>
        <v>0</v>
      </c>
      <c r="BV243" s="129">
        <f t="shared" si="342"/>
        <v>0</v>
      </c>
      <c r="BW243" s="129">
        <f t="shared" si="342"/>
        <v>0</v>
      </c>
      <c r="BX243" s="129">
        <f t="shared" si="342"/>
        <v>0</v>
      </c>
      <c r="BY243" s="129">
        <f t="shared" si="342"/>
        <v>0</v>
      </c>
      <c r="BZ243" s="129">
        <f t="shared" si="342"/>
        <v>0</v>
      </c>
      <c r="CA243" s="129">
        <f t="shared" si="342"/>
        <v>0</v>
      </c>
      <c r="CB243" s="129">
        <f t="shared" si="342"/>
        <v>0</v>
      </c>
      <c r="CC243" s="129">
        <f t="shared" ref="CC243" si="344">SUM(CC219:CC242)</f>
        <v>0</v>
      </c>
      <c r="CD243" s="129">
        <f t="shared" si="342"/>
        <v>0</v>
      </c>
      <c r="CE243" s="129">
        <f t="shared" si="342"/>
        <v>0</v>
      </c>
      <c r="CF243" s="129">
        <f t="shared" si="342"/>
        <v>0</v>
      </c>
      <c r="CG243" s="129">
        <f t="shared" si="342"/>
        <v>0</v>
      </c>
      <c r="CH243" s="129">
        <f t="shared" si="342"/>
        <v>0</v>
      </c>
      <c r="CI243" s="129">
        <f t="shared" si="342"/>
        <v>0</v>
      </c>
      <c r="CJ243" s="129">
        <f t="shared" si="342"/>
        <v>0</v>
      </c>
      <c r="CK243" s="129">
        <f t="shared" si="342"/>
        <v>0</v>
      </c>
      <c r="CL243" s="129">
        <f t="shared" si="342"/>
        <v>0</v>
      </c>
      <c r="CN243" s="156" t="s">
        <v>833</v>
      </c>
      <c r="CO243" s="129">
        <f t="shared" ref="CO243:DP243" si="345">SUM(CO219:CO242)</f>
        <v>0</v>
      </c>
      <c r="CP243" s="129">
        <f t="shared" si="345"/>
        <v>0</v>
      </c>
      <c r="CQ243" s="129">
        <f t="shared" si="345"/>
        <v>0</v>
      </c>
      <c r="CR243" s="129">
        <f t="shared" si="345"/>
        <v>0</v>
      </c>
      <c r="CS243" s="129">
        <f t="shared" si="345"/>
        <v>0</v>
      </c>
      <c r="CT243" s="129">
        <f t="shared" si="345"/>
        <v>0</v>
      </c>
      <c r="CU243" s="129">
        <f t="shared" si="345"/>
        <v>0</v>
      </c>
      <c r="CV243" s="129">
        <f t="shared" ref="CV243" si="346">SUM(CV219:CV242)</f>
        <v>0</v>
      </c>
      <c r="CW243" s="129">
        <f t="shared" si="345"/>
        <v>0</v>
      </c>
      <c r="CX243" s="129">
        <f t="shared" si="345"/>
        <v>0</v>
      </c>
      <c r="CY243" s="129">
        <f t="shared" si="345"/>
        <v>0</v>
      </c>
      <c r="CZ243" s="129">
        <f t="shared" si="345"/>
        <v>0</v>
      </c>
      <c r="DA243" s="129">
        <f t="shared" si="345"/>
        <v>0</v>
      </c>
      <c r="DB243" s="129">
        <f t="shared" si="345"/>
        <v>0</v>
      </c>
      <c r="DC243" s="129">
        <f t="shared" si="345"/>
        <v>0</v>
      </c>
      <c r="DD243" s="129">
        <f t="shared" si="345"/>
        <v>0</v>
      </c>
      <c r="DE243" s="129">
        <f t="shared" si="345"/>
        <v>0</v>
      </c>
      <c r="DF243" s="129">
        <f t="shared" si="345"/>
        <v>0</v>
      </c>
      <c r="DG243" s="129">
        <f t="shared" si="345"/>
        <v>0</v>
      </c>
      <c r="DH243" s="129">
        <f t="shared" ref="DH243" si="347">SUM(DH219:DH242)</f>
        <v>0</v>
      </c>
      <c r="DI243" s="129">
        <f t="shared" si="345"/>
        <v>0</v>
      </c>
      <c r="DJ243" s="129">
        <f t="shared" si="345"/>
        <v>0</v>
      </c>
      <c r="DK243" s="129">
        <f t="shared" si="345"/>
        <v>0</v>
      </c>
      <c r="DL243" s="129">
        <f t="shared" si="345"/>
        <v>0</v>
      </c>
      <c r="DM243" s="129">
        <f t="shared" si="345"/>
        <v>0</v>
      </c>
      <c r="DN243" s="129">
        <f t="shared" si="345"/>
        <v>0</v>
      </c>
      <c r="DO243" s="129">
        <f t="shared" si="345"/>
        <v>0</v>
      </c>
      <c r="DP243" s="129">
        <f t="shared" si="345"/>
        <v>0</v>
      </c>
      <c r="DR243" s="156" t="s">
        <v>833</v>
      </c>
      <c r="DS243" s="129">
        <f t="shared" ref="DS243:ET243" si="348">SUM(DS219:DS242)</f>
        <v>0</v>
      </c>
      <c r="DT243" s="129">
        <f t="shared" si="348"/>
        <v>0</v>
      </c>
      <c r="DU243" s="129">
        <f t="shared" si="348"/>
        <v>0</v>
      </c>
      <c r="DV243" s="129">
        <f t="shared" si="348"/>
        <v>0</v>
      </c>
      <c r="DW243" s="129">
        <f t="shared" si="348"/>
        <v>0</v>
      </c>
      <c r="DX243" s="129">
        <f t="shared" si="348"/>
        <v>0</v>
      </c>
      <c r="DY243" s="129">
        <f t="shared" si="348"/>
        <v>0</v>
      </c>
      <c r="DZ243" s="129">
        <f t="shared" si="348"/>
        <v>0</v>
      </c>
      <c r="EA243" s="129">
        <f t="shared" ref="EA243" si="349">SUM(EA219:EA242)</f>
        <v>0</v>
      </c>
      <c r="EB243" s="129">
        <f t="shared" si="348"/>
        <v>0</v>
      </c>
      <c r="EC243" s="129">
        <f t="shared" si="348"/>
        <v>0</v>
      </c>
      <c r="ED243" s="129">
        <f t="shared" si="348"/>
        <v>0</v>
      </c>
      <c r="EE243" s="129">
        <f t="shared" si="348"/>
        <v>0</v>
      </c>
      <c r="EF243" s="129">
        <f t="shared" si="348"/>
        <v>0</v>
      </c>
      <c r="EG243" s="129">
        <f t="shared" si="348"/>
        <v>0</v>
      </c>
      <c r="EH243" s="129">
        <f t="shared" si="348"/>
        <v>0</v>
      </c>
      <c r="EI243" s="129">
        <f t="shared" si="348"/>
        <v>0</v>
      </c>
      <c r="EJ243" s="129">
        <f t="shared" si="348"/>
        <v>0</v>
      </c>
      <c r="EK243" s="129">
        <f t="shared" ref="EK243" si="350">SUM(EK219:EK242)</f>
        <v>0</v>
      </c>
      <c r="EL243" s="129">
        <f t="shared" si="348"/>
        <v>0</v>
      </c>
      <c r="EM243" s="129">
        <f t="shared" si="348"/>
        <v>0</v>
      </c>
      <c r="EN243" s="129">
        <f t="shared" si="348"/>
        <v>0</v>
      </c>
      <c r="EO243" s="129">
        <f t="shared" si="348"/>
        <v>0</v>
      </c>
      <c r="EP243" s="129">
        <f t="shared" si="348"/>
        <v>0</v>
      </c>
      <c r="EQ243" s="129">
        <f t="shared" si="348"/>
        <v>0</v>
      </c>
      <c r="ER243" s="129">
        <f t="shared" si="348"/>
        <v>0</v>
      </c>
      <c r="ES243" s="129">
        <f t="shared" si="348"/>
        <v>0</v>
      </c>
      <c r="ET243" s="129">
        <f t="shared" si="348"/>
        <v>0</v>
      </c>
      <c r="EV243" s="156" t="s">
        <v>833</v>
      </c>
      <c r="EW243" s="129">
        <f t="shared" ref="EW243:FX243" si="351">SUM(EW219:EW242)</f>
        <v>0</v>
      </c>
      <c r="EX243" s="129">
        <f t="shared" si="351"/>
        <v>0</v>
      </c>
      <c r="EY243" s="129">
        <f t="shared" si="351"/>
        <v>0</v>
      </c>
      <c r="EZ243" s="129">
        <f t="shared" si="351"/>
        <v>0</v>
      </c>
      <c r="FA243" s="129">
        <f t="shared" si="351"/>
        <v>0</v>
      </c>
      <c r="FB243" s="129">
        <f t="shared" si="351"/>
        <v>0</v>
      </c>
      <c r="FC243" s="129">
        <f t="shared" si="351"/>
        <v>0</v>
      </c>
      <c r="FD243" s="129">
        <f t="shared" ref="FD243" si="352">SUM(FD219:FD242)</f>
        <v>0</v>
      </c>
      <c r="FE243" s="129">
        <f t="shared" si="351"/>
        <v>0</v>
      </c>
      <c r="FF243" s="129">
        <f t="shared" si="351"/>
        <v>0</v>
      </c>
      <c r="FG243" s="129">
        <f t="shared" si="351"/>
        <v>0</v>
      </c>
      <c r="FH243" s="129">
        <f t="shared" si="351"/>
        <v>0</v>
      </c>
      <c r="FI243" s="129">
        <f t="shared" si="351"/>
        <v>0</v>
      </c>
      <c r="FJ243" s="129">
        <f t="shared" si="351"/>
        <v>0</v>
      </c>
      <c r="FK243" s="129">
        <f t="shared" si="351"/>
        <v>0</v>
      </c>
      <c r="FL243" s="129">
        <f t="shared" si="351"/>
        <v>0</v>
      </c>
      <c r="FM243" s="129">
        <f t="shared" si="351"/>
        <v>0</v>
      </c>
      <c r="FN243" s="129">
        <f t="shared" si="351"/>
        <v>0</v>
      </c>
      <c r="FO243" s="129">
        <f t="shared" ref="FO243" si="353">SUM(FO219:FO242)</f>
        <v>0</v>
      </c>
      <c r="FP243" s="129">
        <f t="shared" si="351"/>
        <v>0</v>
      </c>
      <c r="FQ243" s="129">
        <f t="shared" si="351"/>
        <v>0</v>
      </c>
      <c r="FR243" s="129">
        <f t="shared" si="351"/>
        <v>0</v>
      </c>
      <c r="FS243" s="129">
        <f t="shared" si="351"/>
        <v>0</v>
      </c>
      <c r="FT243" s="129">
        <f t="shared" si="351"/>
        <v>0</v>
      </c>
      <c r="FU243" s="129">
        <f t="shared" si="351"/>
        <v>0</v>
      </c>
      <c r="FV243" s="129">
        <f t="shared" si="351"/>
        <v>0</v>
      </c>
      <c r="FW243" s="129">
        <f t="shared" si="351"/>
        <v>0</v>
      </c>
      <c r="FX243" s="129">
        <f t="shared" si="351"/>
        <v>0</v>
      </c>
      <c r="FZ243" s="156" t="s">
        <v>833</v>
      </c>
      <c r="GA243" s="129">
        <f t="shared" ref="GA243:HB243" si="354">SUM(GA219:GA242)</f>
        <v>0</v>
      </c>
      <c r="GB243" s="129">
        <f t="shared" si="354"/>
        <v>0</v>
      </c>
      <c r="GC243" s="129">
        <f t="shared" si="354"/>
        <v>0</v>
      </c>
      <c r="GD243" s="129">
        <f t="shared" si="354"/>
        <v>0</v>
      </c>
      <c r="GE243" s="129">
        <f t="shared" si="354"/>
        <v>0</v>
      </c>
      <c r="GF243" s="129">
        <f t="shared" si="354"/>
        <v>0</v>
      </c>
      <c r="GG243" s="129">
        <f t="shared" si="354"/>
        <v>0</v>
      </c>
      <c r="GH243" s="129">
        <f t="shared" ref="GH243" si="355">SUM(GH219:GH242)</f>
        <v>0</v>
      </c>
      <c r="GI243" s="129">
        <f t="shared" si="354"/>
        <v>0</v>
      </c>
      <c r="GJ243" s="129">
        <f t="shared" si="354"/>
        <v>0</v>
      </c>
      <c r="GK243" s="129">
        <f t="shared" si="354"/>
        <v>0</v>
      </c>
      <c r="GL243" s="129">
        <f t="shared" si="354"/>
        <v>0</v>
      </c>
      <c r="GM243" s="129">
        <f t="shared" si="354"/>
        <v>0</v>
      </c>
      <c r="GN243" s="129">
        <f t="shared" si="354"/>
        <v>0</v>
      </c>
      <c r="GO243" s="129">
        <f t="shared" si="354"/>
        <v>0</v>
      </c>
      <c r="GP243" s="129">
        <f t="shared" si="354"/>
        <v>0</v>
      </c>
      <c r="GQ243" s="129">
        <f t="shared" si="354"/>
        <v>0</v>
      </c>
      <c r="GR243" s="129">
        <f t="shared" si="354"/>
        <v>0</v>
      </c>
      <c r="GS243" s="129">
        <f t="shared" ref="GS243" si="356">SUM(GS219:GS242)</f>
        <v>0</v>
      </c>
      <c r="GT243" s="129">
        <f t="shared" si="354"/>
        <v>0</v>
      </c>
      <c r="GU243" s="129">
        <f t="shared" si="354"/>
        <v>0</v>
      </c>
      <c r="GV243" s="129">
        <f t="shared" si="354"/>
        <v>0</v>
      </c>
      <c r="GW243" s="129">
        <f t="shared" si="354"/>
        <v>0</v>
      </c>
      <c r="GX243" s="129">
        <f t="shared" si="354"/>
        <v>0</v>
      </c>
      <c r="GY243" s="129">
        <f t="shared" si="354"/>
        <v>0</v>
      </c>
      <c r="GZ243" s="129">
        <f t="shared" si="354"/>
        <v>0</v>
      </c>
      <c r="HA243" s="129">
        <f t="shared" si="354"/>
        <v>0</v>
      </c>
      <c r="HB243" s="129">
        <f t="shared" si="354"/>
        <v>0</v>
      </c>
      <c r="HD243" s="156" t="s">
        <v>833</v>
      </c>
      <c r="HE243" s="129">
        <f t="shared" ref="HE243:IF243" si="357">SUM(HE219:HE242)</f>
        <v>0</v>
      </c>
      <c r="HF243" s="129">
        <f t="shared" si="357"/>
        <v>0</v>
      </c>
      <c r="HG243" s="129">
        <f t="shared" si="357"/>
        <v>0</v>
      </c>
      <c r="HH243" s="129">
        <f t="shared" si="357"/>
        <v>0</v>
      </c>
      <c r="HI243" s="129">
        <f t="shared" si="357"/>
        <v>0</v>
      </c>
      <c r="HJ243" s="129">
        <f t="shared" si="357"/>
        <v>0</v>
      </c>
      <c r="HK243" s="129">
        <f t="shared" si="357"/>
        <v>0</v>
      </c>
      <c r="HL243" s="129">
        <f t="shared" ref="HL243" si="358">SUM(HL219:HL242)</f>
        <v>0</v>
      </c>
      <c r="HM243" s="129">
        <f t="shared" si="357"/>
        <v>0</v>
      </c>
      <c r="HN243" s="129">
        <f t="shared" si="357"/>
        <v>0</v>
      </c>
      <c r="HO243" s="129">
        <f t="shared" si="357"/>
        <v>0</v>
      </c>
      <c r="HP243" s="129">
        <f t="shared" si="357"/>
        <v>0</v>
      </c>
      <c r="HQ243" s="129">
        <f t="shared" si="357"/>
        <v>0</v>
      </c>
      <c r="HR243" s="129">
        <f t="shared" si="357"/>
        <v>0</v>
      </c>
      <c r="HS243" s="129">
        <f t="shared" si="357"/>
        <v>0</v>
      </c>
      <c r="HT243" s="129">
        <f t="shared" si="357"/>
        <v>0</v>
      </c>
      <c r="HU243" s="129">
        <f t="shared" si="357"/>
        <v>0</v>
      </c>
      <c r="HV243" s="129">
        <f t="shared" si="357"/>
        <v>0</v>
      </c>
      <c r="HW243" s="129">
        <f t="shared" ref="HW243" si="359">SUM(HW219:HW242)</f>
        <v>0</v>
      </c>
      <c r="HX243" s="129">
        <f t="shared" si="357"/>
        <v>0</v>
      </c>
      <c r="HY243" s="129">
        <f t="shared" si="357"/>
        <v>0</v>
      </c>
      <c r="HZ243" s="129">
        <f t="shared" si="357"/>
        <v>0</v>
      </c>
      <c r="IA243" s="129">
        <f t="shared" si="357"/>
        <v>0</v>
      </c>
      <c r="IB243" s="129">
        <f t="shared" si="357"/>
        <v>0</v>
      </c>
      <c r="IC243" s="129">
        <f t="shared" si="357"/>
        <v>0</v>
      </c>
      <c r="ID243" s="129">
        <f t="shared" si="357"/>
        <v>0</v>
      </c>
      <c r="IE243" s="129">
        <f t="shared" si="357"/>
        <v>0</v>
      </c>
      <c r="IF243" s="129">
        <f t="shared" si="357"/>
        <v>0</v>
      </c>
      <c r="IH243" s="156" t="s">
        <v>833</v>
      </c>
      <c r="II243" s="129">
        <f t="shared" ref="II243:JJ243" si="360">SUM(II219:II242)</f>
        <v>0</v>
      </c>
      <c r="IJ243" s="129">
        <f t="shared" si="360"/>
        <v>0</v>
      </c>
      <c r="IK243" s="129">
        <f t="shared" si="360"/>
        <v>0</v>
      </c>
      <c r="IL243" s="129">
        <f t="shared" si="360"/>
        <v>0</v>
      </c>
      <c r="IM243" s="129">
        <f t="shared" si="360"/>
        <v>0</v>
      </c>
      <c r="IN243" s="129">
        <f t="shared" si="360"/>
        <v>0</v>
      </c>
      <c r="IO243" s="129">
        <f t="shared" si="360"/>
        <v>0</v>
      </c>
      <c r="IP243" s="129">
        <f t="shared" ref="IP243" si="361">SUM(IP219:IP242)</f>
        <v>0</v>
      </c>
      <c r="IQ243" s="129">
        <f t="shared" si="360"/>
        <v>0</v>
      </c>
      <c r="IR243" s="129">
        <f t="shared" si="360"/>
        <v>0</v>
      </c>
      <c r="IS243" s="129">
        <f t="shared" si="360"/>
        <v>0</v>
      </c>
      <c r="IT243" s="129">
        <f t="shared" si="360"/>
        <v>0</v>
      </c>
      <c r="IU243" s="129">
        <f t="shared" si="360"/>
        <v>0</v>
      </c>
      <c r="IV243" s="129">
        <f t="shared" si="360"/>
        <v>0</v>
      </c>
      <c r="IW243" s="129">
        <f t="shared" si="360"/>
        <v>0</v>
      </c>
      <c r="IX243" s="129">
        <f t="shared" si="360"/>
        <v>0</v>
      </c>
      <c r="IY243" s="129">
        <f t="shared" si="360"/>
        <v>0</v>
      </c>
      <c r="IZ243" s="129">
        <f t="shared" si="360"/>
        <v>0</v>
      </c>
      <c r="JA243" s="129">
        <f t="shared" ref="JA243" si="362">SUM(JA219:JA242)</f>
        <v>0</v>
      </c>
      <c r="JB243" s="129">
        <f t="shared" si="360"/>
        <v>0</v>
      </c>
      <c r="JC243" s="129">
        <f t="shared" si="360"/>
        <v>0</v>
      </c>
      <c r="JD243" s="129">
        <f t="shared" si="360"/>
        <v>0</v>
      </c>
      <c r="JE243" s="129">
        <f t="shared" si="360"/>
        <v>0</v>
      </c>
      <c r="JF243" s="129">
        <f t="shared" si="360"/>
        <v>0</v>
      </c>
      <c r="JG243" s="129">
        <f t="shared" si="360"/>
        <v>0</v>
      </c>
      <c r="JH243" s="129">
        <f t="shared" si="360"/>
        <v>0</v>
      </c>
      <c r="JI243" s="129">
        <f t="shared" si="360"/>
        <v>0</v>
      </c>
      <c r="JJ243" s="129">
        <f t="shared" si="360"/>
        <v>0</v>
      </c>
      <c r="JL243" s="156" t="s">
        <v>833</v>
      </c>
      <c r="JM243" s="129">
        <f t="shared" ref="JM243:KN243" si="363">SUM(JM219:JM242)</f>
        <v>0</v>
      </c>
      <c r="JN243" s="129">
        <f t="shared" si="363"/>
        <v>0</v>
      </c>
      <c r="JO243" s="129">
        <f t="shared" si="363"/>
        <v>0</v>
      </c>
      <c r="JP243" s="129">
        <f t="shared" si="363"/>
        <v>0</v>
      </c>
      <c r="JQ243" s="129">
        <f t="shared" si="363"/>
        <v>0</v>
      </c>
      <c r="JR243" s="129">
        <f t="shared" si="363"/>
        <v>0</v>
      </c>
      <c r="JS243" s="129">
        <f t="shared" si="363"/>
        <v>0</v>
      </c>
      <c r="JT243" s="129">
        <f t="shared" ref="JT243" si="364">SUM(JT219:JT242)</f>
        <v>0</v>
      </c>
      <c r="JU243" s="129">
        <f t="shared" si="363"/>
        <v>0</v>
      </c>
      <c r="JV243" s="129">
        <f t="shared" si="363"/>
        <v>0</v>
      </c>
      <c r="JW243" s="129">
        <f t="shared" si="363"/>
        <v>0</v>
      </c>
      <c r="JX243" s="129">
        <f t="shared" si="363"/>
        <v>0</v>
      </c>
      <c r="JY243" s="129">
        <f t="shared" si="363"/>
        <v>0</v>
      </c>
      <c r="JZ243" s="129">
        <f t="shared" si="363"/>
        <v>0</v>
      </c>
      <c r="KA243" s="129">
        <f t="shared" si="363"/>
        <v>0</v>
      </c>
      <c r="KB243" s="129">
        <f t="shared" si="363"/>
        <v>0</v>
      </c>
      <c r="KC243" s="129">
        <f t="shared" si="363"/>
        <v>0</v>
      </c>
      <c r="KD243" s="129">
        <f t="shared" si="363"/>
        <v>0</v>
      </c>
      <c r="KE243" s="129">
        <f t="shared" ref="KE243" si="365">SUM(KE219:KE242)</f>
        <v>0</v>
      </c>
      <c r="KF243" s="129">
        <f t="shared" si="363"/>
        <v>0</v>
      </c>
      <c r="KG243" s="129">
        <f t="shared" si="363"/>
        <v>0</v>
      </c>
      <c r="KH243" s="129">
        <f t="shared" si="363"/>
        <v>0</v>
      </c>
      <c r="KI243" s="129">
        <f t="shared" si="363"/>
        <v>0</v>
      </c>
      <c r="KJ243" s="129">
        <f t="shared" si="363"/>
        <v>0</v>
      </c>
      <c r="KK243" s="129">
        <f t="shared" si="363"/>
        <v>0</v>
      </c>
      <c r="KL243" s="129">
        <f t="shared" si="363"/>
        <v>0</v>
      </c>
      <c r="KM243" s="129">
        <f t="shared" si="363"/>
        <v>0</v>
      </c>
      <c r="KN243" s="129">
        <f t="shared" si="363"/>
        <v>0</v>
      </c>
    </row>
    <row r="244" spans="2:300" ht="30" customHeight="1" thickBot="1" x14ac:dyDescent="0.3">
      <c r="B244" s="138"/>
      <c r="AF244" s="138"/>
    </row>
    <row r="245" spans="2:300" ht="33.75" thickTop="1" x14ac:dyDescent="0.4">
      <c r="B245" s="128"/>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F245" s="128"/>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J245" s="128"/>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N245" s="128"/>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c r="DK245" s="127"/>
      <c r="DL245" s="127"/>
      <c r="DM245" s="127"/>
      <c r="DN245" s="127"/>
      <c r="DO245" s="127"/>
      <c r="DP245" s="127"/>
      <c r="DR245" s="128"/>
      <c r="DS245" s="127"/>
      <c r="DT245" s="127"/>
      <c r="DU245" s="127"/>
      <c r="DV245" s="127"/>
      <c r="DW245" s="127"/>
      <c r="DX245" s="127"/>
      <c r="DY245" s="127"/>
      <c r="DZ245" s="127"/>
      <c r="EA245" s="127"/>
      <c r="EB245" s="127"/>
      <c r="EC245" s="127"/>
      <c r="ED245" s="127"/>
      <c r="EE245" s="127"/>
      <c r="EF245" s="127"/>
      <c r="EG245" s="127"/>
      <c r="EH245" s="127"/>
      <c r="EI245" s="127"/>
      <c r="EJ245" s="127"/>
      <c r="EK245" s="127"/>
      <c r="EL245" s="127"/>
      <c r="EM245" s="127"/>
      <c r="EN245" s="127"/>
      <c r="EO245" s="127"/>
      <c r="EP245" s="127"/>
      <c r="EQ245" s="127"/>
      <c r="ER245" s="127"/>
      <c r="ES245" s="127"/>
      <c r="ET245" s="127"/>
      <c r="EV245" s="128"/>
      <c r="EW245" s="127"/>
      <c r="EX245" s="127"/>
      <c r="EY245" s="127"/>
      <c r="EZ245" s="127"/>
      <c r="FA245" s="127"/>
      <c r="FB245" s="127"/>
      <c r="FC245" s="127"/>
      <c r="FD245" s="127"/>
      <c r="FE245" s="127"/>
      <c r="FF245" s="127"/>
      <c r="FG245" s="127"/>
      <c r="FH245" s="127"/>
      <c r="FI245" s="127"/>
      <c r="FJ245" s="127"/>
      <c r="FK245" s="127"/>
      <c r="FL245" s="127"/>
      <c r="FM245" s="127"/>
      <c r="FN245" s="127"/>
      <c r="FO245" s="127"/>
      <c r="FP245" s="127"/>
      <c r="FQ245" s="127"/>
      <c r="FR245" s="127"/>
      <c r="FS245" s="127"/>
      <c r="FT245" s="127"/>
      <c r="FU245" s="127"/>
      <c r="FV245" s="127"/>
      <c r="FW245" s="127"/>
      <c r="FX245" s="127"/>
      <c r="FZ245" s="128"/>
      <c r="GA245" s="127"/>
      <c r="GB245" s="127"/>
      <c r="GC245" s="127"/>
      <c r="GD245" s="127"/>
      <c r="GE245" s="127"/>
      <c r="GF245" s="127"/>
      <c r="GG245" s="127"/>
      <c r="GH245" s="127"/>
      <c r="GI245" s="127"/>
      <c r="GJ245" s="127"/>
      <c r="GK245" s="127"/>
      <c r="GL245" s="127"/>
      <c r="GM245" s="127"/>
      <c r="GN245" s="127"/>
      <c r="GO245" s="127"/>
      <c r="GP245" s="127"/>
      <c r="GQ245" s="127"/>
      <c r="GR245" s="127"/>
      <c r="GS245" s="127"/>
      <c r="GT245" s="127"/>
      <c r="GU245" s="127"/>
      <c r="GV245" s="127"/>
      <c r="GW245" s="127"/>
      <c r="GX245" s="127"/>
      <c r="GY245" s="127"/>
      <c r="GZ245" s="127"/>
      <c r="HA245" s="127"/>
      <c r="HB245" s="127"/>
      <c r="HD245" s="128"/>
      <c r="HE245" s="127"/>
      <c r="HF245" s="127"/>
      <c r="HG245" s="127"/>
      <c r="HH245" s="127"/>
      <c r="HI245" s="127"/>
      <c r="HJ245" s="127"/>
      <c r="HK245" s="127"/>
      <c r="HL245" s="127"/>
      <c r="HM245" s="127"/>
      <c r="HN245" s="127"/>
      <c r="HO245" s="127"/>
      <c r="HP245" s="127"/>
      <c r="HQ245" s="127"/>
      <c r="HR245" s="127"/>
      <c r="HS245" s="127"/>
      <c r="HT245" s="127"/>
      <c r="HU245" s="127"/>
      <c r="HV245" s="127"/>
      <c r="HW245" s="127"/>
      <c r="HX245" s="127"/>
      <c r="HY245" s="127"/>
      <c r="HZ245" s="127"/>
      <c r="IA245" s="127"/>
      <c r="IB245" s="127"/>
      <c r="IC245" s="127"/>
      <c r="ID245" s="127"/>
      <c r="IE245" s="127"/>
      <c r="IF245" s="127"/>
      <c r="IH245" s="128"/>
      <c r="II245" s="127"/>
      <c r="IJ245" s="127"/>
      <c r="IK245" s="127"/>
      <c r="IL245" s="127"/>
      <c r="IM245" s="127"/>
      <c r="IN245" s="127"/>
      <c r="IO245" s="127"/>
      <c r="IP245" s="127"/>
      <c r="IQ245" s="127"/>
      <c r="IR245" s="127"/>
      <c r="IS245" s="127"/>
      <c r="IT245" s="127"/>
      <c r="IU245" s="127"/>
      <c r="IV245" s="127"/>
      <c r="IW245" s="127"/>
      <c r="IX245" s="127"/>
      <c r="IY245" s="127"/>
      <c r="IZ245" s="127"/>
      <c r="JA245" s="127"/>
      <c r="JB245" s="127"/>
      <c r="JC245" s="127"/>
      <c r="JD245" s="127"/>
      <c r="JE245" s="127"/>
      <c r="JF245" s="127"/>
      <c r="JG245" s="127"/>
      <c r="JH245" s="127"/>
      <c r="JI245" s="127"/>
      <c r="JJ245" s="127"/>
      <c r="JL245" s="128"/>
      <c r="JM245" s="127"/>
      <c r="JN245" s="127"/>
      <c r="JO245" s="127"/>
      <c r="JP245" s="127"/>
      <c r="JQ245" s="127"/>
      <c r="JR245" s="127"/>
      <c r="JS245" s="127"/>
      <c r="JT245" s="127"/>
      <c r="JU245" s="127"/>
      <c r="JV245" s="127"/>
      <c r="JW245" s="127"/>
      <c r="JX245" s="127"/>
      <c r="JY245" s="127"/>
      <c r="JZ245" s="127"/>
      <c r="KA245" s="127"/>
      <c r="KB245" s="127"/>
      <c r="KC245" s="127"/>
      <c r="KD245" s="127"/>
      <c r="KE245" s="127"/>
      <c r="KF245" s="127"/>
      <c r="KG245" s="127"/>
      <c r="KH245" s="127"/>
      <c r="KI245" s="127"/>
      <c r="KJ245" s="127"/>
      <c r="KK245" s="127"/>
      <c r="KL245" s="127"/>
      <c r="KM245" s="127"/>
      <c r="KN245" s="127"/>
    </row>
    <row r="247" spans="2:300" s="665" customFormat="1" ht="54" customHeight="1" x14ac:dyDescent="0.25">
      <c r="B247" s="664" t="s">
        <v>2630</v>
      </c>
      <c r="C247" s="665">
        <f>C45+C78+C111+C144+C177+C210+C243</f>
        <v>0</v>
      </c>
      <c r="D247" s="665">
        <f t="shared" ref="D247:BO247" si="366">D45+D78+D111+D144+D177+D210+D243</f>
        <v>0</v>
      </c>
      <c r="E247" s="665">
        <f t="shared" si="366"/>
        <v>0</v>
      </c>
      <c r="F247" s="665">
        <f t="shared" si="366"/>
        <v>0</v>
      </c>
      <c r="G247" s="665">
        <f t="shared" si="366"/>
        <v>0</v>
      </c>
      <c r="H247" s="665">
        <f t="shared" si="366"/>
        <v>0</v>
      </c>
      <c r="I247" s="665">
        <f t="shared" si="366"/>
        <v>0</v>
      </c>
      <c r="J247" s="665">
        <f t="shared" si="366"/>
        <v>0</v>
      </c>
      <c r="K247" s="665">
        <f t="shared" si="366"/>
        <v>0</v>
      </c>
      <c r="L247" s="665">
        <f t="shared" si="366"/>
        <v>0</v>
      </c>
      <c r="M247" s="665">
        <f t="shared" si="366"/>
        <v>0</v>
      </c>
      <c r="N247" s="665">
        <f t="shared" si="366"/>
        <v>0</v>
      </c>
      <c r="O247" s="665">
        <f t="shared" si="366"/>
        <v>0</v>
      </c>
      <c r="P247" s="665">
        <f t="shared" si="366"/>
        <v>0</v>
      </c>
      <c r="Q247" s="665">
        <f t="shared" si="366"/>
        <v>0</v>
      </c>
      <c r="R247" s="665">
        <f t="shared" si="366"/>
        <v>0</v>
      </c>
      <c r="S247" s="665">
        <f t="shared" si="366"/>
        <v>0</v>
      </c>
      <c r="T247" s="665">
        <f t="shared" si="366"/>
        <v>0</v>
      </c>
      <c r="U247" s="665">
        <f t="shared" si="366"/>
        <v>0</v>
      </c>
      <c r="V247" s="665">
        <f t="shared" si="366"/>
        <v>0</v>
      </c>
      <c r="W247" s="665">
        <f t="shared" si="366"/>
        <v>0</v>
      </c>
      <c r="X247" s="665">
        <f t="shared" si="366"/>
        <v>0</v>
      </c>
      <c r="Y247" s="665">
        <f t="shared" si="366"/>
        <v>0</v>
      </c>
      <c r="Z247" s="665">
        <f t="shared" si="366"/>
        <v>0</v>
      </c>
      <c r="AA247" s="665">
        <f t="shared" si="366"/>
        <v>0</v>
      </c>
      <c r="AB247" s="665">
        <f t="shared" si="366"/>
        <v>0</v>
      </c>
      <c r="AC247" s="665">
        <f t="shared" si="366"/>
        <v>0</v>
      </c>
      <c r="AD247" s="665">
        <f t="shared" si="366"/>
        <v>0</v>
      </c>
      <c r="AF247" s="664" t="s">
        <v>2630</v>
      </c>
      <c r="AG247" s="665">
        <f t="shared" si="366"/>
        <v>0</v>
      </c>
      <c r="AH247" s="665">
        <f t="shared" si="366"/>
        <v>0</v>
      </c>
      <c r="AI247" s="665">
        <f t="shared" si="366"/>
        <v>0</v>
      </c>
      <c r="AJ247" s="665">
        <f t="shared" si="366"/>
        <v>0</v>
      </c>
      <c r="AK247" s="665">
        <f t="shared" si="366"/>
        <v>0</v>
      </c>
      <c r="AL247" s="665">
        <f t="shared" si="366"/>
        <v>0</v>
      </c>
      <c r="AM247" s="665">
        <f t="shared" si="366"/>
        <v>0</v>
      </c>
      <c r="AN247" s="665">
        <f t="shared" si="366"/>
        <v>0</v>
      </c>
      <c r="AO247" s="665">
        <f t="shared" si="366"/>
        <v>0</v>
      </c>
      <c r="AP247" s="665">
        <f t="shared" si="366"/>
        <v>0</v>
      </c>
      <c r="AQ247" s="665">
        <f t="shared" si="366"/>
        <v>0</v>
      </c>
      <c r="AR247" s="665">
        <f t="shared" si="366"/>
        <v>0</v>
      </c>
      <c r="AS247" s="665">
        <f t="shared" si="366"/>
        <v>0</v>
      </c>
      <c r="AT247" s="665">
        <f t="shared" si="366"/>
        <v>0</v>
      </c>
      <c r="AU247" s="665">
        <f t="shared" si="366"/>
        <v>0</v>
      </c>
      <c r="AV247" s="665">
        <f t="shared" si="366"/>
        <v>0</v>
      </c>
      <c r="AW247" s="665">
        <f t="shared" si="366"/>
        <v>0</v>
      </c>
      <c r="AX247" s="665">
        <f t="shared" si="366"/>
        <v>0</v>
      </c>
      <c r="AY247" s="665">
        <f t="shared" si="366"/>
        <v>0</v>
      </c>
      <c r="AZ247" s="665">
        <f t="shared" si="366"/>
        <v>0</v>
      </c>
      <c r="BA247" s="665">
        <f t="shared" si="366"/>
        <v>0</v>
      </c>
      <c r="BB247" s="665">
        <f t="shared" si="366"/>
        <v>0</v>
      </c>
      <c r="BC247" s="665">
        <f t="shared" si="366"/>
        <v>0</v>
      </c>
      <c r="BD247" s="665">
        <f t="shared" si="366"/>
        <v>0</v>
      </c>
      <c r="BE247" s="665">
        <f t="shared" si="366"/>
        <v>0</v>
      </c>
      <c r="BF247" s="665">
        <f t="shared" si="366"/>
        <v>0</v>
      </c>
      <c r="BG247" s="665">
        <f t="shared" si="366"/>
        <v>0</v>
      </c>
      <c r="BH247" s="665">
        <f t="shared" si="366"/>
        <v>0</v>
      </c>
      <c r="BJ247" s="664" t="s">
        <v>2630</v>
      </c>
      <c r="BK247" s="665">
        <f t="shared" si="366"/>
        <v>0</v>
      </c>
      <c r="BL247" s="665">
        <f t="shared" si="366"/>
        <v>0</v>
      </c>
      <c r="BM247" s="665">
        <f t="shared" si="366"/>
        <v>0</v>
      </c>
      <c r="BN247" s="665">
        <f t="shared" si="366"/>
        <v>0</v>
      </c>
      <c r="BO247" s="665">
        <f t="shared" si="366"/>
        <v>0</v>
      </c>
      <c r="BP247" s="665">
        <f t="shared" ref="BP247:EA247" si="367">BP45+BP78+BP111+BP144+BP177+BP210+BP243</f>
        <v>0</v>
      </c>
      <c r="BQ247" s="665">
        <f t="shared" si="367"/>
        <v>0</v>
      </c>
      <c r="BR247" s="665">
        <f t="shared" si="367"/>
        <v>0</v>
      </c>
      <c r="BS247" s="665">
        <f t="shared" si="367"/>
        <v>0</v>
      </c>
      <c r="BT247" s="665">
        <f t="shared" si="367"/>
        <v>0</v>
      </c>
      <c r="BU247" s="665">
        <f t="shared" si="367"/>
        <v>0</v>
      </c>
      <c r="BV247" s="665">
        <f t="shared" si="367"/>
        <v>0</v>
      </c>
      <c r="BW247" s="665">
        <f t="shared" si="367"/>
        <v>0</v>
      </c>
      <c r="BX247" s="665">
        <f t="shared" si="367"/>
        <v>0</v>
      </c>
      <c r="BY247" s="665">
        <f t="shared" si="367"/>
        <v>0</v>
      </c>
      <c r="BZ247" s="665">
        <f t="shared" si="367"/>
        <v>0</v>
      </c>
      <c r="CA247" s="665">
        <f t="shared" si="367"/>
        <v>0</v>
      </c>
      <c r="CB247" s="665">
        <f t="shared" si="367"/>
        <v>0</v>
      </c>
      <c r="CC247" s="665">
        <f t="shared" si="367"/>
        <v>0</v>
      </c>
      <c r="CD247" s="665">
        <f t="shared" si="367"/>
        <v>0</v>
      </c>
      <c r="CE247" s="665">
        <f t="shared" si="367"/>
        <v>0</v>
      </c>
      <c r="CF247" s="665">
        <f t="shared" si="367"/>
        <v>0</v>
      </c>
      <c r="CG247" s="665">
        <f t="shared" si="367"/>
        <v>0</v>
      </c>
      <c r="CH247" s="665">
        <f t="shared" si="367"/>
        <v>0</v>
      </c>
      <c r="CI247" s="665">
        <f t="shared" si="367"/>
        <v>0</v>
      </c>
      <c r="CJ247" s="665">
        <f t="shared" si="367"/>
        <v>0</v>
      </c>
      <c r="CK247" s="665">
        <f t="shared" si="367"/>
        <v>0</v>
      </c>
      <c r="CL247" s="665">
        <f t="shared" si="367"/>
        <v>0</v>
      </c>
      <c r="CN247" s="664" t="s">
        <v>2630</v>
      </c>
      <c r="CO247" s="665">
        <f t="shared" si="367"/>
        <v>0</v>
      </c>
      <c r="CP247" s="665">
        <f t="shared" si="367"/>
        <v>0</v>
      </c>
      <c r="CQ247" s="665">
        <f t="shared" si="367"/>
        <v>0</v>
      </c>
      <c r="CR247" s="665">
        <f t="shared" si="367"/>
        <v>0</v>
      </c>
      <c r="CS247" s="665">
        <f t="shared" si="367"/>
        <v>0</v>
      </c>
      <c r="CT247" s="665">
        <f t="shared" si="367"/>
        <v>0</v>
      </c>
      <c r="CU247" s="665">
        <f t="shared" si="367"/>
        <v>0</v>
      </c>
      <c r="CV247" s="665">
        <f t="shared" si="367"/>
        <v>0</v>
      </c>
      <c r="CW247" s="665">
        <f t="shared" si="367"/>
        <v>0</v>
      </c>
      <c r="CX247" s="665">
        <f t="shared" si="367"/>
        <v>0</v>
      </c>
      <c r="CY247" s="665">
        <f t="shared" si="367"/>
        <v>0</v>
      </c>
      <c r="CZ247" s="665">
        <f t="shared" si="367"/>
        <v>0</v>
      </c>
      <c r="DA247" s="665">
        <f t="shared" si="367"/>
        <v>0</v>
      </c>
      <c r="DB247" s="665">
        <f t="shared" si="367"/>
        <v>0</v>
      </c>
      <c r="DC247" s="665">
        <f t="shared" si="367"/>
        <v>0</v>
      </c>
      <c r="DD247" s="665">
        <f t="shared" si="367"/>
        <v>0</v>
      </c>
      <c r="DE247" s="665">
        <f t="shared" si="367"/>
        <v>0</v>
      </c>
      <c r="DF247" s="665">
        <f t="shared" si="367"/>
        <v>0</v>
      </c>
      <c r="DG247" s="665">
        <f t="shared" si="367"/>
        <v>0</v>
      </c>
      <c r="DH247" s="665">
        <f t="shared" si="367"/>
        <v>0</v>
      </c>
      <c r="DI247" s="665">
        <f t="shared" si="367"/>
        <v>0</v>
      </c>
      <c r="DJ247" s="665">
        <f t="shared" si="367"/>
        <v>0</v>
      </c>
      <c r="DK247" s="665">
        <f t="shared" si="367"/>
        <v>0</v>
      </c>
      <c r="DL247" s="665">
        <f t="shared" si="367"/>
        <v>0</v>
      </c>
      <c r="DM247" s="665">
        <f t="shared" si="367"/>
        <v>0</v>
      </c>
      <c r="DN247" s="665">
        <f t="shared" si="367"/>
        <v>0</v>
      </c>
      <c r="DO247" s="665">
        <f t="shared" si="367"/>
        <v>0</v>
      </c>
      <c r="DP247" s="665">
        <f t="shared" si="367"/>
        <v>0</v>
      </c>
      <c r="DR247" s="664" t="s">
        <v>2630</v>
      </c>
      <c r="DS247" s="665">
        <f t="shared" si="367"/>
        <v>0</v>
      </c>
      <c r="DT247" s="665">
        <f t="shared" si="367"/>
        <v>0</v>
      </c>
      <c r="DU247" s="665">
        <f t="shared" si="367"/>
        <v>0</v>
      </c>
      <c r="DV247" s="665">
        <f t="shared" si="367"/>
        <v>0</v>
      </c>
      <c r="DW247" s="665">
        <f t="shared" si="367"/>
        <v>0</v>
      </c>
      <c r="DX247" s="665">
        <f t="shared" si="367"/>
        <v>0</v>
      </c>
      <c r="DY247" s="665">
        <f t="shared" si="367"/>
        <v>0</v>
      </c>
      <c r="DZ247" s="665">
        <f t="shared" si="367"/>
        <v>0</v>
      </c>
      <c r="EA247" s="665">
        <f t="shared" si="367"/>
        <v>0</v>
      </c>
      <c r="EB247" s="665">
        <f t="shared" ref="EB247:GM247" si="368">EB45+EB78+EB111+EB144+EB177+EB210+EB243</f>
        <v>0</v>
      </c>
      <c r="EC247" s="665">
        <f t="shared" si="368"/>
        <v>0</v>
      </c>
      <c r="ED247" s="665">
        <f t="shared" si="368"/>
        <v>0</v>
      </c>
      <c r="EE247" s="665">
        <f t="shared" si="368"/>
        <v>0</v>
      </c>
      <c r="EF247" s="665">
        <f t="shared" si="368"/>
        <v>0</v>
      </c>
      <c r="EG247" s="665">
        <f t="shared" si="368"/>
        <v>0</v>
      </c>
      <c r="EH247" s="665">
        <f t="shared" si="368"/>
        <v>0</v>
      </c>
      <c r="EI247" s="665">
        <f t="shared" si="368"/>
        <v>0</v>
      </c>
      <c r="EJ247" s="665">
        <f t="shared" si="368"/>
        <v>0</v>
      </c>
      <c r="EK247" s="665">
        <f t="shared" si="368"/>
        <v>0</v>
      </c>
      <c r="EL247" s="665">
        <f t="shared" si="368"/>
        <v>0</v>
      </c>
      <c r="EM247" s="665">
        <f t="shared" si="368"/>
        <v>0</v>
      </c>
      <c r="EN247" s="665">
        <f t="shared" si="368"/>
        <v>0</v>
      </c>
      <c r="EO247" s="665">
        <f t="shared" si="368"/>
        <v>0</v>
      </c>
      <c r="EP247" s="665">
        <f t="shared" si="368"/>
        <v>0</v>
      </c>
      <c r="EQ247" s="665">
        <f t="shared" si="368"/>
        <v>0</v>
      </c>
      <c r="ER247" s="665">
        <f t="shared" si="368"/>
        <v>0</v>
      </c>
      <c r="ES247" s="665">
        <f t="shared" si="368"/>
        <v>0</v>
      </c>
      <c r="ET247" s="665">
        <f t="shared" si="368"/>
        <v>0</v>
      </c>
      <c r="EV247" s="664" t="s">
        <v>2630</v>
      </c>
      <c r="EW247" s="665">
        <f t="shared" si="368"/>
        <v>0</v>
      </c>
      <c r="EX247" s="665">
        <f t="shared" si="368"/>
        <v>0</v>
      </c>
      <c r="EY247" s="665">
        <f t="shared" si="368"/>
        <v>0</v>
      </c>
      <c r="EZ247" s="665">
        <f t="shared" si="368"/>
        <v>0</v>
      </c>
      <c r="FA247" s="665">
        <f t="shared" si="368"/>
        <v>0</v>
      </c>
      <c r="FB247" s="665">
        <f t="shared" si="368"/>
        <v>0</v>
      </c>
      <c r="FC247" s="665">
        <f t="shared" si="368"/>
        <v>0</v>
      </c>
      <c r="FD247" s="665">
        <f t="shared" si="368"/>
        <v>0</v>
      </c>
      <c r="FE247" s="665">
        <f t="shared" si="368"/>
        <v>0</v>
      </c>
      <c r="FF247" s="665">
        <f t="shared" si="368"/>
        <v>0</v>
      </c>
      <c r="FG247" s="665">
        <f t="shared" si="368"/>
        <v>0</v>
      </c>
      <c r="FH247" s="665">
        <f t="shared" si="368"/>
        <v>0</v>
      </c>
      <c r="FI247" s="665">
        <f t="shared" si="368"/>
        <v>0</v>
      </c>
      <c r="FJ247" s="665">
        <f t="shared" si="368"/>
        <v>0</v>
      </c>
      <c r="FK247" s="665">
        <f t="shared" si="368"/>
        <v>0</v>
      </c>
      <c r="FL247" s="665">
        <f t="shared" si="368"/>
        <v>0</v>
      </c>
      <c r="FM247" s="665">
        <f t="shared" si="368"/>
        <v>0</v>
      </c>
      <c r="FN247" s="665">
        <f t="shared" si="368"/>
        <v>0</v>
      </c>
      <c r="FO247" s="665">
        <f t="shared" si="368"/>
        <v>0</v>
      </c>
      <c r="FP247" s="665">
        <f t="shared" si="368"/>
        <v>0</v>
      </c>
      <c r="FQ247" s="665">
        <f t="shared" si="368"/>
        <v>0</v>
      </c>
      <c r="FR247" s="665">
        <f t="shared" si="368"/>
        <v>0</v>
      </c>
      <c r="FS247" s="665">
        <f t="shared" si="368"/>
        <v>0</v>
      </c>
      <c r="FT247" s="665">
        <f t="shared" si="368"/>
        <v>0</v>
      </c>
      <c r="FU247" s="665">
        <f t="shared" si="368"/>
        <v>0</v>
      </c>
      <c r="FV247" s="665">
        <f t="shared" si="368"/>
        <v>0</v>
      </c>
      <c r="FW247" s="665">
        <f t="shared" si="368"/>
        <v>0</v>
      </c>
      <c r="FX247" s="665">
        <f t="shared" si="368"/>
        <v>0</v>
      </c>
      <c r="FZ247" s="664" t="s">
        <v>2630</v>
      </c>
      <c r="GA247" s="665">
        <f t="shared" si="368"/>
        <v>0</v>
      </c>
      <c r="GB247" s="665">
        <f t="shared" si="368"/>
        <v>0</v>
      </c>
      <c r="GC247" s="665">
        <f t="shared" si="368"/>
        <v>0</v>
      </c>
      <c r="GD247" s="665">
        <f t="shared" si="368"/>
        <v>0</v>
      </c>
      <c r="GE247" s="665">
        <f t="shared" si="368"/>
        <v>0</v>
      </c>
      <c r="GF247" s="665">
        <f t="shared" si="368"/>
        <v>0</v>
      </c>
      <c r="GG247" s="665">
        <f t="shared" si="368"/>
        <v>0</v>
      </c>
      <c r="GH247" s="665">
        <f t="shared" si="368"/>
        <v>0</v>
      </c>
      <c r="GI247" s="665">
        <f t="shared" si="368"/>
        <v>0</v>
      </c>
      <c r="GJ247" s="665">
        <f t="shared" si="368"/>
        <v>0</v>
      </c>
      <c r="GK247" s="665">
        <f t="shared" si="368"/>
        <v>0</v>
      </c>
      <c r="GL247" s="665">
        <f t="shared" si="368"/>
        <v>0</v>
      </c>
      <c r="GM247" s="665">
        <f t="shared" si="368"/>
        <v>0</v>
      </c>
      <c r="GN247" s="665">
        <f t="shared" ref="GN247:IY247" si="369">GN45+GN78+GN111+GN144+GN177+GN210+GN243</f>
        <v>0</v>
      </c>
      <c r="GO247" s="665">
        <f t="shared" si="369"/>
        <v>0</v>
      </c>
      <c r="GP247" s="665">
        <f t="shared" si="369"/>
        <v>0</v>
      </c>
      <c r="GQ247" s="665">
        <f t="shared" si="369"/>
        <v>0</v>
      </c>
      <c r="GR247" s="665">
        <f t="shared" si="369"/>
        <v>0</v>
      </c>
      <c r="GS247" s="665">
        <f t="shared" si="369"/>
        <v>0</v>
      </c>
      <c r="GT247" s="665">
        <f t="shared" si="369"/>
        <v>0</v>
      </c>
      <c r="GU247" s="665">
        <f t="shared" si="369"/>
        <v>0</v>
      </c>
      <c r="GV247" s="665">
        <f t="shared" si="369"/>
        <v>0</v>
      </c>
      <c r="GW247" s="665">
        <f t="shared" si="369"/>
        <v>0</v>
      </c>
      <c r="GX247" s="665">
        <f t="shared" si="369"/>
        <v>0</v>
      </c>
      <c r="GY247" s="665">
        <f t="shared" si="369"/>
        <v>0</v>
      </c>
      <c r="GZ247" s="665">
        <f t="shared" si="369"/>
        <v>0</v>
      </c>
      <c r="HA247" s="665">
        <f t="shared" si="369"/>
        <v>0</v>
      </c>
      <c r="HB247" s="665">
        <f t="shared" si="369"/>
        <v>0</v>
      </c>
      <c r="HD247" s="664" t="s">
        <v>2630</v>
      </c>
      <c r="HE247" s="665">
        <f t="shared" si="369"/>
        <v>0</v>
      </c>
      <c r="HF247" s="665">
        <f t="shared" si="369"/>
        <v>0</v>
      </c>
      <c r="HG247" s="665">
        <f t="shared" si="369"/>
        <v>0</v>
      </c>
      <c r="HH247" s="665">
        <f t="shared" si="369"/>
        <v>0</v>
      </c>
      <c r="HI247" s="665">
        <f t="shared" si="369"/>
        <v>0</v>
      </c>
      <c r="HJ247" s="665">
        <f t="shared" si="369"/>
        <v>0</v>
      </c>
      <c r="HK247" s="665">
        <f t="shared" si="369"/>
        <v>0</v>
      </c>
      <c r="HL247" s="665">
        <f t="shared" si="369"/>
        <v>0</v>
      </c>
      <c r="HM247" s="665">
        <f t="shared" si="369"/>
        <v>0</v>
      </c>
      <c r="HN247" s="665">
        <f t="shared" si="369"/>
        <v>0</v>
      </c>
      <c r="HO247" s="665">
        <f t="shared" si="369"/>
        <v>0</v>
      </c>
      <c r="HP247" s="665">
        <f t="shared" si="369"/>
        <v>0</v>
      </c>
      <c r="HQ247" s="665">
        <f t="shared" si="369"/>
        <v>0</v>
      </c>
      <c r="HR247" s="665">
        <f t="shared" si="369"/>
        <v>0</v>
      </c>
      <c r="HS247" s="665">
        <f t="shared" si="369"/>
        <v>0</v>
      </c>
      <c r="HT247" s="665">
        <f t="shared" si="369"/>
        <v>0</v>
      </c>
      <c r="HU247" s="665">
        <f t="shared" si="369"/>
        <v>0</v>
      </c>
      <c r="HV247" s="665">
        <f t="shared" si="369"/>
        <v>0</v>
      </c>
      <c r="HW247" s="665">
        <f t="shared" si="369"/>
        <v>0</v>
      </c>
      <c r="HX247" s="665">
        <f t="shared" si="369"/>
        <v>0</v>
      </c>
      <c r="HY247" s="665">
        <f t="shared" si="369"/>
        <v>0</v>
      </c>
      <c r="HZ247" s="665">
        <f t="shared" si="369"/>
        <v>0</v>
      </c>
      <c r="IA247" s="665">
        <f t="shared" si="369"/>
        <v>0</v>
      </c>
      <c r="IB247" s="665">
        <f t="shared" si="369"/>
        <v>0</v>
      </c>
      <c r="IC247" s="665">
        <f t="shared" si="369"/>
        <v>0</v>
      </c>
      <c r="ID247" s="665">
        <f t="shared" si="369"/>
        <v>0</v>
      </c>
      <c r="IE247" s="665">
        <f t="shared" si="369"/>
        <v>0</v>
      </c>
      <c r="IF247" s="665">
        <f t="shared" si="369"/>
        <v>0</v>
      </c>
      <c r="IH247" s="664" t="s">
        <v>2630</v>
      </c>
      <c r="II247" s="665">
        <f t="shared" si="369"/>
        <v>0</v>
      </c>
      <c r="IJ247" s="665">
        <f t="shared" si="369"/>
        <v>0</v>
      </c>
      <c r="IK247" s="665">
        <f t="shared" si="369"/>
        <v>0</v>
      </c>
      <c r="IL247" s="665">
        <f t="shared" si="369"/>
        <v>0</v>
      </c>
      <c r="IM247" s="665">
        <f t="shared" si="369"/>
        <v>0</v>
      </c>
      <c r="IN247" s="665">
        <f t="shared" si="369"/>
        <v>0</v>
      </c>
      <c r="IO247" s="665">
        <f t="shared" si="369"/>
        <v>0</v>
      </c>
      <c r="IP247" s="665">
        <f t="shared" si="369"/>
        <v>0</v>
      </c>
      <c r="IQ247" s="665">
        <f t="shared" si="369"/>
        <v>0</v>
      </c>
      <c r="IR247" s="665">
        <f t="shared" si="369"/>
        <v>0</v>
      </c>
      <c r="IS247" s="665">
        <f t="shared" si="369"/>
        <v>0</v>
      </c>
      <c r="IT247" s="665">
        <f t="shared" si="369"/>
        <v>0</v>
      </c>
      <c r="IU247" s="665">
        <f t="shared" si="369"/>
        <v>0</v>
      </c>
      <c r="IV247" s="665">
        <f t="shared" si="369"/>
        <v>0</v>
      </c>
      <c r="IW247" s="665">
        <f t="shared" si="369"/>
        <v>0</v>
      </c>
      <c r="IX247" s="665">
        <f t="shared" si="369"/>
        <v>0</v>
      </c>
      <c r="IY247" s="665">
        <f t="shared" si="369"/>
        <v>0</v>
      </c>
      <c r="IZ247" s="665">
        <f t="shared" ref="IZ247:KN247" si="370">IZ45+IZ78+IZ111+IZ144+IZ177+IZ210+IZ243</f>
        <v>0</v>
      </c>
      <c r="JA247" s="665">
        <f t="shared" si="370"/>
        <v>0</v>
      </c>
      <c r="JB247" s="665">
        <f t="shared" si="370"/>
        <v>0</v>
      </c>
      <c r="JC247" s="665">
        <f t="shared" si="370"/>
        <v>0</v>
      </c>
      <c r="JD247" s="665">
        <f t="shared" si="370"/>
        <v>0</v>
      </c>
      <c r="JE247" s="665">
        <f t="shared" si="370"/>
        <v>0</v>
      </c>
      <c r="JF247" s="665">
        <f t="shared" si="370"/>
        <v>0</v>
      </c>
      <c r="JG247" s="665">
        <f t="shared" si="370"/>
        <v>0</v>
      </c>
      <c r="JH247" s="665">
        <f t="shared" si="370"/>
        <v>0</v>
      </c>
      <c r="JI247" s="665">
        <f t="shared" si="370"/>
        <v>0</v>
      </c>
      <c r="JJ247" s="665">
        <f t="shared" si="370"/>
        <v>0</v>
      </c>
      <c r="JL247" s="664" t="s">
        <v>2630</v>
      </c>
      <c r="JM247" s="665">
        <f t="shared" si="370"/>
        <v>0</v>
      </c>
      <c r="JN247" s="665">
        <f t="shared" si="370"/>
        <v>0</v>
      </c>
      <c r="JO247" s="665">
        <f t="shared" si="370"/>
        <v>0</v>
      </c>
      <c r="JP247" s="665">
        <f t="shared" si="370"/>
        <v>0</v>
      </c>
      <c r="JQ247" s="665">
        <f t="shared" si="370"/>
        <v>0</v>
      </c>
      <c r="JR247" s="665">
        <f t="shared" si="370"/>
        <v>0</v>
      </c>
      <c r="JS247" s="665">
        <f t="shared" si="370"/>
        <v>0</v>
      </c>
      <c r="JT247" s="665">
        <f t="shared" si="370"/>
        <v>0</v>
      </c>
      <c r="JU247" s="665">
        <f t="shared" si="370"/>
        <v>0</v>
      </c>
      <c r="JV247" s="665">
        <f t="shared" si="370"/>
        <v>0</v>
      </c>
      <c r="JW247" s="665">
        <f t="shared" si="370"/>
        <v>0</v>
      </c>
      <c r="JX247" s="665">
        <f t="shared" si="370"/>
        <v>0</v>
      </c>
      <c r="JY247" s="665">
        <f t="shared" si="370"/>
        <v>0</v>
      </c>
      <c r="JZ247" s="665">
        <f t="shared" si="370"/>
        <v>0</v>
      </c>
      <c r="KA247" s="665">
        <f t="shared" si="370"/>
        <v>0</v>
      </c>
      <c r="KB247" s="665">
        <f t="shared" si="370"/>
        <v>0</v>
      </c>
      <c r="KC247" s="665">
        <f t="shared" si="370"/>
        <v>0</v>
      </c>
      <c r="KD247" s="665">
        <f t="shared" si="370"/>
        <v>0</v>
      </c>
      <c r="KE247" s="665">
        <f t="shared" si="370"/>
        <v>0</v>
      </c>
      <c r="KF247" s="665">
        <f t="shared" si="370"/>
        <v>0</v>
      </c>
      <c r="KG247" s="665">
        <f t="shared" si="370"/>
        <v>0</v>
      </c>
      <c r="KH247" s="665">
        <f t="shared" si="370"/>
        <v>0</v>
      </c>
      <c r="KI247" s="665">
        <f t="shared" si="370"/>
        <v>0</v>
      </c>
      <c r="KJ247" s="665">
        <f t="shared" si="370"/>
        <v>0</v>
      </c>
      <c r="KK247" s="665">
        <f t="shared" si="370"/>
        <v>0</v>
      </c>
      <c r="KL247" s="665">
        <f t="shared" si="370"/>
        <v>0</v>
      </c>
      <c r="KM247" s="665">
        <f t="shared" si="370"/>
        <v>0</v>
      </c>
      <c r="KN247" s="665">
        <f t="shared" si="370"/>
        <v>0</v>
      </c>
    </row>
  </sheetData>
  <mergeCells count="421">
    <mergeCell ref="GJ8:GL8"/>
    <mergeCell ref="GJ9:GR9"/>
    <mergeCell ref="GJ10:GR10"/>
    <mergeCell ref="CP12:CR12"/>
    <mergeCell ref="DQ12:DS12"/>
    <mergeCell ref="DT12:DV12"/>
    <mergeCell ref="EU12:EW12"/>
    <mergeCell ref="EX12:EZ12"/>
    <mergeCell ref="FY12:GA12"/>
    <mergeCell ref="GB12:GD12"/>
    <mergeCell ref="GB8:GI8"/>
    <mergeCell ref="DQ8:DS8"/>
    <mergeCell ref="DT8:DZ8"/>
    <mergeCell ref="EB8:EF8"/>
    <mergeCell ref="EB10:EJ10"/>
    <mergeCell ref="EU10:EW10"/>
    <mergeCell ref="EX10:FE10"/>
    <mergeCell ref="CX9:DF9"/>
    <mergeCell ref="DQ9:DS9"/>
    <mergeCell ref="EU11:EW11"/>
    <mergeCell ref="EX11:EZ11"/>
    <mergeCell ref="FA11:FE11"/>
    <mergeCell ref="FY11:GA11"/>
    <mergeCell ref="GB11:GD11"/>
    <mergeCell ref="AE6:AG6"/>
    <mergeCell ref="AH6:AJ6"/>
    <mergeCell ref="BI6:BK6"/>
    <mergeCell ref="CM8:CO8"/>
    <mergeCell ref="CP8:CW8"/>
    <mergeCell ref="CX8:DB8"/>
    <mergeCell ref="D12:F12"/>
    <mergeCell ref="A12:C12"/>
    <mergeCell ref="AE12:AG12"/>
    <mergeCell ref="AH12:AJ12"/>
    <mergeCell ref="BI12:BK12"/>
    <mergeCell ref="BL12:BN12"/>
    <mergeCell ref="CM12:CO12"/>
    <mergeCell ref="A8:C8"/>
    <mergeCell ref="D8:J8"/>
    <mergeCell ref="L8:O8"/>
    <mergeCell ref="AE8:AG8"/>
    <mergeCell ref="AH8:AN8"/>
    <mergeCell ref="AP8:AR8"/>
    <mergeCell ref="BI8:BK8"/>
    <mergeCell ref="BL8:BR8"/>
    <mergeCell ref="BT8:BV8"/>
    <mergeCell ref="CM9:CO9"/>
    <mergeCell ref="CP9:CW9"/>
    <mergeCell ref="A1:AR1"/>
    <mergeCell ref="DQ2:ET2"/>
    <mergeCell ref="EU2:FX2"/>
    <mergeCell ref="FY2:HB2"/>
    <mergeCell ref="HC2:IF2"/>
    <mergeCell ref="IG2:JJ2"/>
    <mergeCell ref="JK2:KN2"/>
    <mergeCell ref="A3:AD3"/>
    <mergeCell ref="AE3:BH3"/>
    <mergeCell ref="BI3:CL3"/>
    <mergeCell ref="CM3:DP3"/>
    <mergeCell ref="DQ3:ET3"/>
    <mergeCell ref="EU3:FX3"/>
    <mergeCell ref="FY3:HB3"/>
    <mergeCell ref="HC3:IF3"/>
    <mergeCell ref="IG3:JJ3"/>
    <mergeCell ref="JK3:KN3"/>
    <mergeCell ref="A2:AD2"/>
    <mergeCell ref="AE2:BH2"/>
    <mergeCell ref="BI2:CL2"/>
    <mergeCell ref="CM2:DP2"/>
    <mergeCell ref="IJ6:IL6"/>
    <mergeCell ref="JK6:JM6"/>
    <mergeCell ref="JN6:JP6"/>
    <mergeCell ref="A7:C7"/>
    <mergeCell ref="D7:F7"/>
    <mergeCell ref="AE7:AG7"/>
    <mergeCell ref="AH7:AJ7"/>
    <mergeCell ref="BI7:BK7"/>
    <mergeCell ref="BL7:BN7"/>
    <mergeCell ref="CM7:CO7"/>
    <mergeCell ref="EX6:EZ6"/>
    <mergeCell ref="FY6:GA6"/>
    <mergeCell ref="GB6:GD6"/>
    <mergeCell ref="HC6:HE6"/>
    <mergeCell ref="HF6:HH6"/>
    <mergeCell ref="IG6:II6"/>
    <mergeCell ref="BL6:BN6"/>
    <mergeCell ref="CM6:CO6"/>
    <mergeCell ref="CP6:CR6"/>
    <mergeCell ref="DQ6:DS6"/>
    <mergeCell ref="DT6:DV6"/>
    <mergeCell ref="EU6:EW6"/>
    <mergeCell ref="A6:C6"/>
    <mergeCell ref="D6:F6"/>
    <mergeCell ref="JN7:JP7"/>
    <mergeCell ref="GB7:GD7"/>
    <mergeCell ref="HC7:HE7"/>
    <mergeCell ref="HF7:HH7"/>
    <mergeCell ref="IG7:II7"/>
    <mergeCell ref="IJ7:IL7"/>
    <mergeCell ref="JK7:JM7"/>
    <mergeCell ref="CP7:CR7"/>
    <mergeCell ref="DQ7:DS7"/>
    <mergeCell ref="DT7:DV7"/>
    <mergeCell ref="EU7:EW7"/>
    <mergeCell ref="EX7:EZ7"/>
    <mergeCell ref="FY7:GA7"/>
    <mergeCell ref="JK8:JM8"/>
    <mergeCell ref="JN8:JU8"/>
    <mergeCell ref="JV8:JZ8"/>
    <mergeCell ref="A9:C9"/>
    <mergeCell ref="D9:J9"/>
    <mergeCell ref="L9:T9"/>
    <mergeCell ref="AE9:AG9"/>
    <mergeCell ref="AH9:AN9"/>
    <mergeCell ref="AP9:AX9"/>
    <mergeCell ref="BI9:BK9"/>
    <mergeCell ref="HC8:HE8"/>
    <mergeCell ref="HF8:HM8"/>
    <mergeCell ref="HN8:HP8"/>
    <mergeCell ref="IG8:II8"/>
    <mergeCell ref="IJ8:IQ8"/>
    <mergeCell ref="IR8:IV8"/>
    <mergeCell ref="EU8:EW8"/>
    <mergeCell ref="EX8:FE8"/>
    <mergeCell ref="FF8:FH8"/>
    <mergeCell ref="FY8:GA8"/>
    <mergeCell ref="IJ9:IQ9"/>
    <mergeCell ref="IR9:IZ9"/>
    <mergeCell ref="JK9:JM9"/>
    <mergeCell ref="JN9:JU9"/>
    <mergeCell ref="JV9:KD9"/>
    <mergeCell ref="A10:C10"/>
    <mergeCell ref="D10:J10"/>
    <mergeCell ref="L10:T10"/>
    <mergeCell ref="AE10:AG10"/>
    <mergeCell ref="AH10:AN10"/>
    <mergeCell ref="GB9:GI9"/>
    <mergeCell ref="HC9:HE9"/>
    <mergeCell ref="HF9:HM9"/>
    <mergeCell ref="HN9:HV9"/>
    <mergeCell ref="IG9:II9"/>
    <mergeCell ref="DT9:DZ9"/>
    <mergeCell ref="EB9:EJ9"/>
    <mergeCell ref="EU9:EW9"/>
    <mergeCell ref="EX9:FE9"/>
    <mergeCell ref="FF9:FN9"/>
    <mergeCell ref="FY9:GA9"/>
    <mergeCell ref="BL9:BR9"/>
    <mergeCell ref="BT9:CB9"/>
    <mergeCell ref="DT10:DZ10"/>
    <mergeCell ref="AP10:AX10"/>
    <mergeCell ref="BI10:BK10"/>
    <mergeCell ref="BL10:BR10"/>
    <mergeCell ref="BT10:CB10"/>
    <mergeCell ref="CM10:CO10"/>
    <mergeCell ref="CP10:CW10"/>
    <mergeCell ref="JV10:KD10"/>
    <mergeCell ref="A11:C11"/>
    <mergeCell ref="D11:F11"/>
    <mergeCell ref="G11:J11"/>
    <mergeCell ref="AE11:AG11"/>
    <mergeCell ref="AH11:AJ11"/>
    <mergeCell ref="AK11:AN11"/>
    <mergeCell ref="BI11:BK11"/>
    <mergeCell ref="BL11:BN11"/>
    <mergeCell ref="BO11:BR11"/>
    <mergeCell ref="HN10:HV10"/>
    <mergeCell ref="IG10:II10"/>
    <mergeCell ref="IJ10:IQ10"/>
    <mergeCell ref="IR10:IZ10"/>
    <mergeCell ref="JK10:JM10"/>
    <mergeCell ref="JN10:JU10"/>
    <mergeCell ref="FF10:FN10"/>
    <mergeCell ref="FY10:GA10"/>
    <mergeCell ref="HC10:HE10"/>
    <mergeCell ref="HF10:HM10"/>
    <mergeCell ref="CX10:DF10"/>
    <mergeCell ref="DQ10:DS10"/>
    <mergeCell ref="GE11:GI11"/>
    <mergeCell ref="GB10:GI10"/>
    <mergeCell ref="CM11:CO11"/>
    <mergeCell ref="CP11:CR11"/>
    <mergeCell ref="CS11:CW11"/>
    <mergeCell ref="DQ11:DS11"/>
    <mergeCell ref="DT11:DV11"/>
    <mergeCell ref="DW11:DZ11"/>
    <mergeCell ref="JM15:JV15"/>
    <mergeCell ref="JK11:JM11"/>
    <mergeCell ref="JN11:JP11"/>
    <mergeCell ref="JQ11:JU11"/>
    <mergeCell ref="HC11:HE11"/>
    <mergeCell ref="HF11:HH11"/>
    <mergeCell ref="HI11:HM11"/>
    <mergeCell ref="IG11:II11"/>
    <mergeCell ref="IJ11:IL11"/>
    <mergeCell ref="IM11:IQ11"/>
    <mergeCell ref="IG12:II12"/>
    <mergeCell ref="IJ12:IL12"/>
    <mergeCell ref="JK12:JM12"/>
    <mergeCell ref="JN12:JP12"/>
    <mergeCell ref="HC12:HE12"/>
    <mergeCell ref="HF12:HH12"/>
    <mergeCell ref="C15:L15"/>
    <mergeCell ref="AG15:AP15"/>
    <mergeCell ref="BK15:BT15"/>
    <mergeCell ref="CO15:CX15"/>
    <mergeCell ref="DS15:EB15"/>
    <mergeCell ref="EW15:FF15"/>
    <mergeCell ref="GA15:GL15"/>
    <mergeCell ref="HE15:HN15"/>
    <mergeCell ref="II15:IR15"/>
    <mergeCell ref="JM48:JV48"/>
    <mergeCell ref="JM16:JV16"/>
    <mergeCell ref="C18:AD18"/>
    <mergeCell ref="AG18:BG18"/>
    <mergeCell ref="BK18:CK18"/>
    <mergeCell ref="CO18:DO18"/>
    <mergeCell ref="DS18:ES18"/>
    <mergeCell ref="EW18:FW18"/>
    <mergeCell ref="GA18:HA18"/>
    <mergeCell ref="HE18:IE18"/>
    <mergeCell ref="II18:JI18"/>
    <mergeCell ref="JM18:KM18"/>
    <mergeCell ref="C16:L16"/>
    <mergeCell ref="AG16:AP16"/>
    <mergeCell ref="BK16:BT16"/>
    <mergeCell ref="CO16:CX16"/>
    <mergeCell ref="DS16:EB16"/>
    <mergeCell ref="EW16:FF16"/>
    <mergeCell ref="GA16:GL16"/>
    <mergeCell ref="HE16:HN16"/>
    <mergeCell ref="II16:IR16"/>
    <mergeCell ref="C48:L48"/>
    <mergeCell ref="AG48:AP48"/>
    <mergeCell ref="BK48:BT48"/>
    <mergeCell ref="CO48:CX48"/>
    <mergeCell ref="DS48:EB48"/>
    <mergeCell ref="EW48:FF48"/>
    <mergeCell ref="GA48:GL48"/>
    <mergeCell ref="HE48:HN48"/>
    <mergeCell ref="II48:IR48"/>
    <mergeCell ref="JM81:JV81"/>
    <mergeCell ref="JM49:JV49"/>
    <mergeCell ref="C51:AD51"/>
    <mergeCell ref="AG51:BG51"/>
    <mergeCell ref="BK51:CK51"/>
    <mergeCell ref="CO51:DO51"/>
    <mergeCell ref="DS51:ES51"/>
    <mergeCell ref="EW51:FW51"/>
    <mergeCell ref="GA51:HA51"/>
    <mergeCell ref="HE51:IE51"/>
    <mergeCell ref="II51:JI51"/>
    <mergeCell ref="JM51:KM51"/>
    <mergeCell ref="C49:L49"/>
    <mergeCell ref="AG49:AP49"/>
    <mergeCell ref="BK49:BT49"/>
    <mergeCell ref="CO49:CX49"/>
    <mergeCell ref="DS49:EB49"/>
    <mergeCell ref="EW49:FF49"/>
    <mergeCell ref="GA49:GL49"/>
    <mergeCell ref="HE49:HN49"/>
    <mergeCell ref="II49:IR49"/>
    <mergeCell ref="C81:L81"/>
    <mergeCell ref="AG81:AP81"/>
    <mergeCell ref="BK81:BT81"/>
    <mergeCell ref="CO81:CX81"/>
    <mergeCell ref="DS81:EB81"/>
    <mergeCell ref="EW81:FF81"/>
    <mergeCell ref="GA81:GL81"/>
    <mergeCell ref="HE81:HN81"/>
    <mergeCell ref="II81:IR81"/>
    <mergeCell ref="JM114:JV114"/>
    <mergeCell ref="JM82:JV82"/>
    <mergeCell ref="C84:AD84"/>
    <mergeCell ref="AG84:BG84"/>
    <mergeCell ref="BK84:CK84"/>
    <mergeCell ref="CO84:DO84"/>
    <mergeCell ref="DS84:ES84"/>
    <mergeCell ref="EW84:FW84"/>
    <mergeCell ref="GA84:HA84"/>
    <mergeCell ref="HE84:IE84"/>
    <mergeCell ref="II84:JI84"/>
    <mergeCell ref="JM84:KM84"/>
    <mergeCell ref="C82:L82"/>
    <mergeCell ref="AG82:AP82"/>
    <mergeCell ref="BK82:BT82"/>
    <mergeCell ref="CO82:CX82"/>
    <mergeCell ref="DS82:EB82"/>
    <mergeCell ref="EW82:FF82"/>
    <mergeCell ref="GA82:GL82"/>
    <mergeCell ref="HE82:HN82"/>
    <mergeCell ref="II82:IR82"/>
    <mergeCell ref="C114:L114"/>
    <mergeCell ref="AG114:AP114"/>
    <mergeCell ref="BK114:BT114"/>
    <mergeCell ref="CO114:CX114"/>
    <mergeCell ref="DS114:EB114"/>
    <mergeCell ref="EW114:FF114"/>
    <mergeCell ref="GA114:GL114"/>
    <mergeCell ref="HE114:HN114"/>
    <mergeCell ref="II114:IR114"/>
    <mergeCell ref="JM147:JV147"/>
    <mergeCell ref="JM115:JV115"/>
    <mergeCell ref="C117:AD117"/>
    <mergeCell ref="AG117:BG117"/>
    <mergeCell ref="BK117:CK117"/>
    <mergeCell ref="CO117:DO117"/>
    <mergeCell ref="DS117:ES117"/>
    <mergeCell ref="EW117:FW117"/>
    <mergeCell ref="GA117:HA117"/>
    <mergeCell ref="HE117:IE117"/>
    <mergeCell ref="II117:JI117"/>
    <mergeCell ref="JM117:KM117"/>
    <mergeCell ref="C115:L115"/>
    <mergeCell ref="AG115:AP115"/>
    <mergeCell ref="BK115:BT115"/>
    <mergeCell ref="CO115:CX115"/>
    <mergeCell ref="DS115:EB115"/>
    <mergeCell ref="EW115:FF115"/>
    <mergeCell ref="GA115:GL115"/>
    <mergeCell ref="HE115:HN115"/>
    <mergeCell ref="II115:IR115"/>
    <mergeCell ref="C147:L147"/>
    <mergeCell ref="AG147:AP147"/>
    <mergeCell ref="BK147:BT147"/>
    <mergeCell ref="CO147:CX147"/>
    <mergeCell ref="DS147:EB147"/>
    <mergeCell ref="EW147:FF147"/>
    <mergeCell ref="GA147:GL147"/>
    <mergeCell ref="HE147:HN147"/>
    <mergeCell ref="II147:IR147"/>
    <mergeCell ref="JM180:JV180"/>
    <mergeCell ref="JM148:JV148"/>
    <mergeCell ref="C150:AD150"/>
    <mergeCell ref="AG150:BG150"/>
    <mergeCell ref="BK150:CK150"/>
    <mergeCell ref="CO150:DO150"/>
    <mergeCell ref="DS150:ES150"/>
    <mergeCell ref="EW150:FW150"/>
    <mergeCell ref="GA150:HA150"/>
    <mergeCell ref="HE150:IE150"/>
    <mergeCell ref="II150:JI150"/>
    <mergeCell ref="JM150:KM150"/>
    <mergeCell ref="C148:L148"/>
    <mergeCell ref="AG148:AP148"/>
    <mergeCell ref="BK148:BT148"/>
    <mergeCell ref="CO148:CX148"/>
    <mergeCell ref="DS148:EB148"/>
    <mergeCell ref="EW148:FF148"/>
    <mergeCell ref="GA148:GL148"/>
    <mergeCell ref="HE148:HN148"/>
    <mergeCell ref="II148:IR148"/>
    <mergeCell ref="JM213:JV213"/>
    <mergeCell ref="JM181:JV181"/>
    <mergeCell ref="C183:AD183"/>
    <mergeCell ref="AG183:BG183"/>
    <mergeCell ref="BK183:CK183"/>
    <mergeCell ref="CO183:DO183"/>
    <mergeCell ref="DS183:ES183"/>
    <mergeCell ref="EW183:FW183"/>
    <mergeCell ref="GA183:HA183"/>
    <mergeCell ref="HE183:IE183"/>
    <mergeCell ref="II183:JI183"/>
    <mergeCell ref="JM183:KM183"/>
    <mergeCell ref="C181:L181"/>
    <mergeCell ref="AG181:AP181"/>
    <mergeCell ref="BK181:BT181"/>
    <mergeCell ref="CO181:CX181"/>
    <mergeCell ref="DS181:EB181"/>
    <mergeCell ref="EW181:FF181"/>
    <mergeCell ref="GA181:GL181"/>
    <mergeCell ref="HE181:HN181"/>
    <mergeCell ref="II181:IR181"/>
    <mergeCell ref="BK214:BT214"/>
    <mergeCell ref="CO214:CX214"/>
    <mergeCell ref="DS214:EB214"/>
    <mergeCell ref="EW214:FF214"/>
    <mergeCell ref="GA214:GL214"/>
    <mergeCell ref="HC5:HE5"/>
    <mergeCell ref="IG5:II5"/>
    <mergeCell ref="C213:L213"/>
    <mergeCell ref="AG213:AP213"/>
    <mergeCell ref="BK213:BT213"/>
    <mergeCell ref="CO213:CX213"/>
    <mergeCell ref="DS213:EB213"/>
    <mergeCell ref="EW213:FF213"/>
    <mergeCell ref="GA213:GL213"/>
    <mergeCell ref="II213:IR213"/>
    <mergeCell ref="C180:L180"/>
    <mergeCell ref="AG180:AP180"/>
    <mergeCell ref="BK180:BT180"/>
    <mergeCell ref="CO180:CX180"/>
    <mergeCell ref="DS180:EB180"/>
    <mergeCell ref="EW180:FF180"/>
    <mergeCell ref="GA180:GL180"/>
    <mergeCell ref="HE180:HN180"/>
    <mergeCell ref="II180:IR180"/>
    <mergeCell ref="JK5:JM5"/>
    <mergeCell ref="HE216:IE216"/>
    <mergeCell ref="II216:JI216"/>
    <mergeCell ref="JM216:KM216"/>
    <mergeCell ref="A5:C5"/>
    <mergeCell ref="AE5:AG5"/>
    <mergeCell ref="BI5:BK5"/>
    <mergeCell ref="CM5:CO5"/>
    <mergeCell ref="DQ5:DS5"/>
    <mergeCell ref="EU5:EW5"/>
    <mergeCell ref="FY5:GA5"/>
    <mergeCell ref="HE214:HN214"/>
    <mergeCell ref="II214:IR214"/>
    <mergeCell ref="JM214:JV214"/>
    <mergeCell ref="C216:AD216"/>
    <mergeCell ref="AG216:BG216"/>
    <mergeCell ref="BK216:CK216"/>
    <mergeCell ref="CO216:DO216"/>
    <mergeCell ref="DS216:ES216"/>
    <mergeCell ref="EW216:FW216"/>
    <mergeCell ref="GA216:HA216"/>
    <mergeCell ref="HE213:HN213"/>
    <mergeCell ref="C214:L214"/>
    <mergeCell ref="AG214:AP214"/>
  </mergeCells>
  <dataValidations count="2">
    <dataValidation type="list" allowBlank="1" showInputMessage="1" showErrorMessage="1" sqref="D12:F12 AH12:AJ12 BL12:BN12 CP12:CR12 DT12:DV12 EX12:EZ12 GB12:GD12 HF12:HH12 IJ12:IL12 JN12:JP12" xr:uid="{00000000-0002-0000-1300-000000000000}">
      <formula1>YN</formula1>
    </dataValidation>
    <dataValidation type="list" allowBlank="1" showInputMessage="1" showErrorMessage="1" sqref="D10:K10 JN10:JU10 HF10:HM10 EX10:FE10 IJ10:IQ10 DT10:EA10 CP10:CW10 BL10:BS10 AH10:AO10" xr:uid="{00000000-0002-0000-1300-000001000000}">
      <formula1>$H$4:$H$21</formula1>
    </dataValidation>
  </dataValidations>
  <pageMargins left="0.23622047244094491" right="0.23622047244094491" top="0.59375" bottom="0.27312500000000001" header="0.1484375" footer="0.11874999999999999"/>
  <pageSetup paperSize="9" scale="53" fitToHeight="0" orientation="portrait" r:id="rId1"/>
  <headerFooter>
    <oddHeader>&amp;L&amp;36Value TB - Estimating unit costs of TB services</oddHeader>
    <oddFooter>&amp;R&amp;D</oddFooter>
  </headerFooter>
  <rowBreaks count="7" manualBreakCount="7">
    <brk id="45" max="299" man="1"/>
    <brk id="78" max="299" man="1"/>
    <brk id="111" max="299" man="1"/>
    <brk id="144" max="299" man="1"/>
    <brk id="177" max="299" man="1"/>
    <brk id="210" max="299" man="1"/>
    <brk id="245" max="299" man="1"/>
  </rowBreaks>
  <colBreaks count="9" manualBreakCount="9">
    <brk id="30" min="1" max="245" man="1"/>
    <brk id="60" min="1" max="245" man="1"/>
    <brk id="91" min="1" max="245" man="1"/>
    <brk id="120" min="1" max="245" man="1"/>
    <brk id="150" min="1" max="245" man="1"/>
    <brk id="180" min="1" max="245" man="1"/>
    <brk id="210" min="1" max="245" man="1"/>
    <brk id="240" min="1" max="245" man="1"/>
    <brk id="270" min="1" max="24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26</xdr:col>
                    <xdr:colOff>133350</xdr:colOff>
                    <xdr:row>13</xdr:row>
                    <xdr:rowOff>9525</xdr:rowOff>
                  </from>
                  <to>
                    <xdr:col>27</xdr:col>
                    <xdr:colOff>114300</xdr:colOff>
                    <xdr:row>14</xdr:row>
                    <xdr:rowOff>19050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26</xdr:col>
                    <xdr:colOff>133350</xdr:colOff>
                    <xdr:row>46</xdr:row>
                    <xdr:rowOff>9525</xdr:rowOff>
                  </from>
                  <to>
                    <xdr:col>27</xdr:col>
                    <xdr:colOff>114300</xdr:colOff>
                    <xdr:row>47</xdr:row>
                    <xdr:rowOff>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26</xdr:col>
                    <xdr:colOff>133350</xdr:colOff>
                    <xdr:row>46</xdr:row>
                    <xdr:rowOff>9525</xdr:rowOff>
                  </from>
                  <to>
                    <xdr:col>27</xdr:col>
                    <xdr:colOff>114300</xdr:colOff>
                    <xdr:row>47</xdr:row>
                    <xdr:rowOff>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26</xdr:col>
                    <xdr:colOff>133350</xdr:colOff>
                    <xdr:row>79</xdr:row>
                    <xdr:rowOff>9525</xdr:rowOff>
                  </from>
                  <to>
                    <xdr:col>27</xdr:col>
                    <xdr:colOff>114300</xdr:colOff>
                    <xdr:row>80</xdr:row>
                    <xdr:rowOff>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26</xdr:col>
                    <xdr:colOff>133350</xdr:colOff>
                    <xdr:row>112</xdr:row>
                    <xdr:rowOff>9525</xdr:rowOff>
                  </from>
                  <to>
                    <xdr:col>27</xdr:col>
                    <xdr:colOff>114300</xdr:colOff>
                    <xdr:row>113</xdr:row>
                    <xdr:rowOff>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26</xdr:col>
                    <xdr:colOff>133350</xdr:colOff>
                    <xdr:row>145</xdr:row>
                    <xdr:rowOff>9525</xdr:rowOff>
                  </from>
                  <to>
                    <xdr:col>27</xdr:col>
                    <xdr:colOff>114300</xdr:colOff>
                    <xdr:row>146</xdr:row>
                    <xdr:rowOff>0</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26</xdr:col>
                    <xdr:colOff>133350</xdr:colOff>
                    <xdr:row>178</xdr:row>
                    <xdr:rowOff>9525</xdr:rowOff>
                  </from>
                  <to>
                    <xdr:col>27</xdr:col>
                    <xdr:colOff>114300</xdr:colOff>
                    <xdr:row>179</xdr:row>
                    <xdr:rowOff>0</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26</xdr:col>
                    <xdr:colOff>133350</xdr:colOff>
                    <xdr:row>211</xdr:row>
                    <xdr:rowOff>9525</xdr:rowOff>
                  </from>
                  <to>
                    <xdr:col>27</xdr:col>
                    <xdr:colOff>114300</xdr:colOff>
                    <xdr:row>212</xdr:row>
                    <xdr:rowOff>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26</xdr:col>
                    <xdr:colOff>133350</xdr:colOff>
                    <xdr:row>79</xdr:row>
                    <xdr:rowOff>9525</xdr:rowOff>
                  </from>
                  <to>
                    <xdr:col>27</xdr:col>
                    <xdr:colOff>114300</xdr:colOff>
                    <xdr:row>80</xdr:row>
                    <xdr:rowOff>0</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26</xdr:col>
                    <xdr:colOff>133350</xdr:colOff>
                    <xdr:row>79</xdr:row>
                    <xdr:rowOff>9525</xdr:rowOff>
                  </from>
                  <to>
                    <xdr:col>27</xdr:col>
                    <xdr:colOff>114300</xdr:colOff>
                    <xdr:row>80</xdr:row>
                    <xdr:rowOff>0</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26</xdr:col>
                    <xdr:colOff>133350</xdr:colOff>
                    <xdr:row>112</xdr:row>
                    <xdr:rowOff>9525</xdr:rowOff>
                  </from>
                  <to>
                    <xdr:col>27</xdr:col>
                    <xdr:colOff>114300</xdr:colOff>
                    <xdr:row>113</xdr:row>
                    <xdr:rowOff>0</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26</xdr:col>
                    <xdr:colOff>133350</xdr:colOff>
                    <xdr:row>112</xdr:row>
                    <xdr:rowOff>9525</xdr:rowOff>
                  </from>
                  <to>
                    <xdr:col>27</xdr:col>
                    <xdr:colOff>114300</xdr:colOff>
                    <xdr:row>113</xdr:row>
                    <xdr:rowOff>0</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26</xdr:col>
                    <xdr:colOff>133350</xdr:colOff>
                    <xdr:row>145</xdr:row>
                    <xdr:rowOff>9525</xdr:rowOff>
                  </from>
                  <to>
                    <xdr:col>27</xdr:col>
                    <xdr:colOff>114300</xdr:colOff>
                    <xdr:row>146</xdr:row>
                    <xdr:rowOff>0</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26</xdr:col>
                    <xdr:colOff>133350</xdr:colOff>
                    <xdr:row>145</xdr:row>
                    <xdr:rowOff>9525</xdr:rowOff>
                  </from>
                  <to>
                    <xdr:col>27</xdr:col>
                    <xdr:colOff>114300</xdr:colOff>
                    <xdr:row>146</xdr:row>
                    <xdr:rowOff>0</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26</xdr:col>
                    <xdr:colOff>133350</xdr:colOff>
                    <xdr:row>178</xdr:row>
                    <xdr:rowOff>9525</xdr:rowOff>
                  </from>
                  <to>
                    <xdr:col>27</xdr:col>
                    <xdr:colOff>114300</xdr:colOff>
                    <xdr:row>179</xdr:row>
                    <xdr:rowOff>0</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26</xdr:col>
                    <xdr:colOff>133350</xdr:colOff>
                    <xdr:row>178</xdr:row>
                    <xdr:rowOff>9525</xdr:rowOff>
                  </from>
                  <to>
                    <xdr:col>27</xdr:col>
                    <xdr:colOff>114300</xdr:colOff>
                    <xdr:row>179</xdr:row>
                    <xdr:rowOff>0</xdr:rowOff>
                  </to>
                </anchor>
              </controlPr>
            </control>
          </mc:Choice>
        </mc:AlternateContent>
        <mc:AlternateContent xmlns:mc="http://schemas.openxmlformats.org/markup-compatibility/2006">
          <mc:Choice Requires="x14">
            <control shapeId="151569" r:id="rId20" name="Check Box 17">
              <controlPr defaultSize="0" autoFill="0" autoLine="0" autoPict="0">
                <anchor moveWithCells="1">
                  <from>
                    <xdr:col>26</xdr:col>
                    <xdr:colOff>133350</xdr:colOff>
                    <xdr:row>211</xdr:row>
                    <xdr:rowOff>9525</xdr:rowOff>
                  </from>
                  <to>
                    <xdr:col>27</xdr:col>
                    <xdr:colOff>114300</xdr:colOff>
                    <xdr:row>212</xdr:row>
                    <xdr:rowOff>0</xdr:rowOff>
                  </to>
                </anchor>
              </controlPr>
            </control>
          </mc:Choice>
        </mc:AlternateContent>
        <mc:AlternateContent xmlns:mc="http://schemas.openxmlformats.org/markup-compatibility/2006">
          <mc:Choice Requires="x14">
            <control shapeId="151570" r:id="rId21" name="Check Box 18">
              <controlPr defaultSize="0" autoFill="0" autoLine="0" autoPict="0">
                <anchor moveWithCells="1">
                  <from>
                    <xdr:col>26</xdr:col>
                    <xdr:colOff>133350</xdr:colOff>
                    <xdr:row>211</xdr:row>
                    <xdr:rowOff>9525</xdr:rowOff>
                  </from>
                  <to>
                    <xdr:col>27</xdr:col>
                    <xdr:colOff>114300</xdr:colOff>
                    <xdr:row>212</xdr:row>
                    <xdr:rowOff>0</xdr:rowOff>
                  </to>
                </anchor>
              </controlPr>
            </control>
          </mc:Choice>
        </mc:AlternateContent>
        <mc:AlternateContent xmlns:mc="http://schemas.openxmlformats.org/markup-compatibility/2006">
          <mc:Choice Requires="x14">
            <control shapeId="151571" r:id="rId22" name="Check Box 19">
              <controlPr defaultSize="0" autoFill="0" autoLine="0" autoPict="0">
                <anchor moveWithCells="1">
                  <from>
                    <xdr:col>56</xdr:col>
                    <xdr:colOff>133350</xdr:colOff>
                    <xdr:row>211</xdr:row>
                    <xdr:rowOff>9525</xdr:rowOff>
                  </from>
                  <to>
                    <xdr:col>57</xdr:col>
                    <xdr:colOff>95250</xdr:colOff>
                    <xdr:row>212</xdr:row>
                    <xdr:rowOff>0</xdr:rowOff>
                  </to>
                </anchor>
              </controlPr>
            </control>
          </mc:Choice>
        </mc:AlternateContent>
        <mc:AlternateContent xmlns:mc="http://schemas.openxmlformats.org/markup-compatibility/2006">
          <mc:Choice Requires="x14">
            <control shapeId="151572" r:id="rId23" name="Check Box 20">
              <controlPr defaultSize="0" autoFill="0" autoLine="0" autoPict="0">
                <anchor moveWithCells="1">
                  <from>
                    <xdr:col>56</xdr:col>
                    <xdr:colOff>133350</xdr:colOff>
                    <xdr:row>211</xdr:row>
                    <xdr:rowOff>9525</xdr:rowOff>
                  </from>
                  <to>
                    <xdr:col>57</xdr:col>
                    <xdr:colOff>95250</xdr:colOff>
                    <xdr:row>212</xdr:row>
                    <xdr:rowOff>0</xdr:rowOff>
                  </to>
                </anchor>
              </controlPr>
            </control>
          </mc:Choice>
        </mc:AlternateContent>
        <mc:AlternateContent xmlns:mc="http://schemas.openxmlformats.org/markup-compatibility/2006">
          <mc:Choice Requires="x14">
            <control shapeId="151573" r:id="rId24" name="Check Box 21">
              <controlPr defaultSize="0" autoFill="0" autoLine="0" autoPict="0">
                <anchor moveWithCells="1">
                  <from>
                    <xdr:col>56</xdr:col>
                    <xdr:colOff>133350</xdr:colOff>
                    <xdr:row>211</xdr:row>
                    <xdr:rowOff>9525</xdr:rowOff>
                  </from>
                  <to>
                    <xdr:col>57</xdr:col>
                    <xdr:colOff>114300</xdr:colOff>
                    <xdr:row>212</xdr:row>
                    <xdr:rowOff>0</xdr:rowOff>
                  </to>
                </anchor>
              </controlPr>
            </control>
          </mc:Choice>
        </mc:AlternateContent>
        <mc:AlternateContent xmlns:mc="http://schemas.openxmlformats.org/markup-compatibility/2006">
          <mc:Choice Requires="x14">
            <control shapeId="151574" r:id="rId25" name="Check Box 22">
              <controlPr defaultSize="0" autoFill="0" autoLine="0" autoPict="0">
                <anchor moveWithCells="1">
                  <from>
                    <xdr:col>86</xdr:col>
                    <xdr:colOff>133350</xdr:colOff>
                    <xdr:row>211</xdr:row>
                    <xdr:rowOff>9525</xdr:rowOff>
                  </from>
                  <to>
                    <xdr:col>87</xdr:col>
                    <xdr:colOff>95250</xdr:colOff>
                    <xdr:row>212</xdr:row>
                    <xdr:rowOff>0</xdr:rowOff>
                  </to>
                </anchor>
              </controlPr>
            </control>
          </mc:Choice>
        </mc:AlternateContent>
        <mc:AlternateContent xmlns:mc="http://schemas.openxmlformats.org/markup-compatibility/2006">
          <mc:Choice Requires="x14">
            <control shapeId="151575" r:id="rId26" name="Check Box 23">
              <controlPr defaultSize="0" autoFill="0" autoLine="0" autoPict="0">
                <anchor moveWithCells="1">
                  <from>
                    <xdr:col>86</xdr:col>
                    <xdr:colOff>133350</xdr:colOff>
                    <xdr:row>211</xdr:row>
                    <xdr:rowOff>9525</xdr:rowOff>
                  </from>
                  <to>
                    <xdr:col>87</xdr:col>
                    <xdr:colOff>95250</xdr:colOff>
                    <xdr:row>212</xdr:row>
                    <xdr:rowOff>0</xdr:rowOff>
                  </to>
                </anchor>
              </controlPr>
            </control>
          </mc:Choice>
        </mc:AlternateContent>
        <mc:AlternateContent xmlns:mc="http://schemas.openxmlformats.org/markup-compatibility/2006">
          <mc:Choice Requires="x14">
            <control shapeId="151576" r:id="rId27" name="Check Box 24">
              <controlPr defaultSize="0" autoFill="0" autoLine="0" autoPict="0">
                <anchor moveWithCells="1">
                  <from>
                    <xdr:col>86</xdr:col>
                    <xdr:colOff>133350</xdr:colOff>
                    <xdr:row>211</xdr:row>
                    <xdr:rowOff>9525</xdr:rowOff>
                  </from>
                  <to>
                    <xdr:col>87</xdr:col>
                    <xdr:colOff>95250</xdr:colOff>
                    <xdr:row>212</xdr:row>
                    <xdr:rowOff>0</xdr:rowOff>
                  </to>
                </anchor>
              </controlPr>
            </control>
          </mc:Choice>
        </mc:AlternateContent>
        <mc:AlternateContent xmlns:mc="http://schemas.openxmlformats.org/markup-compatibility/2006">
          <mc:Choice Requires="x14">
            <control shapeId="151577" r:id="rId28" name="Check Box 25">
              <controlPr defaultSize="0" autoFill="0" autoLine="0" autoPict="0">
                <anchor moveWithCells="1">
                  <from>
                    <xdr:col>116</xdr:col>
                    <xdr:colOff>133350</xdr:colOff>
                    <xdr:row>211</xdr:row>
                    <xdr:rowOff>9525</xdr:rowOff>
                  </from>
                  <to>
                    <xdr:col>117</xdr:col>
                    <xdr:colOff>95250</xdr:colOff>
                    <xdr:row>212</xdr:row>
                    <xdr:rowOff>0</xdr:rowOff>
                  </to>
                </anchor>
              </controlPr>
            </control>
          </mc:Choice>
        </mc:AlternateContent>
        <mc:AlternateContent xmlns:mc="http://schemas.openxmlformats.org/markup-compatibility/2006">
          <mc:Choice Requires="x14">
            <control shapeId="151578" r:id="rId29" name="Check Box 26">
              <controlPr defaultSize="0" autoFill="0" autoLine="0" autoPict="0">
                <anchor moveWithCells="1">
                  <from>
                    <xdr:col>116</xdr:col>
                    <xdr:colOff>133350</xdr:colOff>
                    <xdr:row>211</xdr:row>
                    <xdr:rowOff>9525</xdr:rowOff>
                  </from>
                  <to>
                    <xdr:col>117</xdr:col>
                    <xdr:colOff>95250</xdr:colOff>
                    <xdr:row>212</xdr:row>
                    <xdr:rowOff>0</xdr:rowOff>
                  </to>
                </anchor>
              </controlPr>
            </control>
          </mc:Choice>
        </mc:AlternateContent>
        <mc:AlternateContent xmlns:mc="http://schemas.openxmlformats.org/markup-compatibility/2006">
          <mc:Choice Requires="x14">
            <control shapeId="151579" r:id="rId30" name="Check Box 27">
              <controlPr defaultSize="0" autoFill="0" autoLine="0" autoPict="0">
                <anchor moveWithCells="1">
                  <from>
                    <xdr:col>116</xdr:col>
                    <xdr:colOff>133350</xdr:colOff>
                    <xdr:row>211</xdr:row>
                    <xdr:rowOff>9525</xdr:rowOff>
                  </from>
                  <to>
                    <xdr:col>117</xdr:col>
                    <xdr:colOff>95250</xdr:colOff>
                    <xdr:row>212</xdr:row>
                    <xdr:rowOff>0</xdr:rowOff>
                  </to>
                </anchor>
              </controlPr>
            </control>
          </mc:Choice>
        </mc:AlternateContent>
        <mc:AlternateContent xmlns:mc="http://schemas.openxmlformats.org/markup-compatibility/2006">
          <mc:Choice Requires="x14">
            <control shapeId="151580" r:id="rId31" name="Check Box 28">
              <controlPr defaultSize="0" autoFill="0" autoLine="0" autoPict="0">
                <anchor moveWithCells="1">
                  <from>
                    <xdr:col>146</xdr:col>
                    <xdr:colOff>133350</xdr:colOff>
                    <xdr:row>211</xdr:row>
                    <xdr:rowOff>9525</xdr:rowOff>
                  </from>
                  <to>
                    <xdr:col>147</xdr:col>
                    <xdr:colOff>123825</xdr:colOff>
                    <xdr:row>212</xdr:row>
                    <xdr:rowOff>0</xdr:rowOff>
                  </to>
                </anchor>
              </controlPr>
            </control>
          </mc:Choice>
        </mc:AlternateContent>
        <mc:AlternateContent xmlns:mc="http://schemas.openxmlformats.org/markup-compatibility/2006">
          <mc:Choice Requires="x14">
            <control shapeId="151581" r:id="rId32" name="Check Box 29">
              <controlPr defaultSize="0" autoFill="0" autoLine="0" autoPict="0">
                <anchor moveWithCells="1">
                  <from>
                    <xdr:col>146</xdr:col>
                    <xdr:colOff>133350</xdr:colOff>
                    <xdr:row>211</xdr:row>
                    <xdr:rowOff>9525</xdr:rowOff>
                  </from>
                  <to>
                    <xdr:col>147</xdr:col>
                    <xdr:colOff>123825</xdr:colOff>
                    <xdr:row>212</xdr:row>
                    <xdr:rowOff>0</xdr:rowOff>
                  </to>
                </anchor>
              </controlPr>
            </control>
          </mc:Choice>
        </mc:AlternateContent>
        <mc:AlternateContent xmlns:mc="http://schemas.openxmlformats.org/markup-compatibility/2006">
          <mc:Choice Requires="x14">
            <control shapeId="151582" r:id="rId33" name="Check Box 30">
              <controlPr defaultSize="0" autoFill="0" autoLine="0" autoPict="0">
                <anchor moveWithCells="1">
                  <from>
                    <xdr:col>146</xdr:col>
                    <xdr:colOff>133350</xdr:colOff>
                    <xdr:row>211</xdr:row>
                    <xdr:rowOff>9525</xdr:rowOff>
                  </from>
                  <to>
                    <xdr:col>147</xdr:col>
                    <xdr:colOff>123825</xdr:colOff>
                    <xdr:row>212</xdr:row>
                    <xdr:rowOff>0</xdr:rowOff>
                  </to>
                </anchor>
              </controlPr>
            </control>
          </mc:Choice>
        </mc:AlternateContent>
        <mc:AlternateContent xmlns:mc="http://schemas.openxmlformats.org/markup-compatibility/2006">
          <mc:Choice Requires="x14">
            <control shapeId="151583" r:id="rId34" name="Check Box 31">
              <controlPr defaultSize="0" autoFill="0" autoLine="0" autoPict="0">
                <anchor moveWithCells="1">
                  <from>
                    <xdr:col>176</xdr:col>
                    <xdr:colOff>133350</xdr:colOff>
                    <xdr:row>211</xdr:row>
                    <xdr:rowOff>9525</xdr:rowOff>
                  </from>
                  <to>
                    <xdr:col>177</xdr:col>
                    <xdr:colOff>114300</xdr:colOff>
                    <xdr:row>212</xdr:row>
                    <xdr:rowOff>0</xdr:rowOff>
                  </to>
                </anchor>
              </controlPr>
            </control>
          </mc:Choice>
        </mc:AlternateContent>
        <mc:AlternateContent xmlns:mc="http://schemas.openxmlformats.org/markup-compatibility/2006">
          <mc:Choice Requires="x14">
            <control shapeId="151584" r:id="rId35" name="Check Box 32">
              <controlPr defaultSize="0" autoFill="0" autoLine="0" autoPict="0">
                <anchor moveWithCells="1">
                  <from>
                    <xdr:col>176</xdr:col>
                    <xdr:colOff>133350</xdr:colOff>
                    <xdr:row>211</xdr:row>
                    <xdr:rowOff>9525</xdr:rowOff>
                  </from>
                  <to>
                    <xdr:col>177</xdr:col>
                    <xdr:colOff>114300</xdr:colOff>
                    <xdr:row>212</xdr:row>
                    <xdr:rowOff>0</xdr:rowOff>
                  </to>
                </anchor>
              </controlPr>
            </control>
          </mc:Choice>
        </mc:AlternateContent>
        <mc:AlternateContent xmlns:mc="http://schemas.openxmlformats.org/markup-compatibility/2006">
          <mc:Choice Requires="x14">
            <control shapeId="151585" r:id="rId36" name="Check Box 33">
              <controlPr defaultSize="0" autoFill="0" autoLine="0" autoPict="0">
                <anchor moveWithCells="1">
                  <from>
                    <xdr:col>176</xdr:col>
                    <xdr:colOff>133350</xdr:colOff>
                    <xdr:row>211</xdr:row>
                    <xdr:rowOff>9525</xdr:rowOff>
                  </from>
                  <to>
                    <xdr:col>177</xdr:col>
                    <xdr:colOff>114300</xdr:colOff>
                    <xdr:row>212</xdr:row>
                    <xdr:rowOff>0</xdr:rowOff>
                  </to>
                </anchor>
              </controlPr>
            </control>
          </mc:Choice>
        </mc:AlternateContent>
        <mc:AlternateContent xmlns:mc="http://schemas.openxmlformats.org/markup-compatibility/2006">
          <mc:Choice Requires="x14">
            <control shapeId="151586" r:id="rId37" name="Check Box 34">
              <controlPr defaultSize="0" autoFill="0" autoLine="0" autoPict="0">
                <anchor moveWithCells="1">
                  <from>
                    <xdr:col>206</xdr:col>
                    <xdr:colOff>133350</xdr:colOff>
                    <xdr:row>211</xdr:row>
                    <xdr:rowOff>9525</xdr:rowOff>
                  </from>
                  <to>
                    <xdr:col>207</xdr:col>
                    <xdr:colOff>123825</xdr:colOff>
                    <xdr:row>212</xdr:row>
                    <xdr:rowOff>0</xdr:rowOff>
                  </to>
                </anchor>
              </controlPr>
            </control>
          </mc:Choice>
        </mc:AlternateContent>
        <mc:AlternateContent xmlns:mc="http://schemas.openxmlformats.org/markup-compatibility/2006">
          <mc:Choice Requires="x14">
            <control shapeId="151587" r:id="rId38" name="Check Box 35">
              <controlPr defaultSize="0" autoFill="0" autoLine="0" autoPict="0">
                <anchor moveWithCells="1">
                  <from>
                    <xdr:col>206</xdr:col>
                    <xdr:colOff>133350</xdr:colOff>
                    <xdr:row>211</xdr:row>
                    <xdr:rowOff>9525</xdr:rowOff>
                  </from>
                  <to>
                    <xdr:col>207</xdr:col>
                    <xdr:colOff>123825</xdr:colOff>
                    <xdr:row>212</xdr:row>
                    <xdr:rowOff>0</xdr:rowOff>
                  </to>
                </anchor>
              </controlPr>
            </control>
          </mc:Choice>
        </mc:AlternateContent>
        <mc:AlternateContent xmlns:mc="http://schemas.openxmlformats.org/markup-compatibility/2006">
          <mc:Choice Requires="x14">
            <control shapeId="151588" r:id="rId39" name="Check Box 36">
              <controlPr defaultSize="0" autoFill="0" autoLine="0" autoPict="0">
                <anchor moveWithCells="1">
                  <from>
                    <xdr:col>206</xdr:col>
                    <xdr:colOff>133350</xdr:colOff>
                    <xdr:row>211</xdr:row>
                    <xdr:rowOff>9525</xdr:rowOff>
                  </from>
                  <to>
                    <xdr:col>207</xdr:col>
                    <xdr:colOff>123825</xdr:colOff>
                    <xdr:row>212</xdr:row>
                    <xdr:rowOff>0</xdr:rowOff>
                  </to>
                </anchor>
              </controlPr>
            </control>
          </mc:Choice>
        </mc:AlternateContent>
        <mc:AlternateContent xmlns:mc="http://schemas.openxmlformats.org/markup-compatibility/2006">
          <mc:Choice Requires="x14">
            <control shapeId="151589" r:id="rId40" name="Check Box 37">
              <controlPr defaultSize="0" autoFill="0" autoLine="0" autoPict="0">
                <anchor moveWithCells="1">
                  <from>
                    <xdr:col>236</xdr:col>
                    <xdr:colOff>133350</xdr:colOff>
                    <xdr:row>211</xdr:row>
                    <xdr:rowOff>9525</xdr:rowOff>
                  </from>
                  <to>
                    <xdr:col>237</xdr:col>
                    <xdr:colOff>114300</xdr:colOff>
                    <xdr:row>212</xdr:row>
                    <xdr:rowOff>0</xdr:rowOff>
                  </to>
                </anchor>
              </controlPr>
            </control>
          </mc:Choice>
        </mc:AlternateContent>
        <mc:AlternateContent xmlns:mc="http://schemas.openxmlformats.org/markup-compatibility/2006">
          <mc:Choice Requires="x14">
            <control shapeId="151590" r:id="rId41" name="Check Box 38">
              <controlPr defaultSize="0" autoFill="0" autoLine="0" autoPict="0">
                <anchor moveWithCells="1">
                  <from>
                    <xdr:col>236</xdr:col>
                    <xdr:colOff>133350</xdr:colOff>
                    <xdr:row>211</xdr:row>
                    <xdr:rowOff>9525</xdr:rowOff>
                  </from>
                  <to>
                    <xdr:col>237</xdr:col>
                    <xdr:colOff>114300</xdr:colOff>
                    <xdr:row>212</xdr:row>
                    <xdr:rowOff>0</xdr:rowOff>
                  </to>
                </anchor>
              </controlPr>
            </control>
          </mc:Choice>
        </mc:AlternateContent>
        <mc:AlternateContent xmlns:mc="http://schemas.openxmlformats.org/markup-compatibility/2006">
          <mc:Choice Requires="x14">
            <control shapeId="151591" r:id="rId42" name="Check Box 39">
              <controlPr defaultSize="0" autoFill="0" autoLine="0" autoPict="0">
                <anchor moveWithCells="1">
                  <from>
                    <xdr:col>236</xdr:col>
                    <xdr:colOff>133350</xdr:colOff>
                    <xdr:row>211</xdr:row>
                    <xdr:rowOff>9525</xdr:rowOff>
                  </from>
                  <to>
                    <xdr:col>237</xdr:col>
                    <xdr:colOff>114300</xdr:colOff>
                    <xdr:row>212</xdr:row>
                    <xdr:rowOff>0</xdr:rowOff>
                  </to>
                </anchor>
              </controlPr>
            </control>
          </mc:Choice>
        </mc:AlternateContent>
        <mc:AlternateContent xmlns:mc="http://schemas.openxmlformats.org/markup-compatibility/2006">
          <mc:Choice Requires="x14">
            <control shapeId="151592" r:id="rId43" name="Check Box 40">
              <controlPr defaultSize="0" autoFill="0" autoLine="0" autoPict="0">
                <anchor moveWithCells="1">
                  <from>
                    <xdr:col>266</xdr:col>
                    <xdr:colOff>133350</xdr:colOff>
                    <xdr:row>211</xdr:row>
                    <xdr:rowOff>9525</xdr:rowOff>
                  </from>
                  <to>
                    <xdr:col>267</xdr:col>
                    <xdr:colOff>114300</xdr:colOff>
                    <xdr:row>212</xdr:row>
                    <xdr:rowOff>0</xdr:rowOff>
                  </to>
                </anchor>
              </controlPr>
            </control>
          </mc:Choice>
        </mc:AlternateContent>
        <mc:AlternateContent xmlns:mc="http://schemas.openxmlformats.org/markup-compatibility/2006">
          <mc:Choice Requires="x14">
            <control shapeId="151593" r:id="rId44" name="Check Box 41">
              <controlPr defaultSize="0" autoFill="0" autoLine="0" autoPict="0">
                <anchor moveWithCells="1">
                  <from>
                    <xdr:col>266</xdr:col>
                    <xdr:colOff>133350</xdr:colOff>
                    <xdr:row>211</xdr:row>
                    <xdr:rowOff>9525</xdr:rowOff>
                  </from>
                  <to>
                    <xdr:col>267</xdr:col>
                    <xdr:colOff>114300</xdr:colOff>
                    <xdr:row>212</xdr:row>
                    <xdr:rowOff>0</xdr:rowOff>
                  </to>
                </anchor>
              </controlPr>
            </control>
          </mc:Choice>
        </mc:AlternateContent>
        <mc:AlternateContent xmlns:mc="http://schemas.openxmlformats.org/markup-compatibility/2006">
          <mc:Choice Requires="x14">
            <control shapeId="151594" r:id="rId45" name="Check Box 42">
              <controlPr defaultSize="0" autoFill="0" autoLine="0" autoPict="0">
                <anchor moveWithCells="1">
                  <from>
                    <xdr:col>266</xdr:col>
                    <xdr:colOff>133350</xdr:colOff>
                    <xdr:row>211</xdr:row>
                    <xdr:rowOff>9525</xdr:rowOff>
                  </from>
                  <to>
                    <xdr:col>267</xdr:col>
                    <xdr:colOff>114300</xdr:colOff>
                    <xdr:row>212</xdr:row>
                    <xdr:rowOff>0</xdr:rowOff>
                  </to>
                </anchor>
              </controlPr>
            </control>
          </mc:Choice>
        </mc:AlternateContent>
        <mc:AlternateContent xmlns:mc="http://schemas.openxmlformats.org/markup-compatibility/2006">
          <mc:Choice Requires="x14">
            <control shapeId="151595" r:id="rId46" name="Check Box 43">
              <controlPr defaultSize="0" autoFill="0" autoLine="0" autoPict="0">
                <anchor moveWithCells="1">
                  <from>
                    <xdr:col>296</xdr:col>
                    <xdr:colOff>133350</xdr:colOff>
                    <xdr:row>211</xdr:row>
                    <xdr:rowOff>9525</xdr:rowOff>
                  </from>
                  <to>
                    <xdr:col>297</xdr:col>
                    <xdr:colOff>114300</xdr:colOff>
                    <xdr:row>212</xdr:row>
                    <xdr:rowOff>0</xdr:rowOff>
                  </to>
                </anchor>
              </controlPr>
            </control>
          </mc:Choice>
        </mc:AlternateContent>
        <mc:AlternateContent xmlns:mc="http://schemas.openxmlformats.org/markup-compatibility/2006">
          <mc:Choice Requires="x14">
            <control shapeId="151596" r:id="rId47" name="Check Box 44">
              <controlPr defaultSize="0" autoFill="0" autoLine="0" autoPict="0">
                <anchor moveWithCells="1">
                  <from>
                    <xdr:col>296</xdr:col>
                    <xdr:colOff>133350</xdr:colOff>
                    <xdr:row>211</xdr:row>
                    <xdr:rowOff>9525</xdr:rowOff>
                  </from>
                  <to>
                    <xdr:col>297</xdr:col>
                    <xdr:colOff>114300</xdr:colOff>
                    <xdr:row>212</xdr:row>
                    <xdr:rowOff>0</xdr:rowOff>
                  </to>
                </anchor>
              </controlPr>
            </control>
          </mc:Choice>
        </mc:AlternateContent>
        <mc:AlternateContent xmlns:mc="http://schemas.openxmlformats.org/markup-compatibility/2006">
          <mc:Choice Requires="x14">
            <control shapeId="151597" r:id="rId48" name="Check Box 45">
              <controlPr defaultSize="0" autoFill="0" autoLine="0" autoPict="0">
                <anchor moveWithCells="1">
                  <from>
                    <xdr:col>296</xdr:col>
                    <xdr:colOff>133350</xdr:colOff>
                    <xdr:row>211</xdr:row>
                    <xdr:rowOff>9525</xdr:rowOff>
                  </from>
                  <to>
                    <xdr:col>297</xdr:col>
                    <xdr:colOff>114300</xdr:colOff>
                    <xdr:row>212</xdr:row>
                    <xdr:rowOff>0</xdr:rowOff>
                  </to>
                </anchor>
              </controlPr>
            </control>
          </mc:Choice>
        </mc:AlternateContent>
        <mc:AlternateContent xmlns:mc="http://schemas.openxmlformats.org/markup-compatibility/2006">
          <mc:Choice Requires="x14">
            <control shapeId="151598" r:id="rId49" name="Check Box 46">
              <controlPr defaultSize="0" autoFill="0" autoLine="0" autoPict="0">
                <anchor moveWithCells="1">
                  <from>
                    <xdr:col>56</xdr:col>
                    <xdr:colOff>133350</xdr:colOff>
                    <xdr:row>178</xdr:row>
                    <xdr:rowOff>9525</xdr:rowOff>
                  </from>
                  <to>
                    <xdr:col>57</xdr:col>
                    <xdr:colOff>95250</xdr:colOff>
                    <xdr:row>179</xdr:row>
                    <xdr:rowOff>0</xdr:rowOff>
                  </to>
                </anchor>
              </controlPr>
            </control>
          </mc:Choice>
        </mc:AlternateContent>
        <mc:AlternateContent xmlns:mc="http://schemas.openxmlformats.org/markup-compatibility/2006">
          <mc:Choice Requires="x14">
            <control shapeId="151599" r:id="rId50" name="Check Box 47">
              <controlPr defaultSize="0" autoFill="0" autoLine="0" autoPict="0">
                <anchor moveWithCells="1">
                  <from>
                    <xdr:col>56</xdr:col>
                    <xdr:colOff>133350</xdr:colOff>
                    <xdr:row>178</xdr:row>
                    <xdr:rowOff>9525</xdr:rowOff>
                  </from>
                  <to>
                    <xdr:col>57</xdr:col>
                    <xdr:colOff>95250</xdr:colOff>
                    <xdr:row>179</xdr:row>
                    <xdr:rowOff>0</xdr:rowOff>
                  </to>
                </anchor>
              </controlPr>
            </control>
          </mc:Choice>
        </mc:AlternateContent>
        <mc:AlternateContent xmlns:mc="http://schemas.openxmlformats.org/markup-compatibility/2006">
          <mc:Choice Requires="x14">
            <control shapeId="151600" r:id="rId51" name="Check Box 48">
              <controlPr defaultSize="0" autoFill="0" autoLine="0" autoPict="0">
                <anchor moveWithCells="1">
                  <from>
                    <xdr:col>56</xdr:col>
                    <xdr:colOff>133350</xdr:colOff>
                    <xdr:row>178</xdr:row>
                    <xdr:rowOff>9525</xdr:rowOff>
                  </from>
                  <to>
                    <xdr:col>57</xdr:col>
                    <xdr:colOff>114300</xdr:colOff>
                    <xdr:row>179</xdr:row>
                    <xdr:rowOff>0</xdr:rowOff>
                  </to>
                </anchor>
              </controlPr>
            </control>
          </mc:Choice>
        </mc:AlternateContent>
        <mc:AlternateContent xmlns:mc="http://schemas.openxmlformats.org/markup-compatibility/2006">
          <mc:Choice Requires="x14">
            <control shapeId="151601" r:id="rId52" name="Check Box 49">
              <controlPr defaultSize="0" autoFill="0" autoLine="0" autoPict="0">
                <anchor moveWithCells="1">
                  <from>
                    <xdr:col>86</xdr:col>
                    <xdr:colOff>133350</xdr:colOff>
                    <xdr:row>178</xdr:row>
                    <xdr:rowOff>9525</xdr:rowOff>
                  </from>
                  <to>
                    <xdr:col>87</xdr:col>
                    <xdr:colOff>95250</xdr:colOff>
                    <xdr:row>179</xdr:row>
                    <xdr:rowOff>0</xdr:rowOff>
                  </to>
                </anchor>
              </controlPr>
            </control>
          </mc:Choice>
        </mc:AlternateContent>
        <mc:AlternateContent xmlns:mc="http://schemas.openxmlformats.org/markup-compatibility/2006">
          <mc:Choice Requires="x14">
            <control shapeId="151602" r:id="rId53" name="Check Box 50">
              <controlPr defaultSize="0" autoFill="0" autoLine="0" autoPict="0">
                <anchor moveWithCells="1">
                  <from>
                    <xdr:col>86</xdr:col>
                    <xdr:colOff>133350</xdr:colOff>
                    <xdr:row>178</xdr:row>
                    <xdr:rowOff>9525</xdr:rowOff>
                  </from>
                  <to>
                    <xdr:col>87</xdr:col>
                    <xdr:colOff>95250</xdr:colOff>
                    <xdr:row>179</xdr:row>
                    <xdr:rowOff>0</xdr:rowOff>
                  </to>
                </anchor>
              </controlPr>
            </control>
          </mc:Choice>
        </mc:AlternateContent>
        <mc:AlternateContent xmlns:mc="http://schemas.openxmlformats.org/markup-compatibility/2006">
          <mc:Choice Requires="x14">
            <control shapeId="151603" r:id="rId54" name="Check Box 51">
              <controlPr defaultSize="0" autoFill="0" autoLine="0" autoPict="0">
                <anchor moveWithCells="1">
                  <from>
                    <xdr:col>86</xdr:col>
                    <xdr:colOff>133350</xdr:colOff>
                    <xdr:row>178</xdr:row>
                    <xdr:rowOff>9525</xdr:rowOff>
                  </from>
                  <to>
                    <xdr:col>87</xdr:col>
                    <xdr:colOff>95250</xdr:colOff>
                    <xdr:row>179</xdr:row>
                    <xdr:rowOff>0</xdr:rowOff>
                  </to>
                </anchor>
              </controlPr>
            </control>
          </mc:Choice>
        </mc:AlternateContent>
        <mc:AlternateContent xmlns:mc="http://schemas.openxmlformats.org/markup-compatibility/2006">
          <mc:Choice Requires="x14">
            <control shapeId="151604" r:id="rId55" name="Check Box 52">
              <controlPr defaultSize="0" autoFill="0" autoLine="0" autoPict="0">
                <anchor moveWithCells="1">
                  <from>
                    <xdr:col>116</xdr:col>
                    <xdr:colOff>133350</xdr:colOff>
                    <xdr:row>178</xdr:row>
                    <xdr:rowOff>9525</xdr:rowOff>
                  </from>
                  <to>
                    <xdr:col>117</xdr:col>
                    <xdr:colOff>95250</xdr:colOff>
                    <xdr:row>179</xdr:row>
                    <xdr:rowOff>0</xdr:rowOff>
                  </to>
                </anchor>
              </controlPr>
            </control>
          </mc:Choice>
        </mc:AlternateContent>
        <mc:AlternateContent xmlns:mc="http://schemas.openxmlformats.org/markup-compatibility/2006">
          <mc:Choice Requires="x14">
            <control shapeId="151605" r:id="rId56" name="Check Box 53">
              <controlPr defaultSize="0" autoFill="0" autoLine="0" autoPict="0">
                <anchor moveWithCells="1">
                  <from>
                    <xdr:col>116</xdr:col>
                    <xdr:colOff>133350</xdr:colOff>
                    <xdr:row>178</xdr:row>
                    <xdr:rowOff>9525</xdr:rowOff>
                  </from>
                  <to>
                    <xdr:col>117</xdr:col>
                    <xdr:colOff>95250</xdr:colOff>
                    <xdr:row>179</xdr:row>
                    <xdr:rowOff>0</xdr:rowOff>
                  </to>
                </anchor>
              </controlPr>
            </control>
          </mc:Choice>
        </mc:AlternateContent>
        <mc:AlternateContent xmlns:mc="http://schemas.openxmlformats.org/markup-compatibility/2006">
          <mc:Choice Requires="x14">
            <control shapeId="151606" r:id="rId57" name="Check Box 54">
              <controlPr defaultSize="0" autoFill="0" autoLine="0" autoPict="0">
                <anchor moveWithCells="1">
                  <from>
                    <xdr:col>116</xdr:col>
                    <xdr:colOff>133350</xdr:colOff>
                    <xdr:row>178</xdr:row>
                    <xdr:rowOff>9525</xdr:rowOff>
                  </from>
                  <to>
                    <xdr:col>117</xdr:col>
                    <xdr:colOff>95250</xdr:colOff>
                    <xdr:row>179</xdr:row>
                    <xdr:rowOff>0</xdr:rowOff>
                  </to>
                </anchor>
              </controlPr>
            </control>
          </mc:Choice>
        </mc:AlternateContent>
        <mc:AlternateContent xmlns:mc="http://schemas.openxmlformats.org/markup-compatibility/2006">
          <mc:Choice Requires="x14">
            <control shapeId="151607" r:id="rId58" name="Check Box 55">
              <controlPr defaultSize="0" autoFill="0" autoLine="0" autoPict="0">
                <anchor moveWithCells="1">
                  <from>
                    <xdr:col>146</xdr:col>
                    <xdr:colOff>133350</xdr:colOff>
                    <xdr:row>178</xdr:row>
                    <xdr:rowOff>9525</xdr:rowOff>
                  </from>
                  <to>
                    <xdr:col>147</xdr:col>
                    <xdr:colOff>123825</xdr:colOff>
                    <xdr:row>179</xdr:row>
                    <xdr:rowOff>0</xdr:rowOff>
                  </to>
                </anchor>
              </controlPr>
            </control>
          </mc:Choice>
        </mc:AlternateContent>
        <mc:AlternateContent xmlns:mc="http://schemas.openxmlformats.org/markup-compatibility/2006">
          <mc:Choice Requires="x14">
            <control shapeId="151608" r:id="rId59" name="Check Box 56">
              <controlPr defaultSize="0" autoFill="0" autoLine="0" autoPict="0">
                <anchor moveWithCells="1">
                  <from>
                    <xdr:col>146</xdr:col>
                    <xdr:colOff>133350</xdr:colOff>
                    <xdr:row>178</xdr:row>
                    <xdr:rowOff>9525</xdr:rowOff>
                  </from>
                  <to>
                    <xdr:col>147</xdr:col>
                    <xdr:colOff>123825</xdr:colOff>
                    <xdr:row>179</xdr:row>
                    <xdr:rowOff>0</xdr:rowOff>
                  </to>
                </anchor>
              </controlPr>
            </control>
          </mc:Choice>
        </mc:AlternateContent>
        <mc:AlternateContent xmlns:mc="http://schemas.openxmlformats.org/markup-compatibility/2006">
          <mc:Choice Requires="x14">
            <control shapeId="151609" r:id="rId60" name="Check Box 57">
              <controlPr defaultSize="0" autoFill="0" autoLine="0" autoPict="0">
                <anchor moveWithCells="1">
                  <from>
                    <xdr:col>146</xdr:col>
                    <xdr:colOff>133350</xdr:colOff>
                    <xdr:row>178</xdr:row>
                    <xdr:rowOff>9525</xdr:rowOff>
                  </from>
                  <to>
                    <xdr:col>147</xdr:col>
                    <xdr:colOff>123825</xdr:colOff>
                    <xdr:row>179</xdr:row>
                    <xdr:rowOff>0</xdr:rowOff>
                  </to>
                </anchor>
              </controlPr>
            </control>
          </mc:Choice>
        </mc:AlternateContent>
        <mc:AlternateContent xmlns:mc="http://schemas.openxmlformats.org/markup-compatibility/2006">
          <mc:Choice Requires="x14">
            <control shapeId="151610" r:id="rId61" name="Check Box 58">
              <controlPr defaultSize="0" autoFill="0" autoLine="0" autoPict="0">
                <anchor moveWithCells="1">
                  <from>
                    <xdr:col>176</xdr:col>
                    <xdr:colOff>133350</xdr:colOff>
                    <xdr:row>178</xdr:row>
                    <xdr:rowOff>9525</xdr:rowOff>
                  </from>
                  <to>
                    <xdr:col>177</xdr:col>
                    <xdr:colOff>114300</xdr:colOff>
                    <xdr:row>179</xdr:row>
                    <xdr:rowOff>0</xdr:rowOff>
                  </to>
                </anchor>
              </controlPr>
            </control>
          </mc:Choice>
        </mc:AlternateContent>
        <mc:AlternateContent xmlns:mc="http://schemas.openxmlformats.org/markup-compatibility/2006">
          <mc:Choice Requires="x14">
            <control shapeId="151611" r:id="rId62" name="Check Box 59">
              <controlPr defaultSize="0" autoFill="0" autoLine="0" autoPict="0">
                <anchor moveWithCells="1">
                  <from>
                    <xdr:col>176</xdr:col>
                    <xdr:colOff>133350</xdr:colOff>
                    <xdr:row>178</xdr:row>
                    <xdr:rowOff>9525</xdr:rowOff>
                  </from>
                  <to>
                    <xdr:col>177</xdr:col>
                    <xdr:colOff>114300</xdr:colOff>
                    <xdr:row>179</xdr:row>
                    <xdr:rowOff>0</xdr:rowOff>
                  </to>
                </anchor>
              </controlPr>
            </control>
          </mc:Choice>
        </mc:AlternateContent>
        <mc:AlternateContent xmlns:mc="http://schemas.openxmlformats.org/markup-compatibility/2006">
          <mc:Choice Requires="x14">
            <control shapeId="151612" r:id="rId63" name="Check Box 60">
              <controlPr defaultSize="0" autoFill="0" autoLine="0" autoPict="0">
                <anchor moveWithCells="1">
                  <from>
                    <xdr:col>176</xdr:col>
                    <xdr:colOff>133350</xdr:colOff>
                    <xdr:row>178</xdr:row>
                    <xdr:rowOff>9525</xdr:rowOff>
                  </from>
                  <to>
                    <xdr:col>177</xdr:col>
                    <xdr:colOff>114300</xdr:colOff>
                    <xdr:row>179</xdr:row>
                    <xdr:rowOff>0</xdr:rowOff>
                  </to>
                </anchor>
              </controlPr>
            </control>
          </mc:Choice>
        </mc:AlternateContent>
        <mc:AlternateContent xmlns:mc="http://schemas.openxmlformats.org/markup-compatibility/2006">
          <mc:Choice Requires="x14">
            <control shapeId="151613" r:id="rId64" name="Check Box 61">
              <controlPr defaultSize="0" autoFill="0" autoLine="0" autoPict="0">
                <anchor moveWithCells="1">
                  <from>
                    <xdr:col>206</xdr:col>
                    <xdr:colOff>133350</xdr:colOff>
                    <xdr:row>178</xdr:row>
                    <xdr:rowOff>9525</xdr:rowOff>
                  </from>
                  <to>
                    <xdr:col>207</xdr:col>
                    <xdr:colOff>123825</xdr:colOff>
                    <xdr:row>179</xdr:row>
                    <xdr:rowOff>0</xdr:rowOff>
                  </to>
                </anchor>
              </controlPr>
            </control>
          </mc:Choice>
        </mc:AlternateContent>
        <mc:AlternateContent xmlns:mc="http://schemas.openxmlformats.org/markup-compatibility/2006">
          <mc:Choice Requires="x14">
            <control shapeId="151614" r:id="rId65" name="Check Box 62">
              <controlPr defaultSize="0" autoFill="0" autoLine="0" autoPict="0">
                <anchor moveWithCells="1">
                  <from>
                    <xdr:col>206</xdr:col>
                    <xdr:colOff>133350</xdr:colOff>
                    <xdr:row>178</xdr:row>
                    <xdr:rowOff>9525</xdr:rowOff>
                  </from>
                  <to>
                    <xdr:col>207</xdr:col>
                    <xdr:colOff>123825</xdr:colOff>
                    <xdr:row>179</xdr:row>
                    <xdr:rowOff>0</xdr:rowOff>
                  </to>
                </anchor>
              </controlPr>
            </control>
          </mc:Choice>
        </mc:AlternateContent>
        <mc:AlternateContent xmlns:mc="http://schemas.openxmlformats.org/markup-compatibility/2006">
          <mc:Choice Requires="x14">
            <control shapeId="151615" r:id="rId66" name="Check Box 63">
              <controlPr defaultSize="0" autoFill="0" autoLine="0" autoPict="0">
                <anchor moveWithCells="1">
                  <from>
                    <xdr:col>206</xdr:col>
                    <xdr:colOff>133350</xdr:colOff>
                    <xdr:row>178</xdr:row>
                    <xdr:rowOff>9525</xdr:rowOff>
                  </from>
                  <to>
                    <xdr:col>207</xdr:col>
                    <xdr:colOff>123825</xdr:colOff>
                    <xdr:row>179</xdr:row>
                    <xdr:rowOff>0</xdr:rowOff>
                  </to>
                </anchor>
              </controlPr>
            </control>
          </mc:Choice>
        </mc:AlternateContent>
        <mc:AlternateContent xmlns:mc="http://schemas.openxmlformats.org/markup-compatibility/2006">
          <mc:Choice Requires="x14">
            <control shapeId="151616" r:id="rId67" name="Check Box 64">
              <controlPr defaultSize="0" autoFill="0" autoLine="0" autoPict="0">
                <anchor moveWithCells="1">
                  <from>
                    <xdr:col>236</xdr:col>
                    <xdr:colOff>133350</xdr:colOff>
                    <xdr:row>178</xdr:row>
                    <xdr:rowOff>9525</xdr:rowOff>
                  </from>
                  <to>
                    <xdr:col>237</xdr:col>
                    <xdr:colOff>114300</xdr:colOff>
                    <xdr:row>179</xdr:row>
                    <xdr:rowOff>0</xdr:rowOff>
                  </to>
                </anchor>
              </controlPr>
            </control>
          </mc:Choice>
        </mc:AlternateContent>
        <mc:AlternateContent xmlns:mc="http://schemas.openxmlformats.org/markup-compatibility/2006">
          <mc:Choice Requires="x14">
            <control shapeId="151617" r:id="rId68" name="Check Box 65">
              <controlPr defaultSize="0" autoFill="0" autoLine="0" autoPict="0">
                <anchor moveWithCells="1">
                  <from>
                    <xdr:col>236</xdr:col>
                    <xdr:colOff>133350</xdr:colOff>
                    <xdr:row>178</xdr:row>
                    <xdr:rowOff>9525</xdr:rowOff>
                  </from>
                  <to>
                    <xdr:col>237</xdr:col>
                    <xdr:colOff>114300</xdr:colOff>
                    <xdr:row>179</xdr:row>
                    <xdr:rowOff>0</xdr:rowOff>
                  </to>
                </anchor>
              </controlPr>
            </control>
          </mc:Choice>
        </mc:AlternateContent>
        <mc:AlternateContent xmlns:mc="http://schemas.openxmlformats.org/markup-compatibility/2006">
          <mc:Choice Requires="x14">
            <control shapeId="151618" r:id="rId69" name="Check Box 66">
              <controlPr defaultSize="0" autoFill="0" autoLine="0" autoPict="0">
                <anchor moveWithCells="1">
                  <from>
                    <xdr:col>236</xdr:col>
                    <xdr:colOff>133350</xdr:colOff>
                    <xdr:row>178</xdr:row>
                    <xdr:rowOff>9525</xdr:rowOff>
                  </from>
                  <to>
                    <xdr:col>237</xdr:col>
                    <xdr:colOff>114300</xdr:colOff>
                    <xdr:row>179</xdr:row>
                    <xdr:rowOff>0</xdr:rowOff>
                  </to>
                </anchor>
              </controlPr>
            </control>
          </mc:Choice>
        </mc:AlternateContent>
        <mc:AlternateContent xmlns:mc="http://schemas.openxmlformats.org/markup-compatibility/2006">
          <mc:Choice Requires="x14">
            <control shapeId="151619" r:id="rId70" name="Check Box 67">
              <controlPr defaultSize="0" autoFill="0" autoLine="0" autoPict="0">
                <anchor moveWithCells="1">
                  <from>
                    <xdr:col>266</xdr:col>
                    <xdr:colOff>133350</xdr:colOff>
                    <xdr:row>178</xdr:row>
                    <xdr:rowOff>9525</xdr:rowOff>
                  </from>
                  <to>
                    <xdr:col>267</xdr:col>
                    <xdr:colOff>114300</xdr:colOff>
                    <xdr:row>179</xdr:row>
                    <xdr:rowOff>0</xdr:rowOff>
                  </to>
                </anchor>
              </controlPr>
            </control>
          </mc:Choice>
        </mc:AlternateContent>
        <mc:AlternateContent xmlns:mc="http://schemas.openxmlformats.org/markup-compatibility/2006">
          <mc:Choice Requires="x14">
            <control shapeId="151620" r:id="rId71" name="Check Box 68">
              <controlPr defaultSize="0" autoFill="0" autoLine="0" autoPict="0">
                <anchor moveWithCells="1">
                  <from>
                    <xdr:col>266</xdr:col>
                    <xdr:colOff>133350</xdr:colOff>
                    <xdr:row>178</xdr:row>
                    <xdr:rowOff>9525</xdr:rowOff>
                  </from>
                  <to>
                    <xdr:col>267</xdr:col>
                    <xdr:colOff>114300</xdr:colOff>
                    <xdr:row>179</xdr:row>
                    <xdr:rowOff>0</xdr:rowOff>
                  </to>
                </anchor>
              </controlPr>
            </control>
          </mc:Choice>
        </mc:AlternateContent>
        <mc:AlternateContent xmlns:mc="http://schemas.openxmlformats.org/markup-compatibility/2006">
          <mc:Choice Requires="x14">
            <control shapeId="151621" r:id="rId72" name="Check Box 69">
              <controlPr defaultSize="0" autoFill="0" autoLine="0" autoPict="0">
                <anchor moveWithCells="1">
                  <from>
                    <xdr:col>266</xdr:col>
                    <xdr:colOff>133350</xdr:colOff>
                    <xdr:row>178</xdr:row>
                    <xdr:rowOff>9525</xdr:rowOff>
                  </from>
                  <to>
                    <xdr:col>267</xdr:col>
                    <xdr:colOff>114300</xdr:colOff>
                    <xdr:row>179</xdr:row>
                    <xdr:rowOff>0</xdr:rowOff>
                  </to>
                </anchor>
              </controlPr>
            </control>
          </mc:Choice>
        </mc:AlternateContent>
        <mc:AlternateContent xmlns:mc="http://schemas.openxmlformats.org/markup-compatibility/2006">
          <mc:Choice Requires="x14">
            <control shapeId="151622" r:id="rId73" name="Check Box 70">
              <controlPr defaultSize="0" autoFill="0" autoLine="0" autoPict="0">
                <anchor moveWithCells="1">
                  <from>
                    <xdr:col>296</xdr:col>
                    <xdr:colOff>133350</xdr:colOff>
                    <xdr:row>178</xdr:row>
                    <xdr:rowOff>9525</xdr:rowOff>
                  </from>
                  <to>
                    <xdr:col>297</xdr:col>
                    <xdr:colOff>114300</xdr:colOff>
                    <xdr:row>179</xdr:row>
                    <xdr:rowOff>0</xdr:rowOff>
                  </to>
                </anchor>
              </controlPr>
            </control>
          </mc:Choice>
        </mc:AlternateContent>
        <mc:AlternateContent xmlns:mc="http://schemas.openxmlformats.org/markup-compatibility/2006">
          <mc:Choice Requires="x14">
            <control shapeId="151623" r:id="rId74" name="Check Box 71">
              <controlPr defaultSize="0" autoFill="0" autoLine="0" autoPict="0">
                <anchor moveWithCells="1">
                  <from>
                    <xdr:col>296</xdr:col>
                    <xdr:colOff>133350</xdr:colOff>
                    <xdr:row>178</xdr:row>
                    <xdr:rowOff>9525</xdr:rowOff>
                  </from>
                  <to>
                    <xdr:col>297</xdr:col>
                    <xdr:colOff>114300</xdr:colOff>
                    <xdr:row>179</xdr:row>
                    <xdr:rowOff>0</xdr:rowOff>
                  </to>
                </anchor>
              </controlPr>
            </control>
          </mc:Choice>
        </mc:AlternateContent>
        <mc:AlternateContent xmlns:mc="http://schemas.openxmlformats.org/markup-compatibility/2006">
          <mc:Choice Requires="x14">
            <control shapeId="151624" r:id="rId75" name="Check Box 72">
              <controlPr defaultSize="0" autoFill="0" autoLine="0" autoPict="0">
                <anchor moveWithCells="1">
                  <from>
                    <xdr:col>296</xdr:col>
                    <xdr:colOff>133350</xdr:colOff>
                    <xdr:row>178</xdr:row>
                    <xdr:rowOff>9525</xdr:rowOff>
                  </from>
                  <to>
                    <xdr:col>297</xdr:col>
                    <xdr:colOff>114300</xdr:colOff>
                    <xdr:row>179</xdr:row>
                    <xdr:rowOff>0</xdr:rowOff>
                  </to>
                </anchor>
              </controlPr>
            </control>
          </mc:Choice>
        </mc:AlternateContent>
        <mc:AlternateContent xmlns:mc="http://schemas.openxmlformats.org/markup-compatibility/2006">
          <mc:Choice Requires="x14">
            <control shapeId="151625" r:id="rId76" name="Check Box 73">
              <controlPr defaultSize="0" autoFill="0" autoLine="0" autoPict="0">
                <anchor moveWithCells="1">
                  <from>
                    <xdr:col>56</xdr:col>
                    <xdr:colOff>133350</xdr:colOff>
                    <xdr:row>145</xdr:row>
                    <xdr:rowOff>9525</xdr:rowOff>
                  </from>
                  <to>
                    <xdr:col>57</xdr:col>
                    <xdr:colOff>95250</xdr:colOff>
                    <xdr:row>146</xdr:row>
                    <xdr:rowOff>0</xdr:rowOff>
                  </to>
                </anchor>
              </controlPr>
            </control>
          </mc:Choice>
        </mc:AlternateContent>
        <mc:AlternateContent xmlns:mc="http://schemas.openxmlformats.org/markup-compatibility/2006">
          <mc:Choice Requires="x14">
            <control shapeId="151626" r:id="rId77" name="Check Box 74">
              <controlPr defaultSize="0" autoFill="0" autoLine="0" autoPict="0">
                <anchor moveWithCells="1">
                  <from>
                    <xdr:col>56</xdr:col>
                    <xdr:colOff>133350</xdr:colOff>
                    <xdr:row>145</xdr:row>
                    <xdr:rowOff>9525</xdr:rowOff>
                  </from>
                  <to>
                    <xdr:col>57</xdr:col>
                    <xdr:colOff>95250</xdr:colOff>
                    <xdr:row>146</xdr:row>
                    <xdr:rowOff>0</xdr:rowOff>
                  </to>
                </anchor>
              </controlPr>
            </control>
          </mc:Choice>
        </mc:AlternateContent>
        <mc:AlternateContent xmlns:mc="http://schemas.openxmlformats.org/markup-compatibility/2006">
          <mc:Choice Requires="x14">
            <control shapeId="151627" r:id="rId78" name="Check Box 75">
              <controlPr defaultSize="0" autoFill="0" autoLine="0" autoPict="0">
                <anchor moveWithCells="1">
                  <from>
                    <xdr:col>56</xdr:col>
                    <xdr:colOff>133350</xdr:colOff>
                    <xdr:row>145</xdr:row>
                    <xdr:rowOff>9525</xdr:rowOff>
                  </from>
                  <to>
                    <xdr:col>57</xdr:col>
                    <xdr:colOff>114300</xdr:colOff>
                    <xdr:row>146</xdr:row>
                    <xdr:rowOff>0</xdr:rowOff>
                  </to>
                </anchor>
              </controlPr>
            </control>
          </mc:Choice>
        </mc:AlternateContent>
        <mc:AlternateContent xmlns:mc="http://schemas.openxmlformats.org/markup-compatibility/2006">
          <mc:Choice Requires="x14">
            <control shapeId="151628" r:id="rId79" name="Check Box 76">
              <controlPr defaultSize="0" autoFill="0" autoLine="0" autoPict="0">
                <anchor moveWithCells="1">
                  <from>
                    <xdr:col>86</xdr:col>
                    <xdr:colOff>133350</xdr:colOff>
                    <xdr:row>145</xdr:row>
                    <xdr:rowOff>9525</xdr:rowOff>
                  </from>
                  <to>
                    <xdr:col>87</xdr:col>
                    <xdr:colOff>95250</xdr:colOff>
                    <xdr:row>146</xdr:row>
                    <xdr:rowOff>0</xdr:rowOff>
                  </to>
                </anchor>
              </controlPr>
            </control>
          </mc:Choice>
        </mc:AlternateContent>
        <mc:AlternateContent xmlns:mc="http://schemas.openxmlformats.org/markup-compatibility/2006">
          <mc:Choice Requires="x14">
            <control shapeId="151629" r:id="rId80" name="Check Box 77">
              <controlPr defaultSize="0" autoFill="0" autoLine="0" autoPict="0">
                <anchor moveWithCells="1">
                  <from>
                    <xdr:col>86</xdr:col>
                    <xdr:colOff>133350</xdr:colOff>
                    <xdr:row>145</xdr:row>
                    <xdr:rowOff>9525</xdr:rowOff>
                  </from>
                  <to>
                    <xdr:col>87</xdr:col>
                    <xdr:colOff>95250</xdr:colOff>
                    <xdr:row>146</xdr:row>
                    <xdr:rowOff>0</xdr:rowOff>
                  </to>
                </anchor>
              </controlPr>
            </control>
          </mc:Choice>
        </mc:AlternateContent>
        <mc:AlternateContent xmlns:mc="http://schemas.openxmlformats.org/markup-compatibility/2006">
          <mc:Choice Requires="x14">
            <control shapeId="151630" r:id="rId81" name="Check Box 78">
              <controlPr defaultSize="0" autoFill="0" autoLine="0" autoPict="0">
                <anchor moveWithCells="1">
                  <from>
                    <xdr:col>86</xdr:col>
                    <xdr:colOff>133350</xdr:colOff>
                    <xdr:row>145</xdr:row>
                    <xdr:rowOff>9525</xdr:rowOff>
                  </from>
                  <to>
                    <xdr:col>87</xdr:col>
                    <xdr:colOff>95250</xdr:colOff>
                    <xdr:row>146</xdr:row>
                    <xdr:rowOff>0</xdr:rowOff>
                  </to>
                </anchor>
              </controlPr>
            </control>
          </mc:Choice>
        </mc:AlternateContent>
        <mc:AlternateContent xmlns:mc="http://schemas.openxmlformats.org/markup-compatibility/2006">
          <mc:Choice Requires="x14">
            <control shapeId="151631" r:id="rId82" name="Check Box 79">
              <controlPr defaultSize="0" autoFill="0" autoLine="0" autoPict="0">
                <anchor moveWithCells="1">
                  <from>
                    <xdr:col>116</xdr:col>
                    <xdr:colOff>133350</xdr:colOff>
                    <xdr:row>145</xdr:row>
                    <xdr:rowOff>9525</xdr:rowOff>
                  </from>
                  <to>
                    <xdr:col>117</xdr:col>
                    <xdr:colOff>95250</xdr:colOff>
                    <xdr:row>146</xdr:row>
                    <xdr:rowOff>0</xdr:rowOff>
                  </to>
                </anchor>
              </controlPr>
            </control>
          </mc:Choice>
        </mc:AlternateContent>
        <mc:AlternateContent xmlns:mc="http://schemas.openxmlformats.org/markup-compatibility/2006">
          <mc:Choice Requires="x14">
            <control shapeId="151632" r:id="rId83" name="Check Box 80">
              <controlPr defaultSize="0" autoFill="0" autoLine="0" autoPict="0">
                <anchor moveWithCells="1">
                  <from>
                    <xdr:col>116</xdr:col>
                    <xdr:colOff>133350</xdr:colOff>
                    <xdr:row>145</xdr:row>
                    <xdr:rowOff>9525</xdr:rowOff>
                  </from>
                  <to>
                    <xdr:col>117</xdr:col>
                    <xdr:colOff>95250</xdr:colOff>
                    <xdr:row>146</xdr:row>
                    <xdr:rowOff>0</xdr:rowOff>
                  </to>
                </anchor>
              </controlPr>
            </control>
          </mc:Choice>
        </mc:AlternateContent>
        <mc:AlternateContent xmlns:mc="http://schemas.openxmlformats.org/markup-compatibility/2006">
          <mc:Choice Requires="x14">
            <control shapeId="151633" r:id="rId84" name="Check Box 81">
              <controlPr defaultSize="0" autoFill="0" autoLine="0" autoPict="0">
                <anchor moveWithCells="1">
                  <from>
                    <xdr:col>116</xdr:col>
                    <xdr:colOff>133350</xdr:colOff>
                    <xdr:row>145</xdr:row>
                    <xdr:rowOff>9525</xdr:rowOff>
                  </from>
                  <to>
                    <xdr:col>117</xdr:col>
                    <xdr:colOff>95250</xdr:colOff>
                    <xdr:row>146</xdr:row>
                    <xdr:rowOff>0</xdr:rowOff>
                  </to>
                </anchor>
              </controlPr>
            </control>
          </mc:Choice>
        </mc:AlternateContent>
        <mc:AlternateContent xmlns:mc="http://schemas.openxmlformats.org/markup-compatibility/2006">
          <mc:Choice Requires="x14">
            <control shapeId="151634" r:id="rId85" name="Check Box 82">
              <controlPr defaultSize="0" autoFill="0" autoLine="0" autoPict="0">
                <anchor moveWithCells="1">
                  <from>
                    <xdr:col>146</xdr:col>
                    <xdr:colOff>133350</xdr:colOff>
                    <xdr:row>145</xdr:row>
                    <xdr:rowOff>9525</xdr:rowOff>
                  </from>
                  <to>
                    <xdr:col>147</xdr:col>
                    <xdr:colOff>123825</xdr:colOff>
                    <xdr:row>146</xdr:row>
                    <xdr:rowOff>0</xdr:rowOff>
                  </to>
                </anchor>
              </controlPr>
            </control>
          </mc:Choice>
        </mc:AlternateContent>
        <mc:AlternateContent xmlns:mc="http://schemas.openxmlformats.org/markup-compatibility/2006">
          <mc:Choice Requires="x14">
            <control shapeId="151635" r:id="rId86" name="Check Box 83">
              <controlPr defaultSize="0" autoFill="0" autoLine="0" autoPict="0">
                <anchor moveWithCells="1">
                  <from>
                    <xdr:col>146</xdr:col>
                    <xdr:colOff>133350</xdr:colOff>
                    <xdr:row>145</xdr:row>
                    <xdr:rowOff>9525</xdr:rowOff>
                  </from>
                  <to>
                    <xdr:col>147</xdr:col>
                    <xdr:colOff>123825</xdr:colOff>
                    <xdr:row>146</xdr:row>
                    <xdr:rowOff>0</xdr:rowOff>
                  </to>
                </anchor>
              </controlPr>
            </control>
          </mc:Choice>
        </mc:AlternateContent>
        <mc:AlternateContent xmlns:mc="http://schemas.openxmlformats.org/markup-compatibility/2006">
          <mc:Choice Requires="x14">
            <control shapeId="151636" r:id="rId87" name="Check Box 84">
              <controlPr defaultSize="0" autoFill="0" autoLine="0" autoPict="0">
                <anchor moveWithCells="1">
                  <from>
                    <xdr:col>146</xdr:col>
                    <xdr:colOff>133350</xdr:colOff>
                    <xdr:row>145</xdr:row>
                    <xdr:rowOff>9525</xdr:rowOff>
                  </from>
                  <to>
                    <xdr:col>147</xdr:col>
                    <xdr:colOff>123825</xdr:colOff>
                    <xdr:row>146</xdr:row>
                    <xdr:rowOff>0</xdr:rowOff>
                  </to>
                </anchor>
              </controlPr>
            </control>
          </mc:Choice>
        </mc:AlternateContent>
        <mc:AlternateContent xmlns:mc="http://schemas.openxmlformats.org/markup-compatibility/2006">
          <mc:Choice Requires="x14">
            <control shapeId="151637" r:id="rId88" name="Check Box 85">
              <controlPr defaultSize="0" autoFill="0" autoLine="0" autoPict="0">
                <anchor moveWithCells="1">
                  <from>
                    <xdr:col>176</xdr:col>
                    <xdr:colOff>133350</xdr:colOff>
                    <xdr:row>145</xdr:row>
                    <xdr:rowOff>9525</xdr:rowOff>
                  </from>
                  <to>
                    <xdr:col>177</xdr:col>
                    <xdr:colOff>114300</xdr:colOff>
                    <xdr:row>146</xdr:row>
                    <xdr:rowOff>0</xdr:rowOff>
                  </to>
                </anchor>
              </controlPr>
            </control>
          </mc:Choice>
        </mc:AlternateContent>
        <mc:AlternateContent xmlns:mc="http://schemas.openxmlformats.org/markup-compatibility/2006">
          <mc:Choice Requires="x14">
            <control shapeId="151638" r:id="rId89" name="Check Box 86">
              <controlPr defaultSize="0" autoFill="0" autoLine="0" autoPict="0">
                <anchor moveWithCells="1">
                  <from>
                    <xdr:col>176</xdr:col>
                    <xdr:colOff>133350</xdr:colOff>
                    <xdr:row>145</xdr:row>
                    <xdr:rowOff>9525</xdr:rowOff>
                  </from>
                  <to>
                    <xdr:col>177</xdr:col>
                    <xdr:colOff>114300</xdr:colOff>
                    <xdr:row>146</xdr:row>
                    <xdr:rowOff>0</xdr:rowOff>
                  </to>
                </anchor>
              </controlPr>
            </control>
          </mc:Choice>
        </mc:AlternateContent>
        <mc:AlternateContent xmlns:mc="http://schemas.openxmlformats.org/markup-compatibility/2006">
          <mc:Choice Requires="x14">
            <control shapeId="151639" r:id="rId90" name="Check Box 87">
              <controlPr defaultSize="0" autoFill="0" autoLine="0" autoPict="0">
                <anchor moveWithCells="1">
                  <from>
                    <xdr:col>176</xdr:col>
                    <xdr:colOff>133350</xdr:colOff>
                    <xdr:row>145</xdr:row>
                    <xdr:rowOff>9525</xdr:rowOff>
                  </from>
                  <to>
                    <xdr:col>177</xdr:col>
                    <xdr:colOff>114300</xdr:colOff>
                    <xdr:row>146</xdr:row>
                    <xdr:rowOff>0</xdr:rowOff>
                  </to>
                </anchor>
              </controlPr>
            </control>
          </mc:Choice>
        </mc:AlternateContent>
        <mc:AlternateContent xmlns:mc="http://schemas.openxmlformats.org/markup-compatibility/2006">
          <mc:Choice Requires="x14">
            <control shapeId="151640" r:id="rId91" name="Check Box 88">
              <controlPr defaultSize="0" autoFill="0" autoLine="0" autoPict="0">
                <anchor moveWithCells="1">
                  <from>
                    <xdr:col>206</xdr:col>
                    <xdr:colOff>133350</xdr:colOff>
                    <xdr:row>145</xdr:row>
                    <xdr:rowOff>9525</xdr:rowOff>
                  </from>
                  <to>
                    <xdr:col>207</xdr:col>
                    <xdr:colOff>123825</xdr:colOff>
                    <xdr:row>146</xdr:row>
                    <xdr:rowOff>0</xdr:rowOff>
                  </to>
                </anchor>
              </controlPr>
            </control>
          </mc:Choice>
        </mc:AlternateContent>
        <mc:AlternateContent xmlns:mc="http://schemas.openxmlformats.org/markup-compatibility/2006">
          <mc:Choice Requires="x14">
            <control shapeId="151641" r:id="rId92" name="Check Box 89">
              <controlPr defaultSize="0" autoFill="0" autoLine="0" autoPict="0">
                <anchor moveWithCells="1">
                  <from>
                    <xdr:col>206</xdr:col>
                    <xdr:colOff>133350</xdr:colOff>
                    <xdr:row>145</xdr:row>
                    <xdr:rowOff>9525</xdr:rowOff>
                  </from>
                  <to>
                    <xdr:col>207</xdr:col>
                    <xdr:colOff>123825</xdr:colOff>
                    <xdr:row>146</xdr:row>
                    <xdr:rowOff>0</xdr:rowOff>
                  </to>
                </anchor>
              </controlPr>
            </control>
          </mc:Choice>
        </mc:AlternateContent>
        <mc:AlternateContent xmlns:mc="http://schemas.openxmlformats.org/markup-compatibility/2006">
          <mc:Choice Requires="x14">
            <control shapeId="151642" r:id="rId93" name="Check Box 90">
              <controlPr defaultSize="0" autoFill="0" autoLine="0" autoPict="0">
                <anchor moveWithCells="1">
                  <from>
                    <xdr:col>206</xdr:col>
                    <xdr:colOff>133350</xdr:colOff>
                    <xdr:row>145</xdr:row>
                    <xdr:rowOff>9525</xdr:rowOff>
                  </from>
                  <to>
                    <xdr:col>207</xdr:col>
                    <xdr:colOff>123825</xdr:colOff>
                    <xdr:row>146</xdr:row>
                    <xdr:rowOff>0</xdr:rowOff>
                  </to>
                </anchor>
              </controlPr>
            </control>
          </mc:Choice>
        </mc:AlternateContent>
        <mc:AlternateContent xmlns:mc="http://schemas.openxmlformats.org/markup-compatibility/2006">
          <mc:Choice Requires="x14">
            <control shapeId="151643" r:id="rId94" name="Check Box 91">
              <controlPr defaultSize="0" autoFill="0" autoLine="0" autoPict="0">
                <anchor moveWithCells="1">
                  <from>
                    <xdr:col>236</xdr:col>
                    <xdr:colOff>133350</xdr:colOff>
                    <xdr:row>145</xdr:row>
                    <xdr:rowOff>9525</xdr:rowOff>
                  </from>
                  <to>
                    <xdr:col>237</xdr:col>
                    <xdr:colOff>114300</xdr:colOff>
                    <xdr:row>146</xdr:row>
                    <xdr:rowOff>0</xdr:rowOff>
                  </to>
                </anchor>
              </controlPr>
            </control>
          </mc:Choice>
        </mc:AlternateContent>
        <mc:AlternateContent xmlns:mc="http://schemas.openxmlformats.org/markup-compatibility/2006">
          <mc:Choice Requires="x14">
            <control shapeId="151644" r:id="rId95" name="Check Box 92">
              <controlPr defaultSize="0" autoFill="0" autoLine="0" autoPict="0">
                <anchor moveWithCells="1">
                  <from>
                    <xdr:col>236</xdr:col>
                    <xdr:colOff>133350</xdr:colOff>
                    <xdr:row>145</xdr:row>
                    <xdr:rowOff>9525</xdr:rowOff>
                  </from>
                  <to>
                    <xdr:col>237</xdr:col>
                    <xdr:colOff>114300</xdr:colOff>
                    <xdr:row>146</xdr:row>
                    <xdr:rowOff>0</xdr:rowOff>
                  </to>
                </anchor>
              </controlPr>
            </control>
          </mc:Choice>
        </mc:AlternateContent>
        <mc:AlternateContent xmlns:mc="http://schemas.openxmlformats.org/markup-compatibility/2006">
          <mc:Choice Requires="x14">
            <control shapeId="151645" r:id="rId96" name="Check Box 93">
              <controlPr defaultSize="0" autoFill="0" autoLine="0" autoPict="0">
                <anchor moveWithCells="1">
                  <from>
                    <xdr:col>236</xdr:col>
                    <xdr:colOff>133350</xdr:colOff>
                    <xdr:row>145</xdr:row>
                    <xdr:rowOff>9525</xdr:rowOff>
                  </from>
                  <to>
                    <xdr:col>237</xdr:col>
                    <xdr:colOff>114300</xdr:colOff>
                    <xdr:row>146</xdr:row>
                    <xdr:rowOff>0</xdr:rowOff>
                  </to>
                </anchor>
              </controlPr>
            </control>
          </mc:Choice>
        </mc:AlternateContent>
        <mc:AlternateContent xmlns:mc="http://schemas.openxmlformats.org/markup-compatibility/2006">
          <mc:Choice Requires="x14">
            <control shapeId="151646" r:id="rId97" name="Check Box 94">
              <controlPr defaultSize="0" autoFill="0" autoLine="0" autoPict="0">
                <anchor moveWithCells="1">
                  <from>
                    <xdr:col>266</xdr:col>
                    <xdr:colOff>133350</xdr:colOff>
                    <xdr:row>145</xdr:row>
                    <xdr:rowOff>9525</xdr:rowOff>
                  </from>
                  <to>
                    <xdr:col>267</xdr:col>
                    <xdr:colOff>114300</xdr:colOff>
                    <xdr:row>146</xdr:row>
                    <xdr:rowOff>0</xdr:rowOff>
                  </to>
                </anchor>
              </controlPr>
            </control>
          </mc:Choice>
        </mc:AlternateContent>
        <mc:AlternateContent xmlns:mc="http://schemas.openxmlformats.org/markup-compatibility/2006">
          <mc:Choice Requires="x14">
            <control shapeId="151647" r:id="rId98" name="Check Box 95">
              <controlPr defaultSize="0" autoFill="0" autoLine="0" autoPict="0">
                <anchor moveWithCells="1">
                  <from>
                    <xdr:col>266</xdr:col>
                    <xdr:colOff>133350</xdr:colOff>
                    <xdr:row>145</xdr:row>
                    <xdr:rowOff>9525</xdr:rowOff>
                  </from>
                  <to>
                    <xdr:col>267</xdr:col>
                    <xdr:colOff>114300</xdr:colOff>
                    <xdr:row>146</xdr:row>
                    <xdr:rowOff>0</xdr:rowOff>
                  </to>
                </anchor>
              </controlPr>
            </control>
          </mc:Choice>
        </mc:AlternateContent>
        <mc:AlternateContent xmlns:mc="http://schemas.openxmlformats.org/markup-compatibility/2006">
          <mc:Choice Requires="x14">
            <control shapeId="151648" r:id="rId99" name="Check Box 96">
              <controlPr defaultSize="0" autoFill="0" autoLine="0" autoPict="0">
                <anchor moveWithCells="1">
                  <from>
                    <xdr:col>266</xdr:col>
                    <xdr:colOff>133350</xdr:colOff>
                    <xdr:row>145</xdr:row>
                    <xdr:rowOff>9525</xdr:rowOff>
                  </from>
                  <to>
                    <xdr:col>267</xdr:col>
                    <xdr:colOff>114300</xdr:colOff>
                    <xdr:row>146</xdr:row>
                    <xdr:rowOff>0</xdr:rowOff>
                  </to>
                </anchor>
              </controlPr>
            </control>
          </mc:Choice>
        </mc:AlternateContent>
        <mc:AlternateContent xmlns:mc="http://schemas.openxmlformats.org/markup-compatibility/2006">
          <mc:Choice Requires="x14">
            <control shapeId="151649" r:id="rId100" name="Check Box 97">
              <controlPr defaultSize="0" autoFill="0" autoLine="0" autoPict="0">
                <anchor moveWithCells="1">
                  <from>
                    <xdr:col>296</xdr:col>
                    <xdr:colOff>133350</xdr:colOff>
                    <xdr:row>145</xdr:row>
                    <xdr:rowOff>9525</xdr:rowOff>
                  </from>
                  <to>
                    <xdr:col>297</xdr:col>
                    <xdr:colOff>114300</xdr:colOff>
                    <xdr:row>146</xdr:row>
                    <xdr:rowOff>0</xdr:rowOff>
                  </to>
                </anchor>
              </controlPr>
            </control>
          </mc:Choice>
        </mc:AlternateContent>
        <mc:AlternateContent xmlns:mc="http://schemas.openxmlformats.org/markup-compatibility/2006">
          <mc:Choice Requires="x14">
            <control shapeId="151650" r:id="rId101" name="Check Box 98">
              <controlPr defaultSize="0" autoFill="0" autoLine="0" autoPict="0">
                <anchor moveWithCells="1">
                  <from>
                    <xdr:col>296</xdr:col>
                    <xdr:colOff>133350</xdr:colOff>
                    <xdr:row>145</xdr:row>
                    <xdr:rowOff>9525</xdr:rowOff>
                  </from>
                  <to>
                    <xdr:col>297</xdr:col>
                    <xdr:colOff>114300</xdr:colOff>
                    <xdr:row>146</xdr:row>
                    <xdr:rowOff>0</xdr:rowOff>
                  </to>
                </anchor>
              </controlPr>
            </control>
          </mc:Choice>
        </mc:AlternateContent>
        <mc:AlternateContent xmlns:mc="http://schemas.openxmlformats.org/markup-compatibility/2006">
          <mc:Choice Requires="x14">
            <control shapeId="151651" r:id="rId102" name="Check Box 99">
              <controlPr defaultSize="0" autoFill="0" autoLine="0" autoPict="0">
                <anchor moveWithCells="1">
                  <from>
                    <xdr:col>296</xdr:col>
                    <xdr:colOff>133350</xdr:colOff>
                    <xdr:row>145</xdr:row>
                    <xdr:rowOff>9525</xdr:rowOff>
                  </from>
                  <to>
                    <xdr:col>297</xdr:col>
                    <xdr:colOff>114300</xdr:colOff>
                    <xdr:row>146</xdr:row>
                    <xdr:rowOff>0</xdr:rowOff>
                  </to>
                </anchor>
              </controlPr>
            </control>
          </mc:Choice>
        </mc:AlternateContent>
        <mc:AlternateContent xmlns:mc="http://schemas.openxmlformats.org/markup-compatibility/2006">
          <mc:Choice Requires="x14">
            <control shapeId="151652" r:id="rId103" name="Check Box 100">
              <controlPr defaultSize="0" autoFill="0" autoLine="0" autoPict="0">
                <anchor moveWithCells="1">
                  <from>
                    <xdr:col>56</xdr:col>
                    <xdr:colOff>133350</xdr:colOff>
                    <xdr:row>112</xdr:row>
                    <xdr:rowOff>9525</xdr:rowOff>
                  </from>
                  <to>
                    <xdr:col>57</xdr:col>
                    <xdr:colOff>95250</xdr:colOff>
                    <xdr:row>113</xdr:row>
                    <xdr:rowOff>0</xdr:rowOff>
                  </to>
                </anchor>
              </controlPr>
            </control>
          </mc:Choice>
        </mc:AlternateContent>
        <mc:AlternateContent xmlns:mc="http://schemas.openxmlformats.org/markup-compatibility/2006">
          <mc:Choice Requires="x14">
            <control shapeId="151653" r:id="rId104" name="Check Box 101">
              <controlPr defaultSize="0" autoFill="0" autoLine="0" autoPict="0">
                <anchor moveWithCells="1">
                  <from>
                    <xdr:col>56</xdr:col>
                    <xdr:colOff>133350</xdr:colOff>
                    <xdr:row>112</xdr:row>
                    <xdr:rowOff>9525</xdr:rowOff>
                  </from>
                  <to>
                    <xdr:col>57</xdr:col>
                    <xdr:colOff>95250</xdr:colOff>
                    <xdr:row>113</xdr:row>
                    <xdr:rowOff>0</xdr:rowOff>
                  </to>
                </anchor>
              </controlPr>
            </control>
          </mc:Choice>
        </mc:AlternateContent>
        <mc:AlternateContent xmlns:mc="http://schemas.openxmlformats.org/markup-compatibility/2006">
          <mc:Choice Requires="x14">
            <control shapeId="151654" r:id="rId105" name="Check Box 102">
              <controlPr defaultSize="0" autoFill="0" autoLine="0" autoPict="0">
                <anchor moveWithCells="1">
                  <from>
                    <xdr:col>56</xdr:col>
                    <xdr:colOff>133350</xdr:colOff>
                    <xdr:row>112</xdr:row>
                    <xdr:rowOff>9525</xdr:rowOff>
                  </from>
                  <to>
                    <xdr:col>57</xdr:col>
                    <xdr:colOff>114300</xdr:colOff>
                    <xdr:row>113</xdr:row>
                    <xdr:rowOff>0</xdr:rowOff>
                  </to>
                </anchor>
              </controlPr>
            </control>
          </mc:Choice>
        </mc:AlternateContent>
        <mc:AlternateContent xmlns:mc="http://schemas.openxmlformats.org/markup-compatibility/2006">
          <mc:Choice Requires="x14">
            <control shapeId="151655" r:id="rId106" name="Check Box 103">
              <controlPr defaultSize="0" autoFill="0" autoLine="0" autoPict="0">
                <anchor moveWithCells="1">
                  <from>
                    <xdr:col>86</xdr:col>
                    <xdr:colOff>133350</xdr:colOff>
                    <xdr:row>112</xdr:row>
                    <xdr:rowOff>9525</xdr:rowOff>
                  </from>
                  <to>
                    <xdr:col>87</xdr:col>
                    <xdr:colOff>95250</xdr:colOff>
                    <xdr:row>113</xdr:row>
                    <xdr:rowOff>0</xdr:rowOff>
                  </to>
                </anchor>
              </controlPr>
            </control>
          </mc:Choice>
        </mc:AlternateContent>
        <mc:AlternateContent xmlns:mc="http://schemas.openxmlformats.org/markup-compatibility/2006">
          <mc:Choice Requires="x14">
            <control shapeId="151656" r:id="rId107" name="Check Box 104">
              <controlPr defaultSize="0" autoFill="0" autoLine="0" autoPict="0">
                <anchor moveWithCells="1">
                  <from>
                    <xdr:col>86</xdr:col>
                    <xdr:colOff>133350</xdr:colOff>
                    <xdr:row>112</xdr:row>
                    <xdr:rowOff>9525</xdr:rowOff>
                  </from>
                  <to>
                    <xdr:col>87</xdr:col>
                    <xdr:colOff>95250</xdr:colOff>
                    <xdr:row>113</xdr:row>
                    <xdr:rowOff>0</xdr:rowOff>
                  </to>
                </anchor>
              </controlPr>
            </control>
          </mc:Choice>
        </mc:AlternateContent>
        <mc:AlternateContent xmlns:mc="http://schemas.openxmlformats.org/markup-compatibility/2006">
          <mc:Choice Requires="x14">
            <control shapeId="151657" r:id="rId108" name="Check Box 105">
              <controlPr defaultSize="0" autoFill="0" autoLine="0" autoPict="0">
                <anchor moveWithCells="1">
                  <from>
                    <xdr:col>86</xdr:col>
                    <xdr:colOff>133350</xdr:colOff>
                    <xdr:row>112</xdr:row>
                    <xdr:rowOff>9525</xdr:rowOff>
                  </from>
                  <to>
                    <xdr:col>87</xdr:col>
                    <xdr:colOff>95250</xdr:colOff>
                    <xdr:row>113</xdr:row>
                    <xdr:rowOff>0</xdr:rowOff>
                  </to>
                </anchor>
              </controlPr>
            </control>
          </mc:Choice>
        </mc:AlternateContent>
        <mc:AlternateContent xmlns:mc="http://schemas.openxmlformats.org/markup-compatibility/2006">
          <mc:Choice Requires="x14">
            <control shapeId="151658" r:id="rId109" name="Check Box 106">
              <controlPr defaultSize="0" autoFill="0" autoLine="0" autoPict="0">
                <anchor moveWithCells="1">
                  <from>
                    <xdr:col>116</xdr:col>
                    <xdr:colOff>133350</xdr:colOff>
                    <xdr:row>112</xdr:row>
                    <xdr:rowOff>9525</xdr:rowOff>
                  </from>
                  <to>
                    <xdr:col>117</xdr:col>
                    <xdr:colOff>95250</xdr:colOff>
                    <xdr:row>113</xdr:row>
                    <xdr:rowOff>0</xdr:rowOff>
                  </to>
                </anchor>
              </controlPr>
            </control>
          </mc:Choice>
        </mc:AlternateContent>
        <mc:AlternateContent xmlns:mc="http://schemas.openxmlformats.org/markup-compatibility/2006">
          <mc:Choice Requires="x14">
            <control shapeId="151659" r:id="rId110" name="Check Box 107">
              <controlPr defaultSize="0" autoFill="0" autoLine="0" autoPict="0">
                <anchor moveWithCells="1">
                  <from>
                    <xdr:col>116</xdr:col>
                    <xdr:colOff>133350</xdr:colOff>
                    <xdr:row>112</xdr:row>
                    <xdr:rowOff>9525</xdr:rowOff>
                  </from>
                  <to>
                    <xdr:col>117</xdr:col>
                    <xdr:colOff>95250</xdr:colOff>
                    <xdr:row>113</xdr:row>
                    <xdr:rowOff>0</xdr:rowOff>
                  </to>
                </anchor>
              </controlPr>
            </control>
          </mc:Choice>
        </mc:AlternateContent>
        <mc:AlternateContent xmlns:mc="http://schemas.openxmlformats.org/markup-compatibility/2006">
          <mc:Choice Requires="x14">
            <control shapeId="151660" r:id="rId111" name="Check Box 108">
              <controlPr defaultSize="0" autoFill="0" autoLine="0" autoPict="0">
                <anchor moveWithCells="1">
                  <from>
                    <xdr:col>116</xdr:col>
                    <xdr:colOff>133350</xdr:colOff>
                    <xdr:row>112</xdr:row>
                    <xdr:rowOff>9525</xdr:rowOff>
                  </from>
                  <to>
                    <xdr:col>117</xdr:col>
                    <xdr:colOff>95250</xdr:colOff>
                    <xdr:row>113</xdr:row>
                    <xdr:rowOff>0</xdr:rowOff>
                  </to>
                </anchor>
              </controlPr>
            </control>
          </mc:Choice>
        </mc:AlternateContent>
        <mc:AlternateContent xmlns:mc="http://schemas.openxmlformats.org/markup-compatibility/2006">
          <mc:Choice Requires="x14">
            <control shapeId="151661" r:id="rId112" name="Check Box 109">
              <controlPr defaultSize="0" autoFill="0" autoLine="0" autoPict="0">
                <anchor moveWithCells="1">
                  <from>
                    <xdr:col>146</xdr:col>
                    <xdr:colOff>133350</xdr:colOff>
                    <xdr:row>112</xdr:row>
                    <xdr:rowOff>9525</xdr:rowOff>
                  </from>
                  <to>
                    <xdr:col>147</xdr:col>
                    <xdr:colOff>123825</xdr:colOff>
                    <xdr:row>113</xdr:row>
                    <xdr:rowOff>0</xdr:rowOff>
                  </to>
                </anchor>
              </controlPr>
            </control>
          </mc:Choice>
        </mc:AlternateContent>
        <mc:AlternateContent xmlns:mc="http://schemas.openxmlformats.org/markup-compatibility/2006">
          <mc:Choice Requires="x14">
            <control shapeId="151662" r:id="rId113" name="Check Box 110">
              <controlPr defaultSize="0" autoFill="0" autoLine="0" autoPict="0">
                <anchor moveWithCells="1">
                  <from>
                    <xdr:col>146</xdr:col>
                    <xdr:colOff>133350</xdr:colOff>
                    <xdr:row>112</xdr:row>
                    <xdr:rowOff>9525</xdr:rowOff>
                  </from>
                  <to>
                    <xdr:col>147</xdr:col>
                    <xdr:colOff>123825</xdr:colOff>
                    <xdr:row>113</xdr:row>
                    <xdr:rowOff>0</xdr:rowOff>
                  </to>
                </anchor>
              </controlPr>
            </control>
          </mc:Choice>
        </mc:AlternateContent>
        <mc:AlternateContent xmlns:mc="http://schemas.openxmlformats.org/markup-compatibility/2006">
          <mc:Choice Requires="x14">
            <control shapeId="151663" r:id="rId114" name="Check Box 111">
              <controlPr defaultSize="0" autoFill="0" autoLine="0" autoPict="0">
                <anchor moveWithCells="1">
                  <from>
                    <xdr:col>146</xdr:col>
                    <xdr:colOff>133350</xdr:colOff>
                    <xdr:row>112</xdr:row>
                    <xdr:rowOff>9525</xdr:rowOff>
                  </from>
                  <to>
                    <xdr:col>147</xdr:col>
                    <xdr:colOff>123825</xdr:colOff>
                    <xdr:row>113</xdr:row>
                    <xdr:rowOff>0</xdr:rowOff>
                  </to>
                </anchor>
              </controlPr>
            </control>
          </mc:Choice>
        </mc:AlternateContent>
        <mc:AlternateContent xmlns:mc="http://schemas.openxmlformats.org/markup-compatibility/2006">
          <mc:Choice Requires="x14">
            <control shapeId="151664" r:id="rId115" name="Check Box 112">
              <controlPr defaultSize="0" autoFill="0" autoLine="0" autoPict="0">
                <anchor moveWithCells="1">
                  <from>
                    <xdr:col>176</xdr:col>
                    <xdr:colOff>133350</xdr:colOff>
                    <xdr:row>112</xdr:row>
                    <xdr:rowOff>9525</xdr:rowOff>
                  </from>
                  <to>
                    <xdr:col>177</xdr:col>
                    <xdr:colOff>114300</xdr:colOff>
                    <xdr:row>113</xdr:row>
                    <xdr:rowOff>0</xdr:rowOff>
                  </to>
                </anchor>
              </controlPr>
            </control>
          </mc:Choice>
        </mc:AlternateContent>
        <mc:AlternateContent xmlns:mc="http://schemas.openxmlformats.org/markup-compatibility/2006">
          <mc:Choice Requires="x14">
            <control shapeId="151665" r:id="rId116" name="Check Box 113">
              <controlPr defaultSize="0" autoFill="0" autoLine="0" autoPict="0">
                <anchor moveWithCells="1">
                  <from>
                    <xdr:col>176</xdr:col>
                    <xdr:colOff>133350</xdr:colOff>
                    <xdr:row>112</xdr:row>
                    <xdr:rowOff>9525</xdr:rowOff>
                  </from>
                  <to>
                    <xdr:col>177</xdr:col>
                    <xdr:colOff>114300</xdr:colOff>
                    <xdr:row>113</xdr:row>
                    <xdr:rowOff>0</xdr:rowOff>
                  </to>
                </anchor>
              </controlPr>
            </control>
          </mc:Choice>
        </mc:AlternateContent>
        <mc:AlternateContent xmlns:mc="http://schemas.openxmlformats.org/markup-compatibility/2006">
          <mc:Choice Requires="x14">
            <control shapeId="151666" r:id="rId117" name="Check Box 114">
              <controlPr defaultSize="0" autoFill="0" autoLine="0" autoPict="0">
                <anchor moveWithCells="1">
                  <from>
                    <xdr:col>176</xdr:col>
                    <xdr:colOff>133350</xdr:colOff>
                    <xdr:row>112</xdr:row>
                    <xdr:rowOff>9525</xdr:rowOff>
                  </from>
                  <to>
                    <xdr:col>177</xdr:col>
                    <xdr:colOff>114300</xdr:colOff>
                    <xdr:row>113</xdr:row>
                    <xdr:rowOff>0</xdr:rowOff>
                  </to>
                </anchor>
              </controlPr>
            </control>
          </mc:Choice>
        </mc:AlternateContent>
        <mc:AlternateContent xmlns:mc="http://schemas.openxmlformats.org/markup-compatibility/2006">
          <mc:Choice Requires="x14">
            <control shapeId="151667" r:id="rId118" name="Check Box 115">
              <controlPr defaultSize="0" autoFill="0" autoLine="0" autoPict="0">
                <anchor moveWithCells="1">
                  <from>
                    <xdr:col>206</xdr:col>
                    <xdr:colOff>133350</xdr:colOff>
                    <xdr:row>112</xdr:row>
                    <xdr:rowOff>9525</xdr:rowOff>
                  </from>
                  <to>
                    <xdr:col>207</xdr:col>
                    <xdr:colOff>123825</xdr:colOff>
                    <xdr:row>113</xdr:row>
                    <xdr:rowOff>0</xdr:rowOff>
                  </to>
                </anchor>
              </controlPr>
            </control>
          </mc:Choice>
        </mc:AlternateContent>
        <mc:AlternateContent xmlns:mc="http://schemas.openxmlformats.org/markup-compatibility/2006">
          <mc:Choice Requires="x14">
            <control shapeId="151668" r:id="rId119" name="Check Box 116">
              <controlPr defaultSize="0" autoFill="0" autoLine="0" autoPict="0">
                <anchor moveWithCells="1">
                  <from>
                    <xdr:col>206</xdr:col>
                    <xdr:colOff>133350</xdr:colOff>
                    <xdr:row>112</xdr:row>
                    <xdr:rowOff>9525</xdr:rowOff>
                  </from>
                  <to>
                    <xdr:col>207</xdr:col>
                    <xdr:colOff>123825</xdr:colOff>
                    <xdr:row>113</xdr:row>
                    <xdr:rowOff>0</xdr:rowOff>
                  </to>
                </anchor>
              </controlPr>
            </control>
          </mc:Choice>
        </mc:AlternateContent>
        <mc:AlternateContent xmlns:mc="http://schemas.openxmlformats.org/markup-compatibility/2006">
          <mc:Choice Requires="x14">
            <control shapeId="151669" r:id="rId120" name="Check Box 117">
              <controlPr defaultSize="0" autoFill="0" autoLine="0" autoPict="0">
                <anchor moveWithCells="1">
                  <from>
                    <xdr:col>206</xdr:col>
                    <xdr:colOff>133350</xdr:colOff>
                    <xdr:row>112</xdr:row>
                    <xdr:rowOff>9525</xdr:rowOff>
                  </from>
                  <to>
                    <xdr:col>207</xdr:col>
                    <xdr:colOff>123825</xdr:colOff>
                    <xdr:row>113</xdr:row>
                    <xdr:rowOff>0</xdr:rowOff>
                  </to>
                </anchor>
              </controlPr>
            </control>
          </mc:Choice>
        </mc:AlternateContent>
        <mc:AlternateContent xmlns:mc="http://schemas.openxmlformats.org/markup-compatibility/2006">
          <mc:Choice Requires="x14">
            <control shapeId="151670" r:id="rId121" name="Check Box 118">
              <controlPr defaultSize="0" autoFill="0" autoLine="0" autoPict="0">
                <anchor moveWithCells="1">
                  <from>
                    <xdr:col>236</xdr:col>
                    <xdr:colOff>133350</xdr:colOff>
                    <xdr:row>112</xdr:row>
                    <xdr:rowOff>9525</xdr:rowOff>
                  </from>
                  <to>
                    <xdr:col>237</xdr:col>
                    <xdr:colOff>114300</xdr:colOff>
                    <xdr:row>113</xdr:row>
                    <xdr:rowOff>0</xdr:rowOff>
                  </to>
                </anchor>
              </controlPr>
            </control>
          </mc:Choice>
        </mc:AlternateContent>
        <mc:AlternateContent xmlns:mc="http://schemas.openxmlformats.org/markup-compatibility/2006">
          <mc:Choice Requires="x14">
            <control shapeId="151671" r:id="rId122" name="Check Box 119">
              <controlPr defaultSize="0" autoFill="0" autoLine="0" autoPict="0">
                <anchor moveWithCells="1">
                  <from>
                    <xdr:col>236</xdr:col>
                    <xdr:colOff>133350</xdr:colOff>
                    <xdr:row>112</xdr:row>
                    <xdr:rowOff>9525</xdr:rowOff>
                  </from>
                  <to>
                    <xdr:col>237</xdr:col>
                    <xdr:colOff>114300</xdr:colOff>
                    <xdr:row>113</xdr:row>
                    <xdr:rowOff>0</xdr:rowOff>
                  </to>
                </anchor>
              </controlPr>
            </control>
          </mc:Choice>
        </mc:AlternateContent>
        <mc:AlternateContent xmlns:mc="http://schemas.openxmlformats.org/markup-compatibility/2006">
          <mc:Choice Requires="x14">
            <control shapeId="151672" r:id="rId123" name="Check Box 120">
              <controlPr defaultSize="0" autoFill="0" autoLine="0" autoPict="0">
                <anchor moveWithCells="1">
                  <from>
                    <xdr:col>236</xdr:col>
                    <xdr:colOff>133350</xdr:colOff>
                    <xdr:row>112</xdr:row>
                    <xdr:rowOff>9525</xdr:rowOff>
                  </from>
                  <to>
                    <xdr:col>237</xdr:col>
                    <xdr:colOff>114300</xdr:colOff>
                    <xdr:row>113</xdr:row>
                    <xdr:rowOff>0</xdr:rowOff>
                  </to>
                </anchor>
              </controlPr>
            </control>
          </mc:Choice>
        </mc:AlternateContent>
        <mc:AlternateContent xmlns:mc="http://schemas.openxmlformats.org/markup-compatibility/2006">
          <mc:Choice Requires="x14">
            <control shapeId="151673" r:id="rId124" name="Check Box 121">
              <controlPr defaultSize="0" autoFill="0" autoLine="0" autoPict="0">
                <anchor moveWithCells="1">
                  <from>
                    <xdr:col>266</xdr:col>
                    <xdr:colOff>133350</xdr:colOff>
                    <xdr:row>112</xdr:row>
                    <xdr:rowOff>9525</xdr:rowOff>
                  </from>
                  <to>
                    <xdr:col>267</xdr:col>
                    <xdr:colOff>114300</xdr:colOff>
                    <xdr:row>113</xdr:row>
                    <xdr:rowOff>0</xdr:rowOff>
                  </to>
                </anchor>
              </controlPr>
            </control>
          </mc:Choice>
        </mc:AlternateContent>
        <mc:AlternateContent xmlns:mc="http://schemas.openxmlformats.org/markup-compatibility/2006">
          <mc:Choice Requires="x14">
            <control shapeId="151674" r:id="rId125" name="Check Box 122">
              <controlPr defaultSize="0" autoFill="0" autoLine="0" autoPict="0">
                <anchor moveWithCells="1">
                  <from>
                    <xdr:col>266</xdr:col>
                    <xdr:colOff>133350</xdr:colOff>
                    <xdr:row>112</xdr:row>
                    <xdr:rowOff>9525</xdr:rowOff>
                  </from>
                  <to>
                    <xdr:col>267</xdr:col>
                    <xdr:colOff>114300</xdr:colOff>
                    <xdr:row>113</xdr:row>
                    <xdr:rowOff>0</xdr:rowOff>
                  </to>
                </anchor>
              </controlPr>
            </control>
          </mc:Choice>
        </mc:AlternateContent>
        <mc:AlternateContent xmlns:mc="http://schemas.openxmlformats.org/markup-compatibility/2006">
          <mc:Choice Requires="x14">
            <control shapeId="151675" r:id="rId126" name="Check Box 123">
              <controlPr defaultSize="0" autoFill="0" autoLine="0" autoPict="0">
                <anchor moveWithCells="1">
                  <from>
                    <xdr:col>266</xdr:col>
                    <xdr:colOff>133350</xdr:colOff>
                    <xdr:row>112</xdr:row>
                    <xdr:rowOff>9525</xdr:rowOff>
                  </from>
                  <to>
                    <xdr:col>267</xdr:col>
                    <xdr:colOff>114300</xdr:colOff>
                    <xdr:row>113</xdr:row>
                    <xdr:rowOff>0</xdr:rowOff>
                  </to>
                </anchor>
              </controlPr>
            </control>
          </mc:Choice>
        </mc:AlternateContent>
        <mc:AlternateContent xmlns:mc="http://schemas.openxmlformats.org/markup-compatibility/2006">
          <mc:Choice Requires="x14">
            <control shapeId="151676" r:id="rId127" name="Check Box 124">
              <controlPr defaultSize="0" autoFill="0" autoLine="0" autoPict="0">
                <anchor moveWithCells="1">
                  <from>
                    <xdr:col>296</xdr:col>
                    <xdr:colOff>133350</xdr:colOff>
                    <xdr:row>112</xdr:row>
                    <xdr:rowOff>9525</xdr:rowOff>
                  </from>
                  <to>
                    <xdr:col>297</xdr:col>
                    <xdr:colOff>114300</xdr:colOff>
                    <xdr:row>113</xdr:row>
                    <xdr:rowOff>0</xdr:rowOff>
                  </to>
                </anchor>
              </controlPr>
            </control>
          </mc:Choice>
        </mc:AlternateContent>
        <mc:AlternateContent xmlns:mc="http://schemas.openxmlformats.org/markup-compatibility/2006">
          <mc:Choice Requires="x14">
            <control shapeId="151677" r:id="rId128" name="Check Box 125">
              <controlPr defaultSize="0" autoFill="0" autoLine="0" autoPict="0">
                <anchor moveWithCells="1">
                  <from>
                    <xdr:col>296</xdr:col>
                    <xdr:colOff>133350</xdr:colOff>
                    <xdr:row>112</xdr:row>
                    <xdr:rowOff>9525</xdr:rowOff>
                  </from>
                  <to>
                    <xdr:col>297</xdr:col>
                    <xdr:colOff>114300</xdr:colOff>
                    <xdr:row>113</xdr:row>
                    <xdr:rowOff>0</xdr:rowOff>
                  </to>
                </anchor>
              </controlPr>
            </control>
          </mc:Choice>
        </mc:AlternateContent>
        <mc:AlternateContent xmlns:mc="http://schemas.openxmlformats.org/markup-compatibility/2006">
          <mc:Choice Requires="x14">
            <control shapeId="151678" r:id="rId129" name="Check Box 126">
              <controlPr defaultSize="0" autoFill="0" autoLine="0" autoPict="0">
                <anchor moveWithCells="1">
                  <from>
                    <xdr:col>296</xdr:col>
                    <xdr:colOff>133350</xdr:colOff>
                    <xdr:row>112</xdr:row>
                    <xdr:rowOff>9525</xdr:rowOff>
                  </from>
                  <to>
                    <xdr:col>297</xdr:col>
                    <xdr:colOff>114300</xdr:colOff>
                    <xdr:row>113</xdr:row>
                    <xdr:rowOff>0</xdr:rowOff>
                  </to>
                </anchor>
              </controlPr>
            </control>
          </mc:Choice>
        </mc:AlternateContent>
        <mc:AlternateContent xmlns:mc="http://schemas.openxmlformats.org/markup-compatibility/2006">
          <mc:Choice Requires="x14">
            <control shapeId="151679" r:id="rId130" name="Check Box 127">
              <controlPr defaultSize="0" autoFill="0" autoLine="0" autoPict="0">
                <anchor moveWithCells="1">
                  <from>
                    <xdr:col>56</xdr:col>
                    <xdr:colOff>133350</xdr:colOff>
                    <xdr:row>79</xdr:row>
                    <xdr:rowOff>9525</xdr:rowOff>
                  </from>
                  <to>
                    <xdr:col>57</xdr:col>
                    <xdr:colOff>95250</xdr:colOff>
                    <xdr:row>80</xdr:row>
                    <xdr:rowOff>0</xdr:rowOff>
                  </to>
                </anchor>
              </controlPr>
            </control>
          </mc:Choice>
        </mc:AlternateContent>
        <mc:AlternateContent xmlns:mc="http://schemas.openxmlformats.org/markup-compatibility/2006">
          <mc:Choice Requires="x14">
            <control shapeId="151680" r:id="rId131" name="Check Box 128">
              <controlPr defaultSize="0" autoFill="0" autoLine="0" autoPict="0">
                <anchor moveWithCells="1">
                  <from>
                    <xdr:col>56</xdr:col>
                    <xdr:colOff>133350</xdr:colOff>
                    <xdr:row>79</xdr:row>
                    <xdr:rowOff>9525</xdr:rowOff>
                  </from>
                  <to>
                    <xdr:col>57</xdr:col>
                    <xdr:colOff>95250</xdr:colOff>
                    <xdr:row>80</xdr:row>
                    <xdr:rowOff>0</xdr:rowOff>
                  </to>
                </anchor>
              </controlPr>
            </control>
          </mc:Choice>
        </mc:AlternateContent>
        <mc:AlternateContent xmlns:mc="http://schemas.openxmlformats.org/markup-compatibility/2006">
          <mc:Choice Requires="x14">
            <control shapeId="151681" r:id="rId132" name="Check Box 129">
              <controlPr defaultSize="0" autoFill="0" autoLine="0" autoPict="0">
                <anchor moveWithCells="1">
                  <from>
                    <xdr:col>56</xdr:col>
                    <xdr:colOff>133350</xdr:colOff>
                    <xdr:row>79</xdr:row>
                    <xdr:rowOff>9525</xdr:rowOff>
                  </from>
                  <to>
                    <xdr:col>57</xdr:col>
                    <xdr:colOff>114300</xdr:colOff>
                    <xdr:row>80</xdr:row>
                    <xdr:rowOff>0</xdr:rowOff>
                  </to>
                </anchor>
              </controlPr>
            </control>
          </mc:Choice>
        </mc:AlternateContent>
        <mc:AlternateContent xmlns:mc="http://schemas.openxmlformats.org/markup-compatibility/2006">
          <mc:Choice Requires="x14">
            <control shapeId="151682" r:id="rId133" name="Check Box 130">
              <controlPr defaultSize="0" autoFill="0" autoLine="0" autoPict="0">
                <anchor moveWithCells="1">
                  <from>
                    <xdr:col>86</xdr:col>
                    <xdr:colOff>133350</xdr:colOff>
                    <xdr:row>79</xdr:row>
                    <xdr:rowOff>9525</xdr:rowOff>
                  </from>
                  <to>
                    <xdr:col>87</xdr:col>
                    <xdr:colOff>95250</xdr:colOff>
                    <xdr:row>80</xdr:row>
                    <xdr:rowOff>0</xdr:rowOff>
                  </to>
                </anchor>
              </controlPr>
            </control>
          </mc:Choice>
        </mc:AlternateContent>
        <mc:AlternateContent xmlns:mc="http://schemas.openxmlformats.org/markup-compatibility/2006">
          <mc:Choice Requires="x14">
            <control shapeId="151683" r:id="rId134" name="Check Box 131">
              <controlPr defaultSize="0" autoFill="0" autoLine="0" autoPict="0">
                <anchor moveWithCells="1">
                  <from>
                    <xdr:col>86</xdr:col>
                    <xdr:colOff>133350</xdr:colOff>
                    <xdr:row>79</xdr:row>
                    <xdr:rowOff>9525</xdr:rowOff>
                  </from>
                  <to>
                    <xdr:col>87</xdr:col>
                    <xdr:colOff>95250</xdr:colOff>
                    <xdr:row>80</xdr:row>
                    <xdr:rowOff>0</xdr:rowOff>
                  </to>
                </anchor>
              </controlPr>
            </control>
          </mc:Choice>
        </mc:AlternateContent>
        <mc:AlternateContent xmlns:mc="http://schemas.openxmlformats.org/markup-compatibility/2006">
          <mc:Choice Requires="x14">
            <control shapeId="151684" r:id="rId135" name="Check Box 132">
              <controlPr defaultSize="0" autoFill="0" autoLine="0" autoPict="0">
                <anchor moveWithCells="1">
                  <from>
                    <xdr:col>86</xdr:col>
                    <xdr:colOff>133350</xdr:colOff>
                    <xdr:row>79</xdr:row>
                    <xdr:rowOff>9525</xdr:rowOff>
                  </from>
                  <to>
                    <xdr:col>87</xdr:col>
                    <xdr:colOff>95250</xdr:colOff>
                    <xdr:row>80</xdr:row>
                    <xdr:rowOff>0</xdr:rowOff>
                  </to>
                </anchor>
              </controlPr>
            </control>
          </mc:Choice>
        </mc:AlternateContent>
        <mc:AlternateContent xmlns:mc="http://schemas.openxmlformats.org/markup-compatibility/2006">
          <mc:Choice Requires="x14">
            <control shapeId="151685" r:id="rId136" name="Check Box 133">
              <controlPr defaultSize="0" autoFill="0" autoLine="0" autoPict="0">
                <anchor moveWithCells="1">
                  <from>
                    <xdr:col>116</xdr:col>
                    <xdr:colOff>133350</xdr:colOff>
                    <xdr:row>79</xdr:row>
                    <xdr:rowOff>9525</xdr:rowOff>
                  </from>
                  <to>
                    <xdr:col>117</xdr:col>
                    <xdr:colOff>95250</xdr:colOff>
                    <xdr:row>80</xdr:row>
                    <xdr:rowOff>0</xdr:rowOff>
                  </to>
                </anchor>
              </controlPr>
            </control>
          </mc:Choice>
        </mc:AlternateContent>
        <mc:AlternateContent xmlns:mc="http://schemas.openxmlformats.org/markup-compatibility/2006">
          <mc:Choice Requires="x14">
            <control shapeId="151686" r:id="rId137" name="Check Box 134">
              <controlPr defaultSize="0" autoFill="0" autoLine="0" autoPict="0">
                <anchor moveWithCells="1">
                  <from>
                    <xdr:col>116</xdr:col>
                    <xdr:colOff>133350</xdr:colOff>
                    <xdr:row>79</xdr:row>
                    <xdr:rowOff>9525</xdr:rowOff>
                  </from>
                  <to>
                    <xdr:col>117</xdr:col>
                    <xdr:colOff>95250</xdr:colOff>
                    <xdr:row>80</xdr:row>
                    <xdr:rowOff>0</xdr:rowOff>
                  </to>
                </anchor>
              </controlPr>
            </control>
          </mc:Choice>
        </mc:AlternateContent>
        <mc:AlternateContent xmlns:mc="http://schemas.openxmlformats.org/markup-compatibility/2006">
          <mc:Choice Requires="x14">
            <control shapeId="151687" r:id="rId138" name="Check Box 135">
              <controlPr defaultSize="0" autoFill="0" autoLine="0" autoPict="0">
                <anchor moveWithCells="1">
                  <from>
                    <xdr:col>116</xdr:col>
                    <xdr:colOff>133350</xdr:colOff>
                    <xdr:row>79</xdr:row>
                    <xdr:rowOff>9525</xdr:rowOff>
                  </from>
                  <to>
                    <xdr:col>117</xdr:col>
                    <xdr:colOff>95250</xdr:colOff>
                    <xdr:row>80</xdr:row>
                    <xdr:rowOff>0</xdr:rowOff>
                  </to>
                </anchor>
              </controlPr>
            </control>
          </mc:Choice>
        </mc:AlternateContent>
        <mc:AlternateContent xmlns:mc="http://schemas.openxmlformats.org/markup-compatibility/2006">
          <mc:Choice Requires="x14">
            <control shapeId="151688" r:id="rId139" name="Check Box 136">
              <controlPr defaultSize="0" autoFill="0" autoLine="0" autoPict="0">
                <anchor moveWithCells="1">
                  <from>
                    <xdr:col>146</xdr:col>
                    <xdr:colOff>133350</xdr:colOff>
                    <xdr:row>79</xdr:row>
                    <xdr:rowOff>9525</xdr:rowOff>
                  </from>
                  <to>
                    <xdr:col>147</xdr:col>
                    <xdr:colOff>123825</xdr:colOff>
                    <xdr:row>80</xdr:row>
                    <xdr:rowOff>0</xdr:rowOff>
                  </to>
                </anchor>
              </controlPr>
            </control>
          </mc:Choice>
        </mc:AlternateContent>
        <mc:AlternateContent xmlns:mc="http://schemas.openxmlformats.org/markup-compatibility/2006">
          <mc:Choice Requires="x14">
            <control shapeId="151689" r:id="rId140" name="Check Box 137">
              <controlPr defaultSize="0" autoFill="0" autoLine="0" autoPict="0">
                <anchor moveWithCells="1">
                  <from>
                    <xdr:col>146</xdr:col>
                    <xdr:colOff>133350</xdr:colOff>
                    <xdr:row>79</xdr:row>
                    <xdr:rowOff>9525</xdr:rowOff>
                  </from>
                  <to>
                    <xdr:col>147</xdr:col>
                    <xdr:colOff>123825</xdr:colOff>
                    <xdr:row>80</xdr:row>
                    <xdr:rowOff>0</xdr:rowOff>
                  </to>
                </anchor>
              </controlPr>
            </control>
          </mc:Choice>
        </mc:AlternateContent>
        <mc:AlternateContent xmlns:mc="http://schemas.openxmlformats.org/markup-compatibility/2006">
          <mc:Choice Requires="x14">
            <control shapeId="151690" r:id="rId141" name="Check Box 138">
              <controlPr defaultSize="0" autoFill="0" autoLine="0" autoPict="0">
                <anchor moveWithCells="1">
                  <from>
                    <xdr:col>146</xdr:col>
                    <xdr:colOff>133350</xdr:colOff>
                    <xdr:row>79</xdr:row>
                    <xdr:rowOff>9525</xdr:rowOff>
                  </from>
                  <to>
                    <xdr:col>147</xdr:col>
                    <xdr:colOff>123825</xdr:colOff>
                    <xdr:row>80</xdr:row>
                    <xdr:rowOff>0</xdr:rowOff>
                  </to>
                </anchor>
              </controlPr>
            </control>
          </mc:Choice>
        </mc:AlternateContent>
        <mc:AlternateContent xmlns:mc="http://schemas.openxmlformats.org/markup-compatibility/2006">
          <mc:Choice Requires="x14">
            <control shapeId="151691" r:id="rId142" name="Check Box 139">
              <controlPr defaultSize="0" autoFill="0" autoLine="0" autoPict="0">
                <anchor moveWithCells="1">
                  <from>
                    <xdr:col>176</xdr:col>
                    <xdr:colOff>133350</xdr:colOff>
                    <xdr:row>79</xdr:row>
                    <xdr:rowOff>9525</xdr:rowOff>
                  </from>
                  <to>
                    <xdr:col>177</xdr:col>
                    <xdr:colOff>114300</xdr:colOff>
                    <xdr:row>80</xdr:row>
                    <xdr:rowOff>0</xdr:rowOff>
                  </to>
                </anchor>
              </controlPr>
            </control>
          </mc:Choice>
        </mc:AlternateContent>
        <mc:AlternateContent xmlns:mc="http://schemas.openxmlformats.org/markup-compatibility/2006">
          <mc:Choice Requires="x14">
            <control shapeId="151692" r:id="rId143" name="Check Box 140">
              <controlPr defaultSize="0" autoFill="0" autoLine="0" autoPict="0">
                <anchor moveWithCells="1">
                  <from>
                    <xdr:col>176</xdr:col>
                    <xdr:colOff>133350</xdr:colOff>
                    <xdr:row>79</xdr:row>
                    <xdr:rowOff>9525</xdr:rowOff>
                  </from>
                  <to>
                    <xdr:col>177</xdr:col>
                    <xdr:colOff>114300</xdr:colOff>
                    <xdr:row>80</xdr:row>
                    <xdr:rowOff>0</xdr:rowOff>
                  </to>
                </anchor>
              </controlPr>
            </control>
          </mc:Choice>
        </mc:AlternateContent>
        <mc:AlternateContent xmlns:mc="http://schemas.openxmlformats.org/markup-compatibility/2006">
          <mc:Choice Requires="x14">
            <control shapeId="151693" r:id="rId144" name="Check Box 141">
              <controlPr defaultSize="0" autoFill="0" autoLine="0" autoPict="0">
                <anchor moveWithCells="1">
                  <from>
                    <xdr:col>176</xdr:col>
                    <xdr:colOff>133350</xdr:colOff>
                    <xdr:row>79</xdr:row>
                    <xdr:rowOff>9525</xdr:rowOff>
                  </from>
                  <to>
                    <xdr:col>177</xdr:col>
                    <xdr:colOff>114300</xdr:colOff>
                    <xdr:row>80</xdr:row>
                    <xdr:rowOff>0</xdr:rowOff>
                  </to>
                </anchor>
              </controlPr>
            </control>
          </mc:Choice>
        </mc:AlternateContent>
        <mc:AlternateContent xmlns:mc="http://schemas.openxmlformats.org/markup-compatibility/2006">
          <mc:Choice Requires="x14">
            <control shapeId="151694" r:id="rId145" name="Check Box 142">
              <controlPr defaultSize="0" autoFill="0" autoLine="0" autoPict="0">
                <anchor moveWithCells="1">
                  <from>
                    <xdr:col>206</xdr:col>
                    <xdr:colOff>133350</xdr:colOff>
                    <xdr:row>79</xdr:row>
                    <xdr:rowOff>9525</xdr:rowOff>
                  </from>
                  <to>
                    <xdr:col>207</xdr:col>
                    <xdr:colOff>123825</xdr:colOff>
                    <xdr:row>80</xdr:row>
                    <xdr:rowOff>0</xdr:rowOff>
                  </to>
                </anchor>
              </controlPr>
            </control>
          </mc:Choice>
        </mc:AlternateContent>
        <mc:AlternateContent xmlns:mc="http://schemas.openxmlformats.org/markup-compatibility/2006">
          <mc:Choice Requires="x14">
            <control shapeId="151695" r:id="rId146" name="Check Box 143">
              <controlPr defaultSize="0" autoFill="0" autoLine="0" autoPict="0">
                <anchor moveWithCells="1">
                  <from>
                    <xdr:col>206</xdr:col>
                    <xdr:colOff>133350</xdr:colOff>
                    <xdr:row>79</xdr:row>
                    <xdr:rowOff>9525</xdr:rowOff>
                  </from>
                  <to>
                    <xdr:col>207</xdr:col>
                    <xdr:colOff>123825</xdr:colOff>
                    <xdr:row>80</xdr:row>
                    <xdr:rowOff>0</xdr:rowOff>
                  </to>
                </anchor>
              </controlPr>
            </control>
          </mc:Choice>
        </mc:AlternateContent>
        <mc:AlternateContent xmlns:mc="http://schemas.openxmlformats.org/markup-compatibility/2006">
          <mc:Choice Requires="x14">
            <control shapeId="151696" r:id="rId147" name="Check Box 144">
              <controlPr defaultSize="0" autoFill="0" autoLine="0" autoPict="0">
                <anchor moveWithCells="1">
                  <from>
                    <xdr:col>206</xdr:col>
                    <xdr:colOff>133350</xdr:colOff>
                    <xdr:row>79</xdr:row>
                    <xdr:rowOff>9525</xdr:rowOff>
                  </from>
                  <to>
                    <xdr:col>207</xdr:col>
                    <xdr:colOff>123825</xdr:colOff>
                    <xdr:row>80</xdr:row>
                    <xdr:rowOff>0</xdr:rowOff>
                  </to>
                </anchor>
              </controlPr>
            </control>
          </mc:Choice>
        </mc:AlternateContent>
        <mc:AlternateContent xmlns:mc="http://schemas.openxmlformats.org/markup-compatibility/2006">
          <mc:Choice Requires="x14">
            <control shapeId="151697" r:id="rId148" name="Check Box 145">
              <controlPr defaultSize="0" autoFill="0" autoLine="0" autoPict="0">
                <anchor moveWithCells="1">
                  <from>
                    <xdr:col>236</xdr:col>
                    <xdr:colOff>133350</xdr:colOff>
                    <xdr:row>79</xdr:row>
                    <xdr:rowOff>9525</xdr:rowOff>
                  </from>
                  <to>
                    <xdr:col>237</xdr:col>
                    <xdr:colOff>114300</xdr:colOff>
                    <xdr:row>80</xdr:row>
                    <xdr:rowOff>0</xdr:rowOff>
                  </to>
                </anchor>
              </controlPr>
            </control>
          </mc:Choice>
        </mc:AlternateContent>
        <mc:AlternateContent xmlns:mc="http://schemas.openxmlformats.org/markup-compatibility/2006">
          <mc:Choice Requires="x14">
            <control shapeId="151698" r:id="rId149" name="Check Box 146">
              <controlPr defaultSize="0" autoFill="0" autoLine="0" autoPict="0">
                <anchor moveWithCells="1">
                  <from>
                    <xdr:col>236</xdr:col>
                    <xdr:colOff>133350</xdr:colOff>
                    <xdr:row>79</xdr:row>
                    <xdr:rowOff>9525</xdr:rowOff>
                  </from>
                  <to>
                    <xdr:col>237</xdr:col>
                    <xdr:colOff>114300</xdr:colOff>
                    <xdr:row>80</xdr:row>
                    <xdr:rowOff>0</xdr:rowOff>
                  </to>
                </anchor>
              </controlPr>
            </control>
          </mc:Choice>
        </mc:AlternateContent>
        <mc:AlternateContent xmlns:mc="http://schemas.openxmlformats.org/markup-compatibility/2006">
          <mc:Choice Requires="x14">
            <control shapeId="151699" r:id="rId150" name="Check Box 147">
              <controlPr defaultSize="0" autoFill="0" autoLine="0" autoPict="0">
                <anchor moveWithCells="1">
                  <from>
                    <xdr:col>236</xdr:col>
                    <xdr:colOff>133350</xdr:colOff>
                    <xdr:row>79</xdr:row>
                    <xdr:rowOff>9525</xdr:rowOff>
                  </from>
                  <to>
                    <xdr:col>237</xdr:col>
                    <xdr:colOff>114300</xdr:colOff>
                    <xdr:row>80</xdr:row>
                    <xdr:rowOff>0</xdr:rowOff>
                  </to>
                </anchor>
              </controlPr>
            </control>
          </mc:Choice>
        </mc:AlternateContent>
        <mc:AlternateContent xmlns:mc="http://schemas.openxmlformats.org/markup-compatibility/2006">
          <mc:Choice Requires="x14">
            <control shapeId="151700" r:id="rId151" name="Check Box 148">
              <controlPr defaultSize="0" autoFill="0" autoLine="0" autoPict="0">
                <anchor moveWithCells="1">
                  <from>
                    <xdr:col>266</xdr:col>
                    <xdr:colOff>133350</xdr:colOff>
                    <xdr:row>79</xdr:row>
                    <xdr:rowOff>9525</xdr:rowOff>
                  </from>
                  <to>
                    <xdr:col>267</xdr:col>
                    <xdr:colOff>114300</xdr:colOff>
                    <xdr:row>80</xdr:row>
                    <xdr:rowOff>0</xdr:rowOff>
                  </to>
                </anchor>
              </controlPr>
            </control>
          </mc:Choice>
        </mc:AlternateContent>
        <mc:AlternateContent xmlns:mc="http://schemas.openxmlformats.org/markup-compatibility/2006">
          <mc:Choice Requires="x14">
            <control shapeId="151701" r:id="rId152" name="Check Box 149">
              <controlPr defaultSize="0" autoFill="0" autoLine="0" autoPict="0">
                <anchor moveWithCells="1">
                  <from>
                    <xdr:col>266</xdr:col>
                    <xdr:colOff>133350</xdr:colOff>
                    <xdr:row>79</xdr:row>
                    <xdr:rowOff>9525</xdr:rowOff>
                  </from>
                  <to>
                    <xdr:col>267</xdr:col>
                    <xdr:colOff>114300</xdr:colOff>
                    <xdr:row>80</xdr:row>
                    <xdr:rowOff>0</xdr:rowOff>
                  </to>
                </anchor>
              </controlPr>
            </control>
          </mc:Choice>
        </mc:AlternateContent>
        <mc:AlternateContent xmlns:mc="http://schemas.openxmlformats.org/markup-compatibility/2006">
          <mc:Choice Requires="x14">
            <control shapeId="151702" r:id="rId153" name="Check Box 150">
              <controlPr defaultSize="0" autoFill="0" autoLine="0" autoPict="0">
                <anchor moveWithCells="1">
                  <from>
                    <xdr:col>266</xdr:col>
                    <xdr:colOff>133350</xdr:colOff>
                    <xdr:row>79</xdr:row>
                    <xdr:rowOff>9525</xdr:rowOff>
                  </from>
                  <to>
                    <xdr:col>267</xdr:col>
                    <xdr:colOff>114300</xdr:colOff>
                    <xdr:row>80</xdr:row>
                    <xdr:rowOff>0</xdr:rowOff>
                  </to>
                </anchor>
              </controlPr>
            </control>
          </mc:Choice>
        </mc:AlternateContent>
        <mc:AlternateContent xmlns:mc="http://schemas.openxmlformats.org/markup-compatibility/2006">
          <mc:Choice Requires="x14">
            <control shapeId="151703" r:id="rId154" name="Check Box 151">
              <controlPr defaultSize="0" autoFill="0" autoLine="0" autoPict="0">
                <anchor moveWithCells="1">
                  <from>
                    <xdr:col>296</xdr:col>
                    <xdr:colOff>133350</xdr:colOff>
                    <xdr:row>79</xdr:row>
                    <xdr:rowOff>9525</xdr:rowOff>
                  </from>
                  <to>
                    <xdr:col>297</xdr:col>
                    <xdr:colOff>114300</xdr:colOff>
                    <xdr:row>80</xdr:row>
                    <xdr:rowOff>0</xdr:rowOff>
                  </to>
                </anchor>
              </controlPr>
            </control>
          </mc:Choice>
        </mc:AlternateContent>
        <mc:AlternateContent xmlns:mc="http://schemas.openxmlformats.org/markup-compatibility/2006">
          <mc:Choice Requires="x14">
            <control shapeId="151704" r:id="rId155" name="Check Box 152">
              <controlPr defaultSize="0" autoFill="0" autoLine="0" autoPict="0">
                <anchor moveWithCells="1">
                  <from>
                    <xdr:col>296</xdr:col>
                    <xdr:colOff>133350</xdr:colOff>
                    <xdr:row>79</xdr:row>
                    <xdr:rowOff>9525</xdr:rowOff>
                  </from>
                  <to>
                    <xdr:col>297</xdr:col>
                    <xdr:colOff>114300</xdr:colOff>
                    <xdr:row>80</xdr:row>
                    <xdr:rowOff>0</xdr:rowOff>
                  </to>
                </anchor>
              </controlPr>
            </control>
          </mc:Choice>
        </mc:AlternateContent>
        <mc:AlternateContent xmlns:mc="http://schemas.openxmlformats.org/markup-compatibility/2006">
          <mc:Choice Requires="x14">
            <control shapeId="151705" r:id="rId156" name="Check Box 153">
              <controlPr defaultSize="0" autoFill="0" autoLine="0" autoPict="0">
                <anchor moveWithCells="1">
                  <from>
                    <xdr:col>296</xdr:col>
                    <xdr:colOff>133350</xdr:colOff>
                    <xdr:row>79</xdr:row>
                    <xdr:rowOff>9525</xdr:rowOff>
                  </from>
                  <to>
                    <xdr:col>297</xdr:col>
                    <xdr:colOff>114300</xdr:colOff>
                    <xdr:row>80</xdr:row>
                    <xdr:rowOff>0</xdr:rowOff>
                  </to>
                </anchor>
              </controlPr>
            </control>
          </mc:Choice>
        </mc:AlternateContent>
        <mc:AlternateContent xmlns:mc="http://schemas.openxmlformats.org/markup-compatibility/2006">
          <mc:Choice Requires="x14">
            <control shapeId="151706" r:id="rId157" name="Check Box 154">
              <controlPr defaultSize="0" autoFill="0" autoLine="0" autoPict="0">
                <anchor moveWithCells="1">
                  <from>
                    <xdr:col>56</xdr:col>
                    <xdr:colOff>133350</xdr:colOff>
                    <xdr:row>46</xdr:row>
                    <xdr:rowOff>9525</xdr:rowOff>
                  </from>
                  <to>
                    <xdr:col>57</xdr:col>
                    <xdr:colOff>95250</xdr:colOff>
                    <xdr:row>47</xdr:row>
                    <xdr:rowOff>0</xdr:rowOff>
                  </to>
                </anchor>
              </controlPr>
            </control>
          </mc:Choice>
        </mc:AlternateContent>
        <mc:AlternateContent xmlns:mc="http://schemas.openxmlformats.org/markup-compatibility/2006">
          <mc:Choice Requires="x14">
            <control shapeId="151707" r:id="rId158" name="Check Box 155">
              <controlPr defaultSize="0" autoFill="0" autoLine="0" autoPict="0">
                <anchor moveWithCells="1">
                  <from>
                    <xdr:col>56</xdr:col>
                    <xdr:colOff>133350</xdr:colOff>
                    <xdr:row>46</xdr:row>
                    <xdr:rowOff>9525</xdr:rowOff>
                  </from>
                  <to>
                    <xdr:col>57</xdr:col>
                    <xdr:colOff>114300</xdr:colOff>
                    <xdr:row>47</xdr:row>
                    <xdr:rowOff>0</xdr:rowOff>
                  </to>
                </anchor>
              </controlPr>
            </control>
          </mc:Choice>
        </mc:AlternateContent>
        <mc:AlternateContent xmlns:mc="http://schemas.openxmlformats.org/markup-compatibility/2006">
          <mc:Choice Requires="x14">
            <control shapeId="151708" r:id="rId159" name="Check Box 156">
              <controlPr defaultSize="0" autoFill="0" autoLine="0" autoPict="0">
                <anchor moveWithCells="1">
                  <from>
                    <xdr:col>86</xdr:col>
                    <xdr:colOff>133350</xdr:colOff>
                    <xdr:row>46</xdr:row>
                    <xdr:rowOff>9525</xdr:rowOff>
                  </from>
                  <to>
                    <xdr:col>87</xdr:col>
                    <xdr:colOff>95250</xdr:colOff>
                    <xdr:row>47</xdr:row>
                    <xdr:rowOff>0</xdr:rowOff>
                  </to>
                </anchor>
              </controlPr>
            </control>
          </mc:Choice>
        </mc:AlternateContent>
        <mc:AlternateContent xmlns:mc="http://schemas.openxmlformats.org/markup-compatibility/2006">
          <mc:Choice Requires="x14">
            <control shapeId="151709" r:id="rId160" name="Check Box 157">
              <controlPr defaultSize="0" autoFill="0" autoLine="0" autoPict="0">
                <anchor moveWithCells="1">
                  <from>
                    <xdr:col>86</xdr:col>
                    <xdr:colOff>133350</xdr:colOff>
                    <xdr:row>46</xdr:row>
                    <xdr:rowOff>9525</xdr:rowOff>
                  </from>
                  <to>
                    <xdr:col>87</xdr:col>
                    <xdr:colOff>95250</xdr:colOff>
                    <xdr:row>47</xdr:row>
                    <xdr:rowOff>0</xdr:rowOff>
                  </to>
                </anchor>
              </controlPr>
            </control>
          </mc:Choice>
        </mc:AlternateContent>
        <mc:AlternateContent xmlns:mc="http://schemas.openxmlformats.org/markup-compatibility/2006">
          <mc:Choice Requires="x14">
            <control shapeId="151710" r:id="rId161" name="Check Box 158">
              <controlPr defaultSize="0" autoFill="0" autoLine="0" autoPict="0">
                <anchor moveWithCells="1">
                  <from>
                    <xdr:col>116</xdr:col>
                    <xdr:colOff>133350</xdr:colOff>
                    <xdr:row>46</xdr:row>
                    <xdr:rowOff>9525</xdr:rowOff>
                  </from>
                  <to>
                    <xdr:col>117</xdr:col>
                    <xdr:colOff>95250</xdr:colOff>
                    <xdr:row>47</xdr:row>
                    <xdr:rowOff>0</xdr:rowOff>
                  </to>
                </anchor>
              </controlPr>
            </control>
          </mc:Choice>
        </mc:AlternateContent>
        <mc:AlternateContent xmlns:mc="http://schemas.openxmlformats.org/markup-compatibility/2006">
          <mc:Choice Requires="x14">
            <control shapeId="151711" r:id="rId162" name="Check Box 159">
              <controlPr defaultSize="0" autoFill="0" autoLine="0" autoPict="0">
                <anchor moveWithCells="1">
                  <from>
                    <xdr:col>116</xdr:col>
                    <xdr:colOff>133350</xdr:colOff>
                    <xdr:row>46</xdr:row>
                    <xdr:rowOff>9525</xdr:rowOff>
                  </from>
                  <to>
                    <xdr:col>117</xdr:col>
                    <xdr:colOff>95250</xdr:colOff>
                    <xdr:row>47</xdr:row>
                    <xdr:rowOff>0</xdr:rowOff>
                  </to>
                </anchor>
              </controlPr>
            </control>
          </mc:Choice>
        </mc:AlternateContent>
        <mc:AlternateContent xmlns:mc="http://schemas.openxmlformats.org/markup-compatibility/2006">
          <mc:Choice Requires="x14">
            <control shapeId="151712" r:id="rId163" name="Check Box 160">
              <controlPr defaultSize="0" autoFill="0" autoLine="0" autoPict="0">
                <anchor moveWithCells="1">
                  <from>
                    <xdr:col>146</xdr:col>
                    <xdr:colOff>133350</xdr:colOff>
                    <xdr:row>46</xdr:row>
                    <xdr:rowOff>9525</xdr:rowOff>
                  </from>
                  <to>
                    <xdr:col>147</xdr:col>
                    <xdr:colOff>123825</xdr:colOff>
                    <xdr:row>47</xdr:row>
                    <xdr:rowOff>0</xdr:rowOff>
                  </to>
                </anchor>
              </controlPr>
            </control>
          </mc:Choice>
        </mc:AlternateContent>
        <mc:AlternateContent xmlns:mc="http://schemas.openxmlformats.org/markup-compatibility/2006">
          <mc:Choice Requires="x14">
            <control shapeId="151713" r:id="rId164" name="Check Box 161">
              <controlPr defaultSize="0" autoFill="0" autoLine="0" autoPict="0">
                <anchor moveWithCells="1">
                  <from>
                    <xdr:col>146</xdr:col>
                    <xdr:colOff>133350</xdr:colOff>
                    <xdr:row>46</xdr:row>
                    <xdr:rowOff>9525</xdr:rowOff>
                  </from>
                  <to>
                    <xdr:col>147</xdr:col>
                    <xdr:colOff>123825</xdr:colOff>
                    <xdr:row>47</xdr:row>
                    <xdr:rowOff>0</xdr:rowOff>
                  </to>
                </anchor>
              </controlPr>
            </control>
          </mc:Choice>
        </mc:AlternateContent>
        <mc:AlternateContent xmlns:mc="http://schemas.openxmlformats.org/markup-compatibility/2006">
          <mc:Choice Requires="x14">
            <control shapeId="151714" r:id="rId165" name="Check Box 162">
              <controlPr defaultSize="0" autoFill="0" autoLine="0" autoPict="0">
                <anchor moveWithCells="1">
                  <from>
                    <xdr:col>176</xdr:col>
                    <xdr:colOff>133350</xdr:colOff>
                    <xdr:row>46</xdr:row>
                    <xdr:rowOff>9525</xdr:rowOff>
                  </from>
                  <to>
                    <xdr:col>177</xdr:col>
                    <xdr:colOff>114300</xdr:colOff>
                    <xdr:row>47</xdr:row>
                    <xdr:rowOff>0</xdr:rowOff>
                  </to>
                </anchor>
              </controlPr>
            </control>
          </mc:Choice>
        </mc:AlternateContent>
        <mc:AlternateContent xmlns:mc="http://schemas.openxmlformats.org/markup-compatibility/2006">
          <mc:Choice Requires="x14">
            <control shapeId="151715" r:id="rId166" name="Check Box 163">
              <controlPr defaultSize="0" autoFill="0" autoLine="0" autoPict="0">
                <anchor moveWithCells="1">
                  <from>
                    <xdr:col>176</xdr:col>
                    <xdr:colOff>133350</xdr:colOff>
                    <xdr:row>46</xdr:row>
                    <xdr:rowOff>9525</xdr:rowOff>
                  </from>
                  <to>
                    <xdr:col>177</xdr:col>
                    <xdr:colOff>114300</xdr:colOff>
                    <xdr:row>47</xdr:row>
                    <xdr:rowOff>0</xdr:rowOff>
                  </to>
                </anchor>
              </controlPr>
            </control>
          </mc:Choice>
        </mc:AlternateContent>
        <mc:AlternateContent xmlns:mc="http://schemas.openxmlformats.org/markup-compatibility/2006">
          <mc:Choice Requires="x14">
            <control shapeId="151716" r:id="rId167" name="Check Box 164">
              <controlPr defaultSize="0" autoFill="0" autoLine="0" autoPict="0">
                <anchor moveWithCells="1">
                  <from>
                    <xdr:col>206</xdr:col>
                    <xdr:colOff>133350</xdr:colOff>
                    <xdr:row>46</xdr:row>
                    <xdr:rowOff>9525</xdr:rowOff>
                  </from>
                  <to>
                    <xdr:col>207</xdr:col>
                    <xdr:colOff>123825</xdr:colOff>
                    <xdr:row>47</xdr:row>
                    <xdr:rowOff>0</xdr:rowOff>
                  </to>
                </anchor>
              </controlPr>
            </control>
          </mc:Choice>
        </mc:AlternateContent>
        <mc:AlternateContent xmlns:mc="http://schemas.openxmlformats.org/markup-compatibility/2006">
          <mc:Choice Requires="x14">
            <control shapeId="151717" r:id="rId168" name="Check Box 165">
              <controlPr defaultSize="0" autoFill="0" autoLine="0" autoPict="0">
                <anchor moveWithCells="1">
                  <from>
                    <xdr:col>206</xdr:col>
                    <xdr:colOff>133350</xdr:colOff>
                    <xdr:row>46</xdr:row>
                    <xdr:rowOff>9525</xdr:rowOff>
                  </from>
                  <to>
                    <xdr:col>207</xdr:col>
                    <xdr:colOff>123825</xdr:colOff>
                    <xdr:row>47</xdr:row>
                    <xdr:rowOff>0</xdr:rowOff>
                  </to>
                </anchor>
              </controlPr>
            </control>
          </mc:Choice>
        </mc:AlternateContent>
        <mc:AlternateContent xmlns:mc="http://schemas.openxmlformats.org/markup-compatibility/2006">
          <mc:Choice Requires="x14">
            <control shapeId="151718" r:id="rId169" name="Check Box 166">
              <controlPr defaultSize="0" autoFill="0" autoLine="0" autoPict="0">
                <anchor moveWithCells="1">
                  <from>
                    <xdr:col>236</xdr:col>
                    <xdr:colOff>133350</xdr:colOff>
                    <xdr:row>46</xdr:row>
                    <xdr:rowOff>9525</xdr:rowOff>
                  </from>
                  <to>
                    <xdr:col>237</xdr:col>
                    <xdr:colOff>114300</xdr:colOff>
                    <xdr:row>47</xdr:row>
                    <xdr:rowOff>0</xdr:rowOff>
                  </to>
                </anchor>
              </controlPr>
            </control>
          </mc:Choice>
        </mc:AlternateContent>
        <mc:AlternateContent xmlns:mc="http://schemas.openxmlformats.org/markup-compatibility/2006">
          <mc:Choice Requires="x14">
            <control shapeId="151719" r:id="rId170" name="Check Box 167">
              <controlPr defaultSize="0" autoFill="0" autoLine="0" autoPict="0">
                <anchor moveWithCells="1">
                  <from>
                    <xdr:col>236</xdr:col>
                    <xdr:colOff>133350</xdr:colOff>
                    <xdr:row>46</xdr:row>
                    <xdr:rowOff>9525</xdr:rowOff>
                  </from>
                  <to>
                    <xdr:col>237</xdr:col>
                    <xdr:colOff>114300</xdr:colOff>
                    <xdr:row>47</xdr:row>
                    <xdr:rowOff>0</xdr:rowOff>
                  </to>
                </anchor>
              </controlPr>
            </control>
          </mc:Choice>
        </mc:AlternateContent>
        <mc:AlternateContent xmlns:mc="http://schemas.openxmlformats.org/markup-compatibility/2006">
          <mc:Choice Requires="x14">
            <control shapeId="151720" r:id="rId171" name="Check Box 168">
              <controlPr defaultSize="0" autoFill="0" autoLine="0" autoPict="0">
                <anchor moveWithCells="1">
                  <from>
                    <xdr:col>266</xdr:col>
                    <xdr:colOff>133350</xdr:colOff>
                    <xdr:row>46</xdr:row>
                    <xdr:rowOff>9525</xdr:rowOff>
                  </from>
                  <to>
                    <xdr:col>267</xdr:col>
                    <xdr:colOff>114300</xdr:colOff>
                    <xdr:row>47</xdr:row>
                    <xdr:rowOff>0</xdr:rowOff>
                  </to>
                </anchor>
              </controlPr>
            </control>
          </mc:Choice>
        </mc:AlternateContent>
        <mc:AlternateContent xmlns:mc="http://schemas.openxmlformats.org/markup-compatibility/2006">
          <mc:Choice Requires="x14">
            <control shapeId="151721" r:id="rId172" name="Check Box 169">
              <controlPr defaultSize="0" autoFill="0" autoLine="0" autoPict="0">
                <anchor moveWithCells="1">
                  <from>
                    <xdr:col>266</xdr:col>
                    <xdr:colOff>133350</xdr:colOff>
                    <xdr:row>46</xdr:row>
                    <xdr:rowOff>9525</xdr:rowOff>
                  </from>
                  <to>
                    <xdr:col>267</xdr:col>
                    <xdr:colOff>114300</xdr:colOff>
                    <xdr:row>47</xdr:row>
                    <xdr:rowOff>0</xdr:rowOff>
                  </to>
                </anchor>
              </controlPr>
            </control>
          </mc:Choice>
        </mc:AlternateContent>
        <mc:AlternateContent xmlns:mc="http://schemas.openxmlformats.org/markup-compatibility/2006">
          <mc:Choice Requires="x14">
            <control shapeId="151722" r:id="rId173" name="Check Box 170">
              <controlPr defaultSize="0" autoFill="0" autoLine="0" autoPict="0">
                <anchor moveWithCells="1">
                  <from>
                    <xdr:col>296</xdr:col>
                    <xdr:colOff>133350</xdr:colOff>
                    <xdr:row>46</xdr:row>
                    <xdr:rowOff>9525</xdr:rowOff>
                  </from>
                  <to>
                    <xdr:col>297</xdr:col>
                    <xdr:colOff>114300</xdr:colOff>
                    <xdr:row>47</xdr:row>
                    <xdr:rowOff>0</xdr:rowOff>
                  </to>
                </anchor>
              </controlPr>
            </control>
          </mc:Choice>
        </mc:AlternateContent>
        <mc:AlternateContent xmlns:mc="http://schemas.openxmlformats.org/markup-compatibility/2006">
          <mc:Choice Requires="x14">
            <control shapeId="151723" r:id="rId174" name="Check Box 171">
              <controlPr defaultSize="0" autoFill="0" autoLine="0" autoPict="0">
                <anchor moveWithCells="1">
                  <from>
                    <xdr:col>296</xdr:col>
                    <xdr:colOff>133350</xdr:colOff>
                    <xdr:row>46</xdr:row>
                    <xdr:rowOff>9525</xdr:rowOff>
                  </from>
                  <to>
                    <xdr:col>297</xdr:col>
                    <xdr:colOff>114300</xdr:colOff>
                    <xdr:row>47</xdr:row>
                    <xdr:rowOff>0</xdr:rowOff>
                  </to>
                </anchor>
              </controlPr>
            </control>
          </mc:Choice>
        </mc:AlternateContent>
        <mc:AlternateContent xmlns:mc="http://schemas.openxmlformats.org/markup-compatibility/2006">
          <mc:Choice Requires="x14">
            <control shapeId="151724" r:id="rId175" name="Check Box 172">
              <controlPr defaultSize="0" autoFill="0" autoLine="0" autoPict="0">
                <anchor moveWithCells="1">
                  <from>
                    <xdr:col>56</xdr:col>
                    <xdr:colOff>133350</xdr:colOff>
                    <xdr:row>13</xdr:row>
                    <xdr:rowOff>9525</xdr:rowOff>
                  </from>
                  <to>
                    <xdr:col>57</xdr:col>
                    <xdr:colOff>114300</xdr:colOff>
                    <xdr:row>14</xdr:row>
                    <xdr:rowOff>19050</xdr:rowOff>
                  </to>
                </anchor>
              </controlPr>
            </control>
          </mc:Choice>
        </mc:AlternateContent>
        <mc:AlternateContent xmlns:mc="http://schemas.openxmlformats.org/markup-compatibility/2006">
          <mc:Choice Requires="x14">
            <control shapeId="151725" r:id="rId176" name="Check Box 173">
              <controlPr defaultSize="0" autoFill="0" autoLine="0" autoPict="0">
                <anchor moveWithCells="1">
                  <from>
                    <xdr:col>86</xdr:col>
                    <xdr:colOff>133350</xdr:colOff>
                    <xdr:row>13</xdr:row>
                    <xdr:rowOff>9525</xdr:rowOff>
                  </from>
                  <to>
                    <xdr:col>87</xdr:col>
                    <xdr:colOff>95250</xdr:colOff>
                    <xdr:row>14</xdr:row>
                    <xdr:rowOff>19050</xdr:rowOff>
                  </to>
                </anchor>
              </controlPr>
            </control>
          </mc:Choice>
        </mc:AlternateContent>
        <mc:AlternateContent xmlns:mc="http://schemas.openxmlformats.org/markup-compatibility/2006">
          <mc:Choice Requires="x14">
            <control shapeId="151726" r:id="rId177" name="Check Box 174">
              <controlPr defaultSize="0" autoFill="0" autoLine="0" autoPict="0">
                <anchor moveWithCells="1">
                  <from>
                    <xdr:col>116</xdr:col>
                    <xdr:colOff>133350</xdr:colOff>
                    <xdr:row>13</xdr:row>
                    <xdr:rowOff>9525</xdr:rowOff>
                  </from>
                  <to>
                    <xdr:col>117</xdr:col>
                    <xdr:colOff>95250</xdr:colOff>
                    <xdr:row>14</xdr:row>
                    <xdr:rowOff>19050</xdr:rowOff>
                  </to>
                </anchor>
              </controlPr>
            </control>
          </mc:Choice>
        </mc:AlternateContent>
        <mc:AlternateContent xmlns:mc="http://schemas.openxmlformats.org/markup-compatibility/2006">
          <mc:Choice Requires="x14">
            <control shapeId="151727" r:id="rId178" name="Check Box 175">
              <controlPr defaultSize="0" autoFill="0" autoLine="0" autoPict="0">
                <anchor moveWithCells="1">
                  <from>
                    <xdr:col>146</xdr:col>
                    <xdr:colOff>133350</xdr:colOff>
                    <xdr:row>13</xdr:row>
                    <xdr:rowOff>9525</xdr:rowOff>
                  </from>
                  <to>
                    <xdr:col>147</xdr:col>
                    <xdr:colOff>123825</xdr:colOff>
                    <xdr:row>14</xdr:row>
                    <xdr:rowOff>19050</xdr:rowOff>
                  </to>
                </anchor>
              </controlPr>
            </control>
          </mc:Choice>
        </mc:AlternateContent>
        <mc:AlternateContent xmlns:mc="http://schemas.openxmlformats.org/markup-compatibility/2006">
          <mc:Choice Requires="x14">
            <control shapeId="151728" r:id="rId179" name="Check Box 176">
              <controlPr defaultSize="0" autoFill="0" autoLine="0" autoPict="0">
                <anchor moveWithCells="1">
                  <from>
                    <xdr:col>176</xdr:col>
                    <xdr:colOff>133350</xdr:colOff>
                    <xdr:row>13</xdr:row>
                    <xdr:rowOff>9525</xdr:rowOff>
                  </from>
                  <to>
                    <xdr:col>177</xdr:col>
                    <xdr:colOff>114300</xdr:colOff>
                    <xdr:row>14</xdr:row>
                    <xdr:rowOff>19050</xdr:rowOff>
                  </to>
                </anchor>
              </controlPr>
            </control>
          </mc:Choice>
        </mc:AlternateContent>
        <mc:AlternateContent xmlns:mc="http://schemas.openxmlformats.org/markup-compatibility/2006">
          <mc:Choice Requires="x14">
            <control shapeId="151729" r:id="rId180" name="Check Box 177">
              <controlPr defaultSize="0" autoFill="0" autoLine="0" autoPict="0">
                <anchor moveWithCells="1">
                  <from>
                    <xdr:col>206</xdr:col>
                    <xdr:colOff>133350</xdr:colOff>
                    <xdr:row>13</xdr:row>
                    <xdr:rowOff>9525</xdr:rowOff>
                  </from>
                  <to>
                    <xdr:col>207</xdr:col>
                    <xdr:colOff>123825</xdr:colOff>
                    <xdr:row>14</xdr:row>
                    <xdr:rowOff>19050</xdr:rowOff>
                  </to>
                </anchor>
              </controlPr>
            </control>
          </mc:Choice>
        </mc:AlternateContent>
        <mc:AlternateContent xmlns:mc="http://schemas.openxmlformats.org/markup-compatibility/2006">
          <mc:Choice Requires="x14">
            <control shapeId="151730" r:id="rId181" name="Check Box 178">
              <controlPr defaultSize="0" autoFill="0" autoLine="0" autoPict="0">
                <anchor moveWithCells="1">
                  <from>
                    <xdr:col>236</xdr:col>
                    <xdr:colOff>133350</xdr:colOff>
                    <xdr:row>13</xdr:row>
                    <xdr:rowOff>9525</xdr:rowOff>
                  </from>
                  <to>
                    <xdr:col>237</xdr:col>
                    <xdr:colOff>114300</xdr:colOff>
                    <xdr:row>14</xdr:row>
                    <xdr:rowOff>19050</xdr:rowOff>
                  </to>
                </anchor>
              </controlPr>
            </control>
          </mc:Choice>
        </mc:AlternateContent>
        <mc:AlternateContent xmlns:mc="http://schemas.openxmlformats.org/markup-compatibility/2006">
          <mc:Choice Requires="x14">
            <control shapeId="151731" r:id="rId182" name="Check Box 179">
              <controlPr defaultSize="0" autoFill="0" autoLine="0" autoPict="0">
                <anchor moveWithCells="1">
                  <from>
                    <xdr:col>266</xdr:col>
                    <xdr:colOff>133350</xdr:colOff>
                    <xdr:row>13</xdr:row>
                    <xdr:rowOff>9525</xdr:rowOff>
                  </from>
                  <to>
                    <xdr:col>267</xdr:col>
                    <xdr:colOff>114300</xdr:colOff>
                    <xdr:row>14</xdr:row>
                    <xdr:rowOff>19050</xdr:rowOff>
                  </to>
                </anchor>
              </controlPr>
            </control>
          </mc:Choice>
        </mc:AlternateContent>
        <mc:AlternateContent xmlns:mc="http://schemas.openxmlformats.org/markup-compatibility/2006">
          <mc:Choice Requires="x14">
            <control shapeId="151732" r:id="rId183" name="Check Box 180">
              <controlPr defaultSize="0" autoFill="0" autoLine="0" autoPict="0">
                <anchor moveWithCells="1">
                  <from>
                    <xdr:col>296</xdr:col>
                    <xdr:colOff>133350</xdr:colOff>
                    <xdr:row>13</xdr:row>
                    <xdr:rowOff>9525</xdr:rowOff>
                  </from>
                  <to>
                    <xdr:col>297</xdr:col>
                    <xdr:colOff>114300</xdr:colOff>
                    <xdr:row>14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A000000}">
          <x14:formula1>
            <xm:f>Lists!$F$4:$F$113</xm:f>
          </x14:formula1>
          <xm:sqref>DT9:EA9 IJ9:IQ9 HF9:HM9 EX9:FE9 GB9 CP9:CW9 BL9:BS9 AH9:AO9 D9:K9 JN9:JU9</xm:sqref>
        </x14:dataValidation>
        <x14:dataValidation type="list" allowBlank="1" showInputMessage="1" showErrorMessage="1" xr:uid="{00000000-0002-0000-1300-00000B000000}">
          <x14:formula1>
            <xm:f>Lists!#REF!</xm:f>
          </x14:formula1>
          <xm:sqref>GB10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theme="9" tint="-0.249977111117893"/>
  </sheetPr>
  <dimension ref="A1:P185"/>
  <sheetViews>
    <sheetView zoomScale="70" zoomScaleNormal="70" workbookViewId="0">
      <pane xSplit="3" ySplit="7" topLeftCell="D8" activePane="bottomRight" state="frozen"/>
      <selection pane="topRight" activeCell="D1" sqref="D1"/>
      <selection pane="bottomLeft" activeCell="A7" sqref="A7"/>
      <selection pane="bottomRight" activeCell="C114" sqref="C114"/>
    </sheetView>
  </sheetViews>
  <sheetFormatPr defaultColWidth="9.28515625" defaultRowHeight="15" x14ac:dyDescent="0.25"/>
  <cols>
    <col min="1" max="1" width="5.5703125" style="3" customWidth="1"/>
    <col min="2" max="2" width="40.5703125" style="3" customWidth="1"/>
    <col min="3" max="3" width="24.5703125" style="3" customWidth="1"/>
    <col min="4" max="4" width="14.28515625" style="119" customWidth="1"/>
    <col min="5" max="5" width="14.7109375" style="3" customWidth="1"/>
    <col min="6" max="6" width="9" style="3" customWidth="1"/>
    <col min="7" max="7" width="10.85546875" style="3" customWidth="1"/>
    <col min="8" max="8" width="14.42578125" style="3" customWidth="1"/>
    <col min="9" max="9" width="14.28515625" style="3" customWidth="1"/>
    <col min="10" max="10" width="11.42578125" style="3" customWidth="1"/>
    <col min="11" max="11" width="24.85546875" style="3" customWidth="1"/>
    <col min="12" max="12" width="23.140625" style="3" customWidth="1"/>
    <col min="13" max="13" width="29.85546875" style="3" customWidth="1"/>
    <col min="14" max="16384" width="9.28515625" style="3"/>
  </cols>
  <sheetData>
    <row r="1" spans="1:16" s="5" customFormat="1" ht="27.75" customHeight="1" x14ac:dyDescent="0.65">
      <c r="A1" s="839" t="s">
        <v>1118</v>
      </c>
      <c r="B1" s="839"/>
      <c r="C1" s="839"/>
      <c r="D1" s="839"/>
      <c r="E1" s="839"/>
      <c r="F1" s="839"/>
      <c r="G1" s="839"/>
      <c r="H1" s="839"/>
      <c r="I1" s="839"/>
      <c r="J1" s="839"/>
      <c r="K1" s="839"/>
      <c r="L1" s="839"/>
      <c r="M1" s="839"/>
    </row>
    <row r="2" spans="1:16" s="5" customFormat="1" ht="14.25" customHeight="1" x14ac:dyDescent="0.65">
      <c r="A2" s="840" t="s">
        <v>1117</v>
      </c>
      <c r="B2" s="840"/>
      <c r="C2" s="840"/>
      <c r="D2" s="840"/>
      <c r="E2" s="840"/>
      <c r="F2" s="840"/>
      <c r="G2" s="840"/>
      <c r="H2" s="840"/>
      <c r="I2" s="840"/>
      <c r="J2" s="840"/>
      <c r="K2" s="840"/>
      <c r="L2" s="840"/>
      <c r="M2" s="840"/>
    </row>
    <row r="3" spans="1:16" ht="36" customHeight="1" x14ac:dyDescent="0.25">
      <c r="A3" s="879" t="s">
        <v>1122</v>
      </c>
      <c r="B3" s="879"/>
      <c r="C3" s="879"/>
      <c r="D3" s="879"/>
      <c r="E3" s="879"/>
      <c r="F3" s="879"/>
      <c r="G3" s="879"/>
      <c r="H3" s="879"/>
      <c r="I3" s="879"/>
      <c r="J3" s="879"/>
      <c r="K3" s="879"/>
      <c r="L3" s="879"/>
      <c r="M3" s="879"/>
      <c r="N3" s="115"/>
      <c r="O3" s="115"/>
      <c r="P3" s="115"/>
    </row>
    <row r="4" spans="1:16" ht="16.5" thickBot="1" x14ac:dyDescent="0.3">
      <c r="A4" s="125"/>
      <c r="B4" s="125"/>
      <c r="C4" s="125"/>
      <c r="D4" s="125"/>
      <c r="E4" s="125"/>
      <c r="F4" s="125"/>
      <c r="G4" s="125"/>
      <c r="H4" s="125"/>
      <c r="I4" s="125"/>
      <c r="J4" s="125"/>
      <c r="K4" s="125"/>
      <c r="L4" s="125"/>
      <c r="M4" s="125"/>
      <c r="N4" s="115"/>
      <c r="O4" s="115"/>
      <c r="P4" s="115"/>
    </row>
    <row r="5" spans="1:16" ht="15" customHeight="1" thickBot="1" x14ac:dyDescent="0.3">
      <c r="A5" s="125"/>
      <c r="B5" s="126" t="s">
        <v>2549</v>
      </c>
      <c r="C5" s="303"/>
      <c r="D5" s="125"/>
      <c r="E5" s="125"/>
      <c r="F5" s="125"/>
      <c r="G5" s="125"/>
      <c r="H5" s="125"/>
      <c r="I5" s="125"/>
      <c r="J5" s="125"/>
      <c r="K5" s="125"/>
      <c r="L5" s="125"/>
      <c r="M5" s="125"/>
      <c r="N5" s="115"/>
      <c r="O5" s="115"/>
      <c r="P5" s="115"/>
    </row>
    <row r="6" spans="1:16" ht="15" customHeight="1" thickBot="1" x14ac:dyDescent="0.3">
      <c r="A6" s="125"/>
      <c r="B6" s="126" t="s">
        <v>1153</v>
      </c>
      <c r="C6" s="502" t="s">
        <v>2598</v>
      </c>
      <c r="D6" s="502" t="s">
        <v>2597</v>
      </c>
      <c r="E6" s="125"/>
      <c r="F6" s="125"/>
      <c r="G6" s="125"/>
      <c r="H6" s="125"/>
      <c r="I6" s="125"/>
      <c r="J6" s="125"/>
      <c r="K6" s="125"/>
      <c r="L6" s="125"/>
      <c r="M6" s="125"/>
      <c r="N6" s="115"/>
      <c r="O6" s="115"/>
      <c r="P6" s="115"/>
    </row>
    <row r="7" spans="1:16" s="9" customFormat="1" ht="43.5" customHeight="1" x14ac:dyDescent="0.25">
      <c r="A7" s="293"/>
      <c r="B7" s="293" t="s">
        <v>529</v>
      </c>
      <c r="C7" s="608" t="s">
        <v>933</v>
      </c>
      <c r="D7" s="607" t="s">
        <v>530</v>
      </c>
      <c r="E7" s="248" t="s">
        <v>47</v>
      </c>
      <c r="F7" s="249" t="s">
        <v>200</v>
      </c>
      <c r="G7" s="249" t="s">
        <v>1119</v>
      </c>
      <c r="H7" s="609" t="s">
        <v>910</v>
      </c>
      <c r="I7" s="229" t="s">
        <v>531</v>
      </c>
      <c r="J7" s="249" t="s">
        <v>532</v>
      </c>
      <c r="K7" s="610" t="s">
        <v>912</v>
      </c>
      <c r="L7" s="610" t="s">
        <v>533</v>
      </c>
      <c r="M7" s="249" t="s">
        <v>1673</v>
      </c>
    </row>
    <row r="8" spans="1:16" ht="30" x14ac:dyDescent="0.25">
      <c r="A8" s="798" t="s">
        <v>547</v>
      </c>
      <c r="B8" s="298" t="s">
        <v>934</v>
      </c>
      <c r="C8" s="299" t="s">
        <v>935</v>
      </c>
      <c r="D8" s="302" t="s">
        <v>936</v>
      </c>
      <c r="E8" s="303" t="s">
        <v>201</v>
      </c>
      <c r="F8" s="303">
        <v>84</v>
      </c>
      <c r="G8" s="303"/>
      <c r="H8" s="590"/>
      <c r="I8" s="590"/>
      <c r="J8" s="590"/>
      <c r="K8" s="303"/>
      <c r="L8" s="304" t="s">
        <v>936</v>
      </c>
      <c r="M8" s="304"/>
    </row>
    <row r="9" spans="1:16" ht="30" x14ac:dyDescent="0.25">
      <c r="A9" s="799"/>
      <c r="B9" s="298" t="s">
        <v>937</v>
      </c>
      <c r="C9" s="299" t="s">
        <v>195</v>
      </c>
      <c r="D9" s="302" t="s">
        <v>938</v>
      </c>
      <c r="E9" s="303" t="s">
        <v>201</v>
      </c>
      <c r="F9" s="303">
        <v>672</v>
      </c>
      <c r="G9" s="303"/>
      <c r="H9" s="590"/>
      <c r="I9" s="590"/>
      <c r="J9" s="590"/>
      <c r="K9" s="303"/>
      <c r="L9" s="304" t="s">
        <v>938</v>
      </c>
      <c r="M9" s="304"/>
    </row>
    <row r="10" spans="1:16" ht="30" x14ac:dyDescent="0.25">
      <c r="A10" s="799"/>
      <c r="B10" s="298" t="s">
        <v>937</v>
      </c>
      <c r="C10" s="299" t="s">
        <v>939</v>
      </c>
      <c r="D10" s="302" t="s">
        <v>938</v>
      </c>
      <c r="E10" s="303" t="s">
        <v>201</v>
      </c>
      <c r="F10" s="303">
        <v>336</v>
      </c>
      <c r="G10" s="303"/>
      <c r="H10" s="590"/>
      <c r="I10" s="590"/>
      <c r="J10" s="590"/>
      <c r="K10" s="303"/>
      <c r="L10" s="304" t="s">
        <v>938</v>
      </c>
      <c r="M10" s="304"/>
    </row>
    <row r="11" spans="1:16" ht="30" x14ac:dyDescent="0.25">
      <c r="A11" s="799"/>
      <c r="B11" s="298" t="s">
        <v>940</v>
      </c>
      <c r="C11" s="299" t="s">
        <v>196</v>
      </c>
      <c r="D11" s="302" t="s">
        <v>938</v>
      </c>
      <c r="E11" s="303" t="s">
        <v>201</v>
      </c>
      <c r="F11" s="303">
        <v>672</v>
      </c>
      <c r="G11" s="303"/>
      <c r="H11" s="590"/>
      <c r="I11" s="590"/>
      <c r="J11" s="590"/>
      <c r="K11" s="303"/>
      <c r="L11" s="304" t="s">
        <v>938</v>
      </c>
      <c r="M11" s="304"/>
      <c r="N11" s="10"/>
    </row>
    <row r="12" spans="1:16" ht="30" x14ac:dyDescent="0.25">
      <c r="A12" s="799"/>
      <c r="B12" s="298" t="s">
        <v>941</v>
      </c>
      <c r="C12" s="299" t="s">
        <v>942</v>
      </c>
      <c r="D12" s="302" t="s">
        <v>936</v>
      </c>
      <c r="E12" s="303" t="s">
        <v>201</v>
      </c>
      <c r="F12" s="303">
        <v>84</v>
      </c>
      <c r="G12" s="303"/>
      <c r="H12" s="590"/>
      <c r="I12" s="590"/>
      <c r="J12" s="590"/>
      <c r="K12" s="303"/>
      <c r="L12" s="304" t="s">
        <v>936</v>
      </c>
      <c r="M12" s="304"/>
    </row>
    <row r="13" spans="1:16" ht="30" x14ac:dyDescent="0.25">
      <c r="A13" s="799"/>
      <c r="B13" s="298" t="s">
        <v>943</v>
      </c>
      <c r="C13" s="299" t="s">
        <v>194</v>
      </c>
      <c r="D13" s="302" t="s">
        <v>938</v>
      </c>
      <c r="E13" s="303" t="s">
        <v>201</v>
      </c>
      <c r="F13" s="303">
        <v>672</v>
      </c>
      <c r="G13" s="303"/>
      <c r="H13" s="590"/>
      <c r="I13" s="590"/>
      <c r="J13" s="590"/>
      <c r="K13" s="303"/>
      <c r="L13" s="304" t="s">
        <v>938</v>
      </c>
      <c r="M13" s="304"/>
    </row>
    <row r="14" spans="1:16" ht="30" x14ac:dyDescent="0.25">
      <c r="A14" s="799"/>
      <c r="B14" s="298" t="s">
        <v>943</v>
      </c>
      <c r="C14" s="299" t="s">
        <v>944</v>
      </c>
      <c r="D14" s="302" t="s">
        <v>938</v>
      </c>
      <c r="E14" s="303" t="s">
        <v>201</v>
      </c>
      <c r="F14" s="303">
        <v>336</v>
      </c>
      <c r="G14" s="303"/>
      <c r="H14" s="590"/>
      <c r="I14" s="590"/>
      <c r="J14" s="590"/>
      <c r="K14" s="303"/>
      <c r="L14" s="304" t="s">
        <v>938</v>
      </c>
      <c r="M14" s="304"/>
    </row>
    <row r="15" spans="1:16" ht="30" x14ac:dyDescent="0.25">
      <c r="A15" s="799"/>
      <c r="B15" s="298" t="s">
        <v>1303</v>
      </c>
      <c r="C15" s="299" t="s">
        <v>1302</v>
      </c>
      <c r="D15" s="302"/>
      <c r="E15" s="303" t="s">
        <v>1092</v>
      </c>
      <c r="F15" s="303"/>
      <c r="G15" s="303"/>
      <c r="H15" s="590"/>
      <c r="I15" s="590"/>
      <c r="J15" s="590"/>
      <c r="K15" s="303"/>
      <c r="L15" s="304"/>
      <c r="M15" s="304"/>
    </row>
    <row r="16" spans="1:16" x14ac:dyDescent="0.25">
      <c r="A16" s="799"/>
      <c r="B16" s="601"/>
      <c r="C16" s="602"/>
      <c r="D16" s="302"/>
      <c r="E16" s="303"/>
      <c r="F16" s="303"/>
      <c r="G16" s="303"/>
      <c r="H16" s="590"/>
      <c r="I16" s="590"/>
      <c r="J16" s="590"/>
      <c r="K16" s="303"/>
      <c r="L16" s="304"/>
      <c r="M16" s="304"/>
    </row>
    <row r="17" spans="1:13" x14ac:dyDescent="0.25">
      <c r="A17" s="799"/>
      <c r="B17" s="601"/>
      <c r="C17" s="602"/>
      <c r="D17" s="302"/>
      <c r="E17" s="303"/>
      <c r="F17" s="303"/>
      <c r="G17" s="303"/>
      <c r="H17" s="590"/>
      <c r="I17" s="590"/>
      <c r="J17" s="590"/>
      <c r="K17" s="303"/>
      <c r="L17" s="304"/>
      <c r="M17" s="304"/>
    </row>
    <row r="18" spans="1:13" x14ac:dyDescent="0.25">
      <c r="A18" s="799"/>
      <c r="B18" s="601"/>
      <c r="C18" s="602"/>
      <c r="D18" s="302"/>
      <c r="E18" s="303"/>
      <c r="F18" s="303"/>
      <c r="G18" s="303"/>
      <c r="H18" s="590"/>
      <c r="I18" s="590"/>
      <c r="J18" s="590"/>
      <c r="K18" s="303"/>
      <c r="L18" s="304"/>
      <c r="M18" s="304"/>
    </row>
    <row r="19" spans="1:13" x14ac:dyDescent="0.25">
      <c r="A19" s="800"/>
      <c r="B19" s="601"/>
      <c r="C19" s="602"/>
      <c r="D19" s="302"/>
      <c r="E19" s="303"/>
      <c r="F19" s="303"/>
      <c r="G19" s="303"/>
      <c r="H19" s="590"/>
      <c r="I19" s="590"/>
      <c r="J19" s="590"/>
      <c r="K19" s="303"/>
      <c r="L19" s="304"/>
      <c r="M19" s="304"/>
    </row>
    <row r="20" spans="1:13" ht="14.45" customHeight="1" x14ac:dyDescent="0.25">
      <c r="A20" s="772" t="s">
        <v>2592</v>
      </c>
      <c r="B20" s="298" t="s">
        <v>945</v>
      </c>
      <c r="C20" s="299" t="s">
        <v>205</v>
      </c>
      <c r="D20" s="302">
        <v>400</v>
      </c>
      <c r="E20" s="303" t="s">
        <v>201</v>
      </c>
      <c r="F20" s="303">
        <v>672</v>
      </c>
      <c r="G20" s="303"/>
      <c r="H20" s="590"/>
      <c r="I20" s="590"/>
      <c r="J20" s="590"/>
      <c r="K20" s="303"/>
      <c r="L20" s="304" t="s">
        <v>212</v>
      </c>
      <c r="M20" s="304"/>
    </row>
    <row r="21" spans="1:13" x14ac:dyDescent="0.25">
      <c r="A21" s="772"/>
      <c r="B21" s="298" t="s">
        <v>945</v>
      </c>
      <c r="C21" s="299" t="s">
        <v>209</v>
      </c>
      <c r="D21" s="302">
        <v>100</v>
      </c>
      <c r="E21" s="303" t="s">
        <v>201</v>
      </c>
      <c r="F21" s="303">
        <v>100</v>
      </c>
      <c r="G21" s="303"/>
      <c r="H21" s="590"/>
      <c r="I21" s="590"/>
      <c r="J21" s="590"/>
      <c r="K21" s="303"/>
      <c r="L21" s="304" t="s">
        <v>212</v>
      </c>
      <c r="M21" s="304"/>
    </row>
    <row r="22" spans="1:13" ht="30" x14ac:dyDescent="0.25">
      <c r="A22" s="772"/>
      <c r="B22" s="298" t="s">
        <v>946</v>
      </c>
      <c r="C22" s="299" t="s">
        <v>947</v>
      </c>
      <c r="D22" s="302">
        <v>100</v>
      </c>
      <c r="E22" s="303" t="s">
        <v>201</v>
      </c>
      <c r="F22" s="303">
        <v>100</v>
      </c>
      <c r="G22" s="303"/>
      <c r="H22" s="590"/>
      <c r="I22" s="590"/>
      <c r="J22" s="590"/>
      <c r="K22" s="303"/>
      <c r="L22" s="304" t="s">
        <v>212</v>
      </c>
      <c r="M22" s="304"/>
    </row>
    <row r="23" spans="1:13" x14ac:dyDescent="0.25">
      <c r="A23" s="772"/>
      <c r="B23" s="298" t="s">
        <v>948</v>
      </c>
      <c r="C23" s="299" t="s">
        <v>210</v>
      </c>
      <c r="D23" s="302">
        <v>100</v>
      </c>
      <c r="E23" s="303" t="s">
        <v>201</v>
      </c>
      <c r="F23" s="303">
        <v>100</v>
      </c>
      <c r="G23" s="303"/>
      <c r="H23" s="590"/>
      <c r="I23" s="590"/>
      <c r="J23" s="590"/>
      <c r="K23" s="303"/>
      <c r="L23" s="304" t="s">
        <v>212</v>
      </c>
      <c r="M23" s="304"/>
    </row>
    <row r="24" spans="1:13" x14ac:dyDescent="0.25">
      <c r="A24" s="772"/>
      <c r="B24" s="298" t="s">
        <v>948</v>
      </c>
      <c r="C24" s="299" t="s">
        <v>211</v>
      </c>
      <c r="D24" s="302">
        <v>300</v>
      </c>
      <c r="E24" s="303" t="s">
        <v>201</v>
      </c>
      <c r="F24" s="303">
        <v>672</v>
      </c>
      <c r="G24" s="303"/>
      <c r="H24" s="590"/>
      <c r="I24" s="590"/>
      <c r="J24" s="590"/>
      <c r="K24" s="303"/>
      <c r="L24" s="304" t="s">
        <v>212</v>
      </c>
      <c r="M24" s="304"/>
    </row>
    <row r="25" spans="1:13" ht="30" x14ac:dyDescent="0.25">
      <c r="A25" s="772"/>
      <c r="B25" s="298" t="s">
        <v>949</v>
      </c>
      <c r="C25" s="299" t="s">
        <v>950</v>
      </c>
      <c r="D25" s="302">
        <v>250</v>
      </c>
      <c r="E25" s="303" t="s">
        <v>201</v>
      </c>
      <c r="F25" s="303">
        <v>100</v>
      </c>
      <c r="G25" s="303"/>
      <c r="H25" s="590"/>
      <c r="I25" s="590"/>
      <c r="J25" s="590"/>
      <c r="K25" s="303"/>
      <c r="L25" s="304" t="s">
        <v>212</v>
      </c>
      <c r="M25" s="304"/>
    </row>
    <row r="26" spans="1:13" ht="30" x14ac:dyDescent="0.25">
      <c r="A26" s="772"/>
      <c r="B26" s="298" t="s">
        <v>951</v>
      </c>
      <c r="C26" s="299" t="s">
        <v>952</v>
      </c>
      <c r="D26" s="302">
        <v>100</v>
      </c>
      <c r="E26" s="303" t="s">
        <v>201</v>
      </c>
      <c r="F26" s="303">
        <v>100</v>
      </c>
      <c r="G26" s="303"/>
      <c r="H26" s="590"/>
      <c r="I26" s="590"/>
      <c r="J26" s="590"/>
      <c r="K26" s="303"/>
      <c r="L26" s="304" t="s">
        <v>212</v>
      </c>
      <c r="M26" s="304"/>
    </row>
    <row r="27" spans="1:13" x14ac:dyDescent="0.25">
      <c r="A27" s="772"/>
      <c r="B27" s="298" t="s">
        <v>953</v>
      </c>
      <c r="C27" s="299" t="s">
        <v>954</v>
      </c>
      <c r="D27" s="302">
        <v>150</v>
      </c>
      <c r="E27" s="303" t="s">
        <v>201</v>
      </c>
      <c r="F27" s="303">
        <v>100</v>
      </c>
      <c r="G27" s="303"/>
      <c r="H27" s="590"/>
      <c r="I27" s="590"/>
      <c r="J27" s="590"/>
      <c r="K27" s="303"/>
      <c r="L27" s="304" t="s">
        <v>212</v>
      </c>
      <c r="M27" s="304"/>
    </row>
    <row r="28" spans="1:13" x14ac:dyDescent="0.25">
      <c r="A28" s="772"/>
      <c r="B28" s="298" t="s">
        <v>955</v>
      </c>
      <c r="C28" s="299" t="s">
        <v>956</v>
      </c>
      <c r="D28" s="302">
        <v>150</v>
      </c>
      <c r="E28" s="303" t="s">
        <v>201</v>
      </c>
      <c r="F28" s="303">
        <v>100</v>
      </c>
      <c r="G28" s="303"/>
      <c r="H28" s="590"/>
      <c r="I28" s="590"/>
      <c r="J28" s="590"/>
      <c r="K28" s="303"/>
      <c r="L28" s="304" t="s">
        <v>212</v>
      </c>
      <c r="M28" s="304"/>
    </row>
    <row r="29" spans="1:13" ht="30" x14ac:dyDescent="0.25">
      <c r="A29" s="772"/>
      <c r="B29" s="298" t="s">
        <v>957</v>
      </c>
      <c r="C29" s="299" t="s">
        <v>958</v>
      </c>
      <c r="D29" s="302">
        <v>400</v>
      </c>
      <c r="E29" s="303" t="s">
        <v>201</v>
      </c>
      <c r="F29" s="303">
        <v>672</v>
      </c>
      <c r="G29" s="303"/>
      <c r="H29" s="590"/>
      <c r="I29" s="590"/>
      <c r="J29" s="590"/>
      <c r="K29" s="303"/>
      <c r="L29" s="304" t="s">
        <v>212</v>
      </c>
      <c r="M29" s="304"/>
    </row>
    <row r="30" spans="1:13" ht="30" x14ac:dyDescent="0.25">
      <c r="A30" s="772"/>
      <c r="B30" s="298" t="s">
        <v>957</v>
      </c>
      <c r="C30" s="299" t="s">
        <v>959</v>
      </c>
      <c r="D30" s="302">
        <v>120</v>
      </c>
      <c r="E30" s="303" t="s">
        <v>201</v>
      </c>
      <c r="F30" s="303">
        <v>120</v>
      </c>
      <c r="G30" s="303"/>
      <c r="H30" s="590"/>
      <c r="I30" s="590"/>
      <c r="J30" s="590"/>
      <c r="K30" s="303"/>
      <c r="L30" s="304" t="s">
        <v>212</v>
      </c>
      <c r="M30" s="304"/>
    </row>
    <row r="31" spans="1:13" x14ac:dyDescent="0.25">
      <c r="A31" s="772"/>
      <c r="B31" s="298" t="s">
        <v>960</v>
      </c>
      <c r="C31" s="299" t="s">
        <v>207</v>
      </c>
      <c r="D31" s="302">
        <v>672</v>
      </c>
      <c r="E31" s="303" t="s">
        <v>201</v>
      </c>
      <c r="F31" s="303">
        <v>672</v>
      </c>
      <c r="G31" s="303"/>
      <c r="H31" s="590"/>
      <c r="I31" s="590"/>
      <c r="J31" s="590"/>
      <c r="K31" s="303"/>
      <c r="L31" s="304" t="s">
        <v>212</v>
      </c>
      <c r="M31" s="304"/>
    </row>
    <row r="32" spans="1:13" x14ac:dyDescent="0.25">
      <c r="A32" s="772"/>
      <c r="B32" s="298" t="s">
        <v>960</v>
      </c>
      <c r="C32" s="299" t="s">
        <v>961</v>
      </c>
      <c r="D32" s="302">
        <v>672</v>
      </c>
      <c r="E32" s="303" t="s">
        <v>201</v>
      </c>
      <c r="F32" s="303">
        <v>672</v>
      </c>
      <c r="G32" s="303"/>
      <c r="H32" s="590"/>
      <c r="I32" s="590"/>
      <c r="J32" s="590"/>
      <c r="K32" s="303"/>
      <c r="L32" s="304" t="s">
        <v>212</v>
      </c>
      <c r="M32" s="304"/>
    </row>
    <row r="33" spans="1:13" x14ac:dyDescent="0.25">
      <c r="A33" s="772"/>
      <c r="B33" s="298" t="s">
        <v>962</v>
      </c>
      <c r="C33" s="299" t="s">
        <v>963</v>
      </c>
      <c r="D33" s="302">
        <v>300</v>
      </c>
      <c r="E33" s="303" t="s">
        <v>201</v>
      </c>
      <c r="F33" s="303">
        <v>100</v>
      </c>
      <c r="G33" s="303"/>
      <c r="H33" s="590"/>
      <c r="I33" s="590"/>
      <c r="J33" s="590"/>
      <c r="K33" s="303"/>
      <c r="L33" s="304" t="s">
        <v>212</v>
      </c>
      <c r="M33" s="304"/>
    </row>
    <row r="34" spans="1:13" x14ac:dyDescent="0.25">
      <c r="A34" s="772"/>
      <c r="B34" s="298" t="s">
        <v>962</v>
      </c>
      <c r="C34" s="299" t="s">
        <v>206</v>
      </c>
      <c r="D34" s="302">
        <v>150</v>
      </c>
      <c r="E34" s="303" t="s">
        <v>201</v>
      </c>
      <c r="F34" s="303">
        <v>100</v>
      </c>
      <c r="G34" s="303"/>
      <c r="H34" s="590"/>
      <c r="I34" s="590"/>
      <c r="J34" s="590"/>
      <c r="K34" s="303"/>
      <c r="L34" s="304" t="s">
        <v>212</v>
      </c>
      <c r="M34" s="304"/>
    </row>
    <row r="35" spans="1:13" x14ac:dyDescent="0.25">
      <c r="A35" s="772"/>
      <c r="B35" s="601"/>
      <c r="C35" s="602"/>
      <c r="D35" s="302"/>
      <c r="E35" s="303"/>
      <c r="F35" s="303"/>
      <c r="G35" s="303"/>
      <c r="H35" s="590"/>
      <c r="I35" s="590"/>
      <c r="J35" s="590"/>
      <c r="K35" s="303"/>
      <c r="L35" s="304"/>
      <c r="M35" s="304"/>
    </row>
    <row r="36" spans="1:13" x14ac:dyDescent="0.25">
      <c r="A36" s="772"/>
      <c r="B36" s="601"/>
      <c r="C36" s="602"/>
      <c r="D36" s="302"/>
      <c r="E36" s="303"/>
      <c r="F36" s="303"/>
      <c r="G36" s="303"/>
      <c r="H36" s="590"/>
      <c r="I36" s="590"/>
      <c r="J36" s="590"/>
      <c r="K36" s="303"/>
      <c r="L36" s="304"/>
      <c r="M36" s="304"/>
    </row>
    <row r="37" spans="1:13" x14ac:dyDescent="0.25">
      <c r="A37" s="772"/>
      <c r="B37" s="601"/>
      <c r="C37" s="602"/>
      <c r="D37" s="302"/>
      <c r="E37" s="303"/>
      <c r="F37" s="303"/>
      <c r="G37" s="303"/>
      <c r="H37" s="590"/>
      <c r="I37" s="590"/>
      <c r="J37" s="590"/>
      <c r="K37" s="303"/>
      <c r="L37" s="304"/>
      <c r="M37" s="304"/>
    </row>
    <row r="38" spans="1:13" x14ac:dyDescent="0.25">
      <c r="A38" s="772"/>
      <c r="B38" s="601"/>
      <c r="C38" s="602"/>
      <c r="D38" s="302"/>
      <c r="E38" s="303"/>
      <c r="F38" s="303"/>
      <c r="G38" s="303"/>
      <c r="H38" s="590"/>
      <c r="I38" s="590"/>
      <c r="J38" s="590"/>
      <c r="K38" s="303"/>
      <c r="L38" s="304"/>
      <c r="M38" s="304"/>
    </row>
    <row r="39" spans="1:13" x14ac:dyDescent="0.25">
      <c r="A39" s="772"/>
      <c r="B39" s="601"/>
      <c r="C39" s="602"/>
      <c r="D39" s="302"/>
      <c r="E39" s="303"/>
      <c r="F39" s="303"/>
      <c r="G39" s="303"/>
      <c r="H39" s="590"/>
      <c r="I39" s="590"/>
      <c r="J39" s="590"/>
      <c r="K39" s="303"/>
      <c r="L39" s="304"/>
      <c r="M39" s="304"/>
    </row>
    <row r="40" spans="1:13" ht="14.45" customHeight="1" x14ac:dyDescent="0.25">
      <c r="A40" s="772" t="s">
        <v>2593</v>
      </c>
      <c r="B40" s="298" t="s">
        <v>964</v>
      </c>
      <c r="C40" s="299" t="s">
        <v>965</v>
      </c>
      <c r="D40" s="302" t="s">
        <v>966</v>
      </c>
      <c r="E40" s="303"/>
      <c r="F40" s="303"/>
      <c r="G40" s="303"/>
      <c r="H40" s="590"/>
      <c r="I40" s="590"/>
      <c r="J40" s="590"/>
      <c r="K40" s="303"/>
      <c r="L40" s="304" t="s">
        <v>967</v>
      </c>
      <c r="M40" s="304"/>
    </row>
    <row r="41" spans="1:13" ht="60" x14ac:dyDescent="0.25">
      <c r="A41" s="772"/>
      <c r="B41" s="298" t="s">
        <v>968</v>
      </c>
      <c r="C41" s="299" t="s">
        <v>969</v>
      </c>
      <c r="D41" s="302" t="s">
        <v>970</v>
      </c>
      <c r="E41" s="303"/>
      <c r="F41" s="303"/>
      <c r="G41" s="303"/>
      <c r="H41" s="590"/>
      <c r="I41" s="590"/>
      <c r="J41" s="590"/>
      <c r="K41" s="303"/>
      <c r="L41" s="304" t="s">
        <v>971</v>
      </c>
      <c r="M41" s="304"/>
    </row>
    <row r="42" spans="1:13" ht="45" x14ac:dyDescent="0.25">
      <c r="A42" s="772"/>
      <c r="B42" s="298" t="s">
        <v>972</v>
      </c>
      <c r="C42" s="299" t="s">
        <v>973</v>
      </c>
      <c r="D42" s="302" t="s">
        <v>974</v>
      </c>
      <c r="E42" s="303"/>
      <c r="F42" s="303"/>
      <c r="G42" s="303"/>
      <c r="H42" s="590"/>
      <c r="I42" s="590"/>
      <c r="J42" s="590"/>
      <c r="K42" s="303"/>
      <c r="L42" s="304" t="s">
        <v>975</v>
      </c>
      <c r="M42" s="304"/>
    </row>
    <row r="43" spans="1:13" ht="45" x14ac:dyDescent="0.25">
      <c r="A43" s="772"/>
      <c r="B43" s="298" t="s">
        <v>976</v>
      </c>
      <c r="C43" s="299" t="s">
        <v>977</v>
      </c>
      <c r="D43" s="302" t="s">
        <v>978</v>
      </c>
      <c r="E43" s="303"/>
      <c r="F43" s="303"/>
      <c r="G43" s="303"/>
      <c r="H43" s="590"/>
      <c r="I43" s="590"/>
      <c r="J43" s="590"/>
      <c r="K43" s="303"/>
      <c r="L43" s="304" t="s">
        <v>975</v>
      </c>
      <c r="M43" s="304"/>
    </row>
    <row r="44" spans="1:13" ht="45" x14ac:dyDescent="0.25">
      <c r="A44" s="772"/>
      <c r="B44" s="298" t="s">
        <v>979</v>
      </c>
      <c r="C44" s="299" t="s">
        <v>980</v>
      </c>
      <c r="D44" s="302" t="s">
        <v>966</v>
      </c>
      <c r="E44" s="303"/>
      <c r="F44" s="303"/>
      <c r="G44" s="303"/>
      <c r="H44" s="590"/>
      <c r="I44" s="590"/>
      <c r="J44" s="590"/>
      <c r="K44" s="303"/>
      <c r="L44" s="304" t="s">
        <v>975</v>
      </c>
      <c r="M44" s="304"/>
    </row>
    <row r="45" spans="1:13" ht="45" x14ac:dyDescent="0.25">
      <c r="A45" s="772"/>
      <c r="B45" s="298" t="s">
        <v>979</v>
      </c>
      <c r="C45" s="299" t="s">
        <v>981</v>
      </c>
      <c r="D45" s="302" t="s">
        <v>966</v>
      </c>
      <c r="E45" s="303"/>
      <c r="F45" s="303"/>
      <c r="G45" s="303"/>
      <c r="H45" s="590"/>
      <c r="I45" s="590"/>
      <c r="J45" s="590"/>
      <c r="K45" s="303"/>
      <c r="L45" s="304" t="s">
        <v>975</v>
      </c>
      <c r="M45" s="304"/>
    </row>
    <row r="46" spans="1:13" x14ac:dyDescent="0.25">
      <c r="A46" s="772"/>
      <c r="B46" s="601"/>
      <c r="C46" s="602"/>
      <c r="D46" s="302"/>
      <c r="E46" s="303"/>
      <c r="F46" s="303"/>
      <c r="G46" s="303"/>
      <c r="H46" s="590"/>
      <c r="I46" s="590"/>
      <c r="J46" s="590"/>
      <c r="K46" s="303"/>
      <c r="L46" s="304"/>
      <c r="M46" s="304"/>
    </row>
    <row r="47" spans="1:13" x14ac:dyDescent="0.25">
      <c r="A47" s="772"/>
      <c r="B47" s="601"/>
      <c r="C47" s="602"/>
      <c r="D47" s="302"/>
      <c r="E47" s="303"/>
      <c r="F47" s="303"/>
      <c r="G47" s="303"/>
      <c r="H47" s="590"/>
      <c r="I47" s="590"/>
      <c r="J47" s="590"/>
      <c r="K47" s="303"/>
      <c r="L47" s="304"/>
      <c r="M47" s="304"/>
    </row>
    <row r="48" spans="1:13" x14ac:dyDescent="0.25">
      <c r="A48" s="772"/>
      <c r="B48" s="601"/>
      <c r="C48" s="602"/>
      <c r="D48" s="302"/>
      <c r="E48" s="303"/>
      <c r="F48" s="303"/>
      <c r="G48" s="303"/>
      <c r="H48" s="590"/>
      <c r="I48" s="590"/>
      <c r="J48" s="590"/>
      <c r="K48" s="303"/>
      <c r="L48" s="304"/>
      <c r="M48" s="304"/>
    </row>
    <row r="49" spans="1:13" x14ac:dyDescent="0.25">
      <c r="A49" s="772"/>
      <c r="B49" s="601"/>
      <c r="C49" s="602"/>
      <c r="D49" s="302"/>
      <c r="E49" s="303"/>
      <c r="F49" s="303"/>
      <c r="G49" s="303"/>
      <c r="H49" s="590"/>
      <c r="I49" s="590"/>
      <c r="J49" s="590"/>
      <c r="K49" s="303"/>
      <c r="L49" s="304"/>
      <c r="M49" s="304"/>
    </row>
    <row r="50" spans="1:13" ht="29.1" customHeight="1" x14ac:dyDescent="0.25">
      <c r="A50" s="798" t="s">
        <v>2594</v>
      </c>
      <c r="B50" s="298" t="s">
        <v>982</v>
      </c>
      <c r="C50" s="299" t="s">
        <v>983</v>
      </c>
      <c r="D50" s="302" t="s">
        <v>984</v>
      </c>
      <c r="E50" s="303"/>
      <c r="F50" s="303"/>
      <c r="G50" s="303"/>
      <c r="H50" s="590"/>
      <c r="I50" s="590"/>
      <c r="J50" s="590"/>
      <c r="K50" s="303"/>
      <c r="L50" s="304" t="s">
        <v>985</v>
      </c>
      <c r="M50" s="304"/>
    </row>
    <row r="51" spans="1:13" ht="30" x14ac:dyDescent="0.25">
      <c r="A51" s="799"/>
      <c r="B51" s="298" t="s">
        <v>968</v>
      </c>
      <c r="C51" s="299" t="s">
        <v>986</v>
      </c>
      <c r="D51" s="302" t="s">
        <v>987</v>
      </c>
      <c r="E51" s="303"/>
      <c r="F51" s="303"/>
      <c r="G51" s="303"/>
      <c r="H51" s="590"/>
      <c r="I51" s="590"/>
      <c r="J51" s="590"/>
      <c r="K51" s="303"/>
      <c r="L51" s="304" t="s">
        <v>988</v>
      </c>
      <c r="M51" s="304"/>
    </row>
    <row r="52" spans="1:13" ht="30" x14ac:dyDescent="0.25">
      <c r="A52" s="799"/>
      <c r="B52" s="298" t="s">
        <v>964</v>
      </c>
      <c r="C52" s="299" t="s">
        <v>989</v>
      </c>
      <c r="D52" s="302" t="s">
        <v>990</v>
      </c>
      <c r="E52" s="303"/>
      <c r="F52" s="303"/>
      <c r="G52" s="303"/>
      <c r="H52" s="590"/>
      <c r="I52" s="590"/>
      <c r="J52" s="590"/>
      <c r="K52" s="303"/>
      <c r="L52" s="304" t="s">
        <v>991</v>
      </c>
      <c r="M52" s="304"/>
    </row>
    <row r="53" spans="1:13" ht="30" x14ac:dyDescent="0.25">
      <c r="A53" s="799"/>
      <c r="B53" s="298" t="s">
        <v>968</v>
      </c>
      <c r="C53" s="299" t="s">
        <v>992</v>
      </c>
      <c r="D53" s="302" t="s">
        <v>987</v>
      </c>
      <c r="E53" s="303"/>
      <c r="F53" s="303"/>
      <c r="G53" s="303"/>
      <c r="H53" s="590"/>
      <c r="I53" s="590"/>
      <c r="J53" s="590"/>
      <c r="K53" s="303"/>
      <c r="L53" s="304" t="s">
        <v>988</v>
      </c>
      <c r="M53" s="304"/>
    </row>
    <row r="54" spans="1:13" ht="30" x14ac:dyDescent="0.25">
      <c r="A54" s="799"/>
      <c r="B54" s="298" t="s">
        <v>976</v>
      </c>
      <c r="C54" s="299" t="s">
        <v>993</v>
      </c>
      <c r="D54" s="302" t="s">
        <v>990</v>
      </c>
      <c r="E54" s="303"/>
      <c r="F54" s="303"/>
      <c r="G54" s="303"/>
      <c r="H54" s="590"/>
      <c r="I54" s="590"/>
      <c r="J54" s="590"/>
      <c r="K54" s="303"/>
      <c r="L54" s="304" t="s">
        <v>994</v>
      </c>
      <c r="M54" s="304"/>
    </row>
    <row r="55" spans="1:13" x14ac:dyDescent="0.25">
      <c r="A55" s="799"/>
      <c r="B55" s="601"/>
      <c r="C55" s="602"/>
      <c r="D55" s="302"/>
      <c r="E55" s="303"/>
      <c r="F55" s="303"/>
      <c r="G55" s="303"/>
      <c r="H55" s="590"/>
      <c r="I55" s="590"/>
      <c r="J55" s="590"/>
      <c r="K55" s="303"/>
      <c r="L55" s="304"/>
      <c r="M55" s="304"/>
    </row>
    <row r="56" spans="1:13" x14ac:dyDescent="0.25">
      <c r="A56" s="799"/>
      <c r="B56" s="601"/>
      <c r="C56" s="602"/>
      <c r="D56" s="302"/>
      <c r="E56" s="303"/>
      <c r="F56" s="303"/>
      <c r="G56" s="303"/>
      <c r="H56" s="590"/>
      <c r="I56" s="590"/>
      <c r="J56" s="590"/>
      <c r="K56" s="303"/>
      <c r="L56" s="304"/>
      <c r="M56" s="304"/>
    </row>
    <row r="57" spans="1:13" x14ac:dyDescent="0.25">
      <c r="A57" s="799"/>
      <c r="B57" s="601"/>
      <c r="C57" s="602"/>
      <c r="D57" s="302"/>
      <c r="E57" s="303"/>
      <c r="F57" s="303"/>
      <c r="G57" s="303"/>
      <c r="H57" s="590"/>
      <c r="I57" s="590"/>
      <c r="J57" s="590"/>
      <c r="K57" s="303"/>
      <c r="L57" s="304"/>
      <c r="M57" s="304"/>
    </row>
    <row r="58" spans="1:13" x14ac:dyDescent="0.25">
      <c r="A58" s="799"/>
      <c r="B58" s="601"/>
      <c r="C58" s="602"/>
      <c r="D58" s="302"/>
      <c r="E58" s="303"/>
      <c r="F58" s="303"/>
      <c r="G58" s="303"/>
      <c r="H58" s="590"/>
      <c r="I58" s="590"/>
      <c r="J58" s="590"/>
      <c r="K58" s="303"/>
      <c r="L58" s="304"/>
      <c r="M58" s="304"/>
    </row>
    <row r="59" spans="1:13" x14ac:dyDescent="0.25">
      <c r="A59" s="800"/>
      <c r="B59" s="601"/>
      <c r="C59" s="602"/>
      <c r="D59" s="302"/>
      <c r="E59" s="303"/>
      <c r="F59" s="303"/>
      <c r="G59" s="303"/>
      <c r="H59" s="590"/>
      <c r="I59" s="590"/>
      <c r="J59" s="590"/>
      <c r="K59" s="303"/>
      <c r="L59" s="304"/>
      <c r="M59" s="304"/>
    </row>
    <row r="60" spans="1:13" ht="14.45" customHeight="1" x14ac:dyDescent="0.25">
      <c r="A60" s="784" t="s">
        <v>2595</v>
      </c>
      <c r="B60" s="298" t="s">
        <v>995</v>
      </c>
      <c r="C60" s="299" t="s">
        <v>996</v>
      </c>
      <c r="D60" s="302">
        <v>5</v>
      </c>
      <c r="E60" s="303"/>
      <c r="F60" s="303"/>
      <c r="G60" s="303"/>
      <c r="H60" s="590"/>
      <c r="I60" s="590"/>
      <c r="J60" s="590"/>
      <c r="K60" s="303"/>
      <c r="L60" s="304"/>
      <c r="M60" s="304"/>
    </row>
    <row r="61" spans="1:13" x14ac:dyDescent="0.25">
      <c r="A61" s="784"/>
      <c r="B61" s="298" t="s">
        <v>995</v>
      </c>
      <c r="C61" s="299" t="s">
        <v>997</v>
      </c>
      <c r="D61" s="302">
        <v>5</v>
      </c>
      <c r="E61" s="303"/>
      <c r="F61" s="303"/>
      <c r="G61" s="303"/>
      <c r="H61" s="590"/>
      <c r="I61" s="590"/>
      <c r="J61" s="590"/>
      <c r="K61" s="303"/>
      <c r="L61" s="304"/>
      <c r="M61" s="304"/>
    </row>
    <row r="62" spans="1:13" x14ac:dyDescent="0.25">
      <c r="A62" s="784"/>
      <c r="B62" s="298" t="s">
        <v>995</v>
      </c>
      <c r="C62" s="299" t="s">
        <v>998</v>
      </c>
      <c r="D62" s="302">
        <v>5</v>
      </c>
      <c r="E62" s="303"/>
      <c r="F62" s="303"/>
      <c r="G62" s="303"/>
      <c r="H62" s="590"/>
      <c r="I62" s="590"/>
      <c r="J62" s="590"/>
      <c r="K62" s="303"/>
      <c r="L62" s="304"/>
      <c r="M62" s="304"/>
    </row>
    <row r="63" spans="1:13" ht="30" x14ac:dyDescent="0.25">
      <c r="A63" s="784"/>
      <c r="B63" s="298" t="s">
        <v>999</v>
      </c>
      <c r="C63" s="299" t="s">
        <v>1000</v>
      </c>
      <c r="D63" s="302">
        <v>500</v>
      </c>
      <c r="E63" s="303"/>
      <c r="F63" s="303"/>
      <c r="G63" s="303"/>
      <c r="H63" s="590"/>
      <c r="I63" s="590"/>
      <c r="J63" s="590"/>
      <c r="K63" s="303"/>
      <c r="L63" s="304"/>
      <c r="M63" s="304"/>
    </row>
    <row r="64" spans="1:13" ht="30" x14ac:dyDescent="0.25">
      <c r="A64" s="784"/>
      <c r="B64" s="298" t="s">
        <v>1001</v>
      </c>
      <c r="C64" s="299" t="s">
        <v>1002</v>
      </c>
      <c r="D64" s="302">
        <v>500</v>
      </c>
      <c r="E64" s="303"/>
      <c r="F64" s="303"/>
      <c r="G64" s="303"/>
      <c r="H64" s="590"/>
      <c r="I64" s="590"/>
      <c r="J64" s="590"/>
      <c r="K64" s="303"/>
      <c r="L64" s="304"/>
      <c r="M64" s="304"/>
    </row>
    <row r="65" spans="1:13" ht="30" x14ac:dyDescent="0.25">
      <c r="A65" s="784"/>
      <c r="B65" s="298" t="s">
        <v>1001</v>
      </c>
      <c r="C65" s="299" t="s">
        <v>1003</v>
      </c>
      <c r="D65" s="302">
        <v>875</v>
      </c>
      <c r="E65" s="303"/>
      <c r="F65" s="303"/>
      <c r="G65" s="303"/>
      <c r="H65" s="590"/>
      <c r="I65" s="590"/>
      <c r="J65" s="590"/>
      <c r="K65" s="303"/>
      <c r="L65" s="304"/>
      <c r="M65" s="304"/>
    </row>
    <row r="66" spans="1:13" ht="30" x14ac:dyDescent="0.25">
      <c r="A66" s="784"/>
      <c r="B66" s="298" t="s">
        <v>1001</v>
      </c>
      <c r="C66" s="299" t="s">
        <v>1004</v>
      </c>
      <c r="D66" s="302">
        <v>500</v>
      </c>
      <c r="E66" s="303"/>
      <c r="F66" s="303"/>
      <c r="G66" s="303"/>
      <c r="H66" s="590"/>
      <c r="I66" s="590"/>
      <c r="J66" s="590"/>
      <c r="K66" s="303"/>
      <c r="L66" s="304"/>
      <c r="M66" s="304"/>
    </row>
    <row r="67" spans="1:13" ht="30" x14ac:dyDescent="0.25">
      <c r="A67" s="784"/>
      <c r="B67" s="298" t="s">
        <v>1001</v>
      </c>
      <c r="C67" s="299" t="s">
        <v>1005</v>
      </c>
      <c r="D67" s="302">
        <v>875</v>
      </c>
      <c r="E67" s="303"/>
      <c r="F67" s="303"/>
      <c r="G67" s="303"/>
      <c r="H67" s="590"/>
      <c r="I67" s="590"/>
      <c r="J67" s="590"/>
      <c r="K67" s="303"/>
      <c r="L67" s="304"/>
      <c r="M67" s="304"/>
    </row>
    <row r="68" spans="1:13" ht="30" x14ac:dyDescent="0.25">
      <c r="A68" s="784"/>
      <c r="B68" s="298" t="s">
        <v>1001</v>
      </c>
      <c r="C68" s="299" t="s">
        <v>1006</v>
      </c>
      <c r="D68" s="302" t="s">
        <v>1007</v>
      </c>
      <c r="E68" s="303"/>
      <c r="F68" s="303"/>
      <c r="G68" s="303"/>
      <c r="H68" s="590"/>
      <c r="I68" s="590"/>
      <c r="J68" s="590"/>
      <c r="K68" s="303"/>
      <c r="L68" s="304"/>
      <c r="M68" s="304"/>
    </row>
    <row r="69" spans="1:13" ht="30" x14ac:dyDescent="0.25">
      <c r="A69" s="784"/>
      <c r="B69" s="298" t="s">
        <v>1001</v>
      </c>
      <c r="C69" s="299" t="s">
        <v>1008</v>
      </c>
      <c r="D69" s="302" t="s">
        <v>1007</v>
      </c>
      <c r="E69" s="303"/>
      <c r="F69" s="303"/>
      <c r="G69" s="303"/>
      <c r="H69" s="590"/>
      <c r="I69" s="590"/>
      <c r="J69" s="590"/>
      <c r="K69" s="303"/>
      <c r="L69" s="304"/>
      <c r="M69" s="304"/>
    </row>
    <row r="70" spans="1:13" ht="30" x14ac:dyDescent="0.25">
      <c r="A70" s="784"/>
      <c r="B70" s="298" t="s">
        <v>1009</v>
      </c>
      <c r="C70" s="299" t="s">
        <v>1010</v>
      </c>
      <c r="D70" s="302" t="s">
        <v>1011</v>
      </c>
      <c r="E70" s="303"/>
      <c r="F70" s="303"/>
      <c r="G70" s="303"/>
      <c r="H70" s="590"/>
      <c r="I70" s="590"/>
      <c r="J70" s="590"/>
      <c r="K70" s="303"/>
      <c r="L70" s="304"/>
      <c r="M70" s="304"/>
    </row>
    <row r="71" spans="1:13" ht="30" x14ac:dyDescent="0.25">
      <c r="A71" s="784"/>
      <c r="B71" s="298" t="s">
        <v>1012</v>
      </c>
      <c r="C71" s="299" t="s">
        <v>1013</v>
      </c>
      <c r="D71" s="302">
        <v>100</v>
      </c>
      <c r="E71" s="303"/>
      <c r="F71" s="303"/>
      <c r="G71" s="303"/>
      <c r="H71" s="590"/>
      <c r="I71" s="590"/>
      <c r="J71" s="590"/>
      <c r="K71" s="303"/>
      <c r="L71" s="304"/>
      <c r="M71" s="304"/>
    </row>
    <row r="72" spans="1:13" x14ac:dyDescent="0.25">
      <c r="A72" s="784"/>
      <c r="B72" s="298" t="s">
        <v>1014</v>
      </c>
      <c r="C72" s="299" t="s">
        <v>1015</v>
      </c>
      <c r="D72" s="302">
        <v>1000</v>
      </c>
      <c r="E72" s="303"/>
      <c r="F72" s="303"/>
      <c r="G72" s="303"/>
      <c r="H72" s="590"/>
      <c r="I72" s="590"/>
      <c r="J72" s="590"/>
      <c r="K72" s="303"/>
      <c r="L72" s="304"/>
      <c r="M72" s="304"/>
    </row>
    <row r="73" spans="1:13" x14ac:dyDescent="0.25">
      <c r="A73" s="784"/>
      <c r="B73" s="298" t="s">
        <v>1014</v>
      </c>
      <c r="C73" s="299" t="s">
        <v>1016</v>
      </c>
      <c r="D73" s="302">
        <v>1000</v>
      </c>
      <c r="E73" s="303"/>
      <c r="F73" s="303"/>
      <c r="G73" s="303"/>
      <c r="H73" s="590"/>
      <c r="I73" s="590"/>
      <c r="J73" s="590"/>
      <c r="K73" s="303"/>
      <c r="L73" s="304"/>
      <c r="M73" s="304"/>
    </row>
    <row r="74" spans="1:13" x14ac:dyDescent="0.25">
      <c r="A74" s="784"/>
      <c r="B74" s="298" t="s">
        <v>1014</v>
      </c>
      <c r="C74" s="299" t="s">
        <v>1017</v>
      </c>
      <c r="D74" s="302">
        <v>500</v>
      </c>
      <c r="E74" s="303"/>
      <c r="F74" s="303"/>
      <c r="G74" s="303"/>
      <c r="H74" s="590"/>
      <c r="I74" s="590"/>
      <c r="J74" s="590"/>
      <c r="K74" s="303"/>
      <c r="L74" s="304"/>
      <c r="M74" s="304"/>
    </row>
    <row r="75" spans="1:13" x14ac:dyDescent="0.25">
      <c r="A75" s="784"/>
      <c r="B75" s="298" t="s">
        <v>1018</v>
      </c>
      <c r="C75" s="299" t="s">
        <v>1019</v>
      </c>
      <c r="D75" s="302">
        <v>100</v>
      </c>
      <c r="E75" s="303"/>
      <c r="F75" s="303"/>
      <c r="G75" s="303"/>
      <c r="H75" s="590"/>
      <c r="I75" s="590"/>
      <c r="J75" s="590"/>
      <c r="K75" s="303"/>
      <c r="L75" s="304"/>
      <c r="M75" s="304"/>
    </row>
    <row r="76" spans="1:13" x14ac:dyDescent="0.25">
      <c r="A76" s="784"/>
      <c r="B76" s="298" t="s">
        <v>1020</v>
      </c>
      <c r="C76" s="299" t="s">
        <v>1021</v>
      </c>
      <c r="D76" s="302">
        <v>125</v>
      </c>
      <c r="E76" s="303"/>
      <c r="F76" s="303"/>
      <c r="G76" s="303"/>
      <c r="H76" s="590"/>
      <c r="I76" s="590"/>
      <c r="J76" s="590"/>
      <c r="K76" s="303"/>
      <c r="L76" s="304"/>
      <c r="M76" s="304"/>
    </row>
    <row r="77" spans="1:13" x14ac:dyDescent="0.25">
      <c r="A77" s="784"/>
      <c r="B77" s="298" t="s">
        <v>1022</v>
      </c>
      <c r="C77" s="299" t="s">
        <v>1023</v>
      </c>
      <c r="D77" s="302">
        <v>250</v>
      </c>
      <c r="E77" s="303"/>
      <c r="F77" s="303"/>
      <c r="G77" s="303"/>
      <c r="H77" s="590"/>
      <c r="I77" s="590"/>
      <c r="J77" s="590"/>
      <c r="K77" s="303"/>
      <c r="L77" s="304"/>
      <c r="M77" s="304"/>
    </row>
    <row r="78" spans="1:13" x14ac:dyDescent="0.25">
      <c r="A78" s="784"/>
      <c r="B78" s="298" t="s">
        <v>1024</v>
      </c>
      <c r="C78" s="299" t="s">
        <v>1025</v>
      </c>
      <c r="D78" s="302">
        <v>50</v>
      </c>
      <c r="E78" s="303"/>
      <c r="F78" s="303"/>
      <c r="G78" s="303"/>
      <c r="H78" s="590"/>
      <c r="I78" s="590"/>
      <c r="J78" s="590"/>
      <c r="K78" s="303"/>
      <c r="L78" s="304"/>
      <c r="M78" s="304"/>
    </row>
    <row r="79" spans="1:13" x14ac:dyDescent="0.25">
      <c r="A79" s="784"/>
      <c r="B79" s="298" t="s">
        <v>1026</v>
      </c>
      <c r="C79" s="299" t="s">
        <v>1027</v>
      </c>
      <c r="D79" s="302">
        <v>125</v>
      </c>
      <c r="E79" s="303"/>
      <c r="F79" s="303"/>
      <c r="G79" s="303"/>
      <c r="H79" s="590"/>
      <c r="I79" s="590"/>
      <c r="J79" s="590"/>
      <c r="K79" s="303"/>
      <c r="L79" s="304"/>
      <c r="M79" s="304"/>
    </row>
    <row r="80" spans="1:13" ht="30" x14ac:dyDescent="0.25">
      <c r="A80" s="784"/>
      <c r="B80" s="298" t="s">
        <v>1028</v>
      </c>
      <c r="C80" s="299" t="s">
        <v>1029</v>
      </c>
      <c r="D80" s="302">
        <v>250</v>
      </c>
      <c r="E80" s="303"/>
      <c r="F80" s="303"/>
      <c r="G80" s="303"/>
      <c r="H80" s="590"/>
      <c r="I80" s="590"/>
      <c r="J80" s="590"/>
      <c r="K80" s="303"/>
      <c r="L80" s="304"/>
      <c r="M80" s="304"/>
    </row>
    <row r="81" spans="1:13" ht="30" x14ac:dyDescent="0.25">
      <c r="A81" s="784"/>
      <c r="B81" s="298" t="s">
        <v>1028</v>
      </c>
      <c r="C81" s="299" t="s">
        <v>1030</v>
      </c>
      <c r="D81" s="302">
        <v>125</v>
      </c>
      <c r="E81" s="303"/>
      <c r="F81" s="303"/>
      <c r="G81" s="303"/>
      <c r="H81" s="590"/>
      <c r="I81" s="590"/>
      <c r="J81" s="590"/>
      <c r="K81" s="303"/>
      <c r="L81" s="304"/>
      <c r="M81" s="304"/>
    </row>
    <row r="82" spans="1:13" ht="30" x14ac:dyDescent="0.25">
      <c r="A82" s="784"/>
      <c r="B82" s="298" t="s">
        <v>1031</v>
      </c>
      <c r="C82" s="299" t="s">
        <v>1032</v>
      </c>
      <c r="D82" s="302" t="s">
        <v>1033</v>
      </c>
      <c r="E82" s="303"/>
      <c r="F82" s="303"/>
      <c r="G82" s="303"/>
      <c r="H82" s="590"/>
      <c r="I82" s="590"/>
      <c r="J82" s="590"/>
      <c r="K82" s="303"/>
      <c r="L82" s="304"/>
      <c r="M82" s="304"/>
    </row>
    <row r="83" spans="1:13" x14ac:dyDescent="0.25">
      <c r="A83" s="784"/>
      <c r="B83" s="298" t="s">
        <v>1034</v>
      </c>
      <c r="C83" s="299" t="s">
        <v>1035</v>
      </c>
      <c r="D83" s="302">
        <v>1000</v>
      </c>
      <c r="E83" s="303"/>
      <c r="F83" s="303"/>
      <c r="G83" s="303"/>
      <c r="H83" s="590"/>
      <c r="I83" s="590"/>
      <c r="J83" s="590"/>
      <c r="K83" s="303"/>
      <c r="L83" s="304"/>
      <c r="M83" s="304"/>
    </row>
    <row r="84" spans="1:13" x14ac:dyDescent="0.25">
      <c r="A84" s="784"/>
      <c r="B84" s="298" t="s">
        <v>1034</v>
      </c>
      <c r="C84" s="299" t="s">
        <v>1036</v>
      </c>
      <c r="D84" s="302">
        <v>500</v>
      </c>
      <c r="E84" s="303"/>
      <c r="F84" s="303"/>
      <c r="G84" s="303"/>
      <c r="H84" s="590"/>
      <c r="I84" s="590"/>
      <c r="J84" s="590"/>
      <c r="K84" s="303"/>
      <c r="L84" s="304"/>
      <c r="M84" s="304"/>
    </row>
    <row r="85" spans="1:13" ht="30" x14ac:dyDescent="0.25">
      <c r="A85" s="784"/>
      <c r="B85" s="298" t="s">
        <v>1037</v>
      </c>
      <c r="C85" s="299" t="s">
        <v>1038</v>
      </c>
      <c r="D85" s="302">
        <v>1000</v>
      </c>
      <c r="E85" s="303"/>
      <c r="F85" s="303"/>
      <c r="G85" s="303"/>
      <c r="H85" s="590"/>
      <c r="I85" s="590"/>
      <c r="J85" s="590"/>
      <c r="K85" s="303"/>
      <c r="L85" s="304"/>
      <c r="M85" s="304"/>
    </row>
    <row r="86" spans="1:13" ht="30" x14ac:dyDescent="0.25">
      <c r="A86" s="784"/>
      <c r="B86" s="298" t="s">
        <v>951</v>
      </c>
      <c r="C86" s="299" t="s">
        <v>952</v>
      </c>
      <c r="D86" s="302">
        <v>100</v>
      </c>
      <c r="E86" s="303"/>
      <c r="F86" s="303"/>
      <c r="G86" s="303"/>
      <c r="H86" s="590"/>
      <c r="I86" s="590"/>
      <c r="J86" s="590"/>
      <c r="K86" s="303"/>
      <c r="L86" s="304"/>
      <c r="M86" s="304"/>
    </row>
    <row r="87" spans="1:13" ht="30" x14ac:dyDescent="0.25">
      <c r="A87" s="784"/>
      <c r="B87" s="298" t="s">
        <v>949</v>
      </c>
      <c r="C87" s="299" t="s">
        <v>950</v>
      </c>
      <c r="D87" s="302">
        <v>250</v>
      </c>
      <c r="E87" s="303"/>
      <c r="F87" s="303"/>
      <c r="G87" s="303"/>
      <c r="H87" s="590"/>
      <c r="I87" s="590"/>
      <c r="J87" s="590"/>
      <c r="K87" s="303"/>
      <c r="L87" s="304"/>
      <c r="M87" s="304"/>
    </row>
    <row r="88" spans="1:13" ht="30" x14ac:dyDescent="0.25">
      <c r="A88" s="784"/>
      <c r="B88" s="298" t="s">
        <v>949</v>
      </c>
      <c r="C88" s="299" t="s">
        <v>1039</v>
      </c>
      <c r="D88" s="302">
        <v>500</v>
      </c>
      <c r="E88" s="303"/>
      <c r="F88" s="303"/>
      <c r="G88" s="303"/>
      <c r="H88" s="590"/>
      <c r="I88" s="590"/>
      <c r="J88" s="590"/>
      <c r="K88" s="303"/>
      <c r="L88" s="304"/>
      <c r="M88" s="304"/>
    </row>
    <row r="89" spans="1:13" ht="30" x14ac:dyDescent="0.25">
      <c r="A89" s="784"/>
      <c r="B89" s="298" t="s">
        <v>949</v>
      </c>
      <c r="C89" s="299" t="s">
        <v>1040</v>
      </c>
      <c r="D89" s="302">
        <v>750</v>
      </c>
      <c r="E89" s="303"/>
      <c r="F89" s="303"/>
      <c r="G89" s="303"/>
      <c r="H89" s="590"/>
      <c r="I89" s="590"/>
      <c r="J89" s="590"/>
      <c r="K89" s="303"/>
      <c r="L89" s="304"/>
      <c r="M89" s="304"/>
    </row>
    <row r="90" spans="1:13" x14ac:dyDescent="0.25">
      <c r="A90" s="784"/>
      <c r="B90" s="298" t="s">
        <v>1041</v>
      </c>
      <c r="C90" s="299" t="s">
        <v>1042</v>
      </c>
      <c r="D90" s="302">
        <v>600</v>
      </c>
      <c r="E90" s="303"/>
      <c r="F90" s="303"/>
      <c r="G90" s="303"/>
      <c r="H90" s="590"/>
      <c r="I90" s="590"/>
      <c r="J90" s="590"/>
      <c r="K90" s="303"/>
      <c r="L90" s="304"/>
      <c r="M90" s="304"/>
    </row>
    <row r="91" spans="1:13" x14ac:dyDescent="0.25">
      <c r="A91" s="784"/>
      <c r="B91" s="298" t="s">
        <v>1041</v>
      </c>
      <c r="C91" s="299" t="s">
        <v>1043</v>
      </c>
      <c r="D91" s="302">
        <v>600</v>
      </c>
      <c r="E91" s="303"/>
      <c r="F91" s="303"/>
      <c r="G91" s="303"/>
      <c r="H91" s="590"/>
      <c r="I91" s="590"/>
      <c r="J91" s="590"/>
      <c r="K91" s="303"/>
      <c r="L91" s="304"/>
      <c r="M91" s="304"/>
    </row>
    <row r="92" spans="1:13" x14ac:dyDescent="0.25">
      <c r="A92" s="784"/>
      <c r="B92" s="298" t="s">
        <v>1044</v>
      </c>
      <c r="C92" s="299" t="s">
        <v>1045</v>
      </c>
      <c r="D92" s="302">
        <v>1000</v>
      </c>
      <c r="E92" s="303"/>
      <c r="F92" s="303"/>
      <c r="G92" s="303"/>
      <c r="H92" s="590"/>
      <c r="I92" s="590"/>
      <c r="J92" s="590"/>
      <c r="K92" s="303"/>
      <c r="L92" s="304"/>
      <c r="M92" s="304"/>
    </row>
    <row r="93" spans="1:13" ht="30" x14ac:dyDescent="0.25">
      <c r="A93" s="784"/>
      <c r="B93" s="298" t="s">
        <v>1046</v>
      </c>
      <c r="C93" s="299" t="s">
        <v>1047</v>
      </c>
      <c r="D93" s="302">
        <v>100</v>
      </c>
      <c r="E93" s="303"/>
      <c r="F93" s="303"/>
      <c r="G93" s="303"/>
      <c r="H93" s="590"/>
      <c r="I93" s="590"/>
      <c r="J93" s="590"/>
      <c r="K93" s="303"/>
      <c r="L93" s="304"/>
      <c r="M93" s="304"/>
    </row>
    <row r="94" spans="1:13" ht="30" x14ac:dyDescent="0.25">
      <c r="A94" s="784"/>
      <c r="B94" s="298" t="s">
        <v>1048</v>
      </c>
      <c r="C94" s="299" t="s">
        <v>1049</v>
      </c>
      <c r="D94" s="302">
        <v>400</v>
      </c>
      <c r="E94" s="303"/>
      <c r="F94" s="303"/>
      <c r="G94" s="303"/>
      <c r="H94" s="590"/>
      <c r="I94" s="590"/>
      <c r="J94" s="590"/>
      <c r="K94" s="303"/>
      <c r="L94" s="304"/>
      <c r="M94" s="304"/>
    </row>
    <row r="95" spans="1:13" x14ac:dyDescent="0.25">
      <c r="A95" s="784"/>
      <c r="B95" s="298" t="s">
        <v>1050</v>
      </c>
      <c r="C95" s="299" t="s">
        <v>1051</v>
      </c>
      <c r="D95" s="302"/>
      <c r="E95" s="303"/>
      <c r="F95" s="303"/>
      <c r="G95" s="303"/>
      <c r="H95" s="590"/>
      <c r="I95" s="590"/>
      <c r="J95" s="590"/>
      <c r="K95" s="303"/>
      <c r="L95" s="304"/>
      <c r="M95" s="304"/>
    </row>
    <row r="96" spans="1:13" x14ac:dyDescent="0.25">
      <c r="A96" s="784"/>
      <c r="B96" s="298" t="s">
        <v>1052</v>
      </c>
      <c r="C96" s="299" t="s">
        <v>1053</v>
      </c>
      <c r="D96" s="302"/>
      <c r="E96" s="303"/>
      <c r="F96" s="303"/>
      <c r="G96" s="303"/>
      <c r="H96" s="590"/>
      <c r="I96" s="590"/>
      <c r="J96" s="590"/>
      <c r="K96" s="303"/>
      <c r="L96" s="304"/>
      <c r="M96" s="304"/>
    </row>
    <row r="97" spans="1:13" x14ac:dyDescent="0.25">
      <c r="A97" s="784"/>
      <c r="B97" s="298" t="s">
        <v>1052</v>
      </c>
      <c r="C97" s="299" t="s">
        <v>1054</v>
      </c>
      <c r="D97" s="302"/>
      <c r="E97" s="303"/>
      <c r="F97" s="303"/>
      <c r="G97" s="303"/>
      <c r="H97" s="590"/>
      <c r="I97" s="590"/>
      <c r="J97" s="590"/>
      <c r="K97" s="303"/>
      <c r="L97" s="304"/>
      <c r="M97" s="304"/>
    </row>
    <row r="98" spans="1:13" ht="30" x14ac:dyDescent="0.25">
      <c r="A98" s="784"/>
      <c r="B98" s="298" t="s">
        <v>1055</v>
      </c>
      <c r="C98" s="299" t="s">
        <v>1056</v>
      </c>
      <c r="D98" s="302">
        <v>250</v>
      </c>
      <c r="E98" s="303"/>
      <c r="F98" s="303"/>
      <c r="G98" s="303"/>
      <c r="H98" s="590"/>
      <c r="I98" s="590"/>
      <c r="J98" s="590"/>
      <c r="K98" s="303"/>
      <c r="L98" s="304"/>
      <c r="M98" s="304"/>
    </row>
    <row r="99" spans="1:13" x14ac:dyDescent="0.25">
      <c r="A99" s="784"/>
      <c r="B99" s="298" t="s">
        <v>955</v>
      </c>
      <c r="C99" s="299" t="s">
        <v>956</v>
      </c>
      <c r="D99" s="302">
        <v>150</v>
      </c>
      <c r="E99" s="303"/>
      <c r="F99" s="303"/>
      <c r="G99" s="303"/>
      <c r="H99" s="590"/>
      <c r="I99" s="590"/>
      <c r="J99" s="590"/>
      <c r="K99" s="303"/>
      <c r="L99" s="304"/>
      <c r="M99" s="304"/>
    </row>
    <row r="100" spans="1:13" ht="30" x14ac:dyDescent="0.25">
      <c r="A100" s="784"/>
      <c r="B100" s="298" t="s">
        <v>957</v>
      </c>
      <c r="C100" s="299" t="s">
        <v>958</v>
      </c>
      <c r="D100" s="302">
        <v>400</v>
      </c>
      <c r="E100" s="303"/>
      <c r="F100" s="303"/>
      <c r="G100" s="303"/>
      <c r="H100" s="590"/>
      <c r="I100" s="590"/>
      <c r="J100" s="590"/>
      <c r="K100" s="303"/>
      <c r="L100" s="304"/>
      <c r="M100" s="304"/>
    </row>
    <row r="101" spans="1:13" ht="30" x14ac:dyDescent="0.25">
      <c r="A101" s="784"/>
      <c r="B101" s="298" t="s">
        <v>957</v>
      </c>
      <c r="C101" s="299" t="s">
        <v>959</v>
      </c>
      <c r="D101" s="302">
        <v>500</v>
      </c>
      <c r="E101" s="303"/>
      <c r="F101" s="303"/>
      <c r="G101" s="303"/>
      <c r="H101" s="590"/>
      <c r="I101" s="590"/>
      <c r="J101" s="590"/>
      <c r="K101" s="303"/>
      <c r="L101" s="304"/>
      <c r="M101" s="304"/>
    </row>
    <row r="102" spans="1:13" x14ac:dyDescent="0.25">
      <c r="A102" s="784"/>
      <c r="B102" s="298" t="s">
        <v>960</v>
      </c>
      <c r="C102" s="299" t="s">
        <v>207</v>
      </c>
      <c r="D102" s="302">
        <v>400</v>
      </c>
      <c r="E102" s="303"/>
      <c r="F102" s="303"/>
      <c r="G102" s="303"/>
      <c r="H102" s="590"/>
      <c r="I102" s="590"/>
      <c r="J102" s="590"/>
      <c r="K102" s="303"/>
      <c r="L102" s="304"/>
      <c r="M102" s="304"/>
    </row>
    <row r="103" spans="1:13" x14ac:dyDescent="0.25">
      <c r="A103" s="784"/>
      <c r="B103" s="298" t="s">
        <v>960</v>
      </c>
      <c r="C103" s="299" t="s">
        <v>961</v>
      </c>
      <c r="D103" s="302">
        <v>500</v>
      </c>
      <c r="E103" s="303"/>
      <c r="F103" s="303"/>
      <c r="G103" s="303"/>
      <c r="H103" s="590"/>
      <c r="I103" s="590"/>
      <c r="J103" s="590"/>
      <c r="K103" s="303"/>
      <c r="L103" s="304"/>
      <c r="M103" s="304"/>
    </row>
    <row r="104" spans="1:13" x14ac:dyDescent="0.25">
      <c r="A104" s="784"/>
      <c r="B104" s="298" t="s">
        <v>1057</v>
      </c>
      <c r="C104" s="299" t="s">
        <v>1058</v>
      </c>
      <c r="D104" s="302">
        <v>50</v>
      </c>
      <c r="E104" s="303"/>
      <c r="F104" s="303"/>
      <c r="G104" s="303"/>
      <c r="H104" s="590"/>
      <c r="I104" s="590"/>
      <c r="J104" s="590"/>
      <c r="K104" s="303"/>
      <c r="L104" s="304"/>
      <c r="M104" s="304"/>
    </row>
    <row r="105" spans="1:13" x14ac:dyDescent="0.25">
      <c r="A105" s="784"/>
      <c r="B105" s="298" t="s">
        <v>1059</v>
      </c>
      <c r="C105" s="299" t="s">
        <v>1060</v>
      </c>
      <c r="D105" s="302">
        <v>100</v>
      </c>
      <c r="E105" s="303"/>
      <c r="F105" s="303"/>
      <c r="G105" s="303"/>
      <c r="H105" s="590"/>
      <c r="I105" s="590"/>
      <c r="J105" s="590"/>
      <c r="K105" s="303"/>
      <c r="L105" s="304"/>
      <c r="M105" s="304"/>
    </row>
    <row r="106" spans="1:13" x14ac:dyDescent="0.25">
      <c r="A106" s="784"/>
      <c r="B106" s="298" t="s">
        <v>953</v>
      </c>
      <c r="C106" s="299" t="s">
        <v>954</v>
      </c>
      <c r="D106" s="302">
        <v>150</v>
      </c>
      <c r="E106" s="303"/>
      <c r="F106" s="303"/>
      <c r="G106" s="303"/>
      <c r="H106" s="590"/>
      <c r="I106" s="590"/>
      <c r="J106" s="590"/>
      <c r="K106" s="303"/>
      <c r="L106" s="304"/>
      <c r="M106" s="304"/>
    </row>
    <row r="107" spans="1:13" ht="30" x14ac:dyDescent="0.25">
      <c r="A107" s="784"/>
      <c r="B107" s="298" t="s">
        <v>1061</v>
      </c>
      <c r="C107" s="299" t="s">
        <v>1062</v>
      </c>
      <c r="D107" s="302">
        <v>150</v>
      </c>
      <c r="E107" s="303"/>
      <c r="F107" s="303"/>
      <c r="G107" s="303"/>
      <c r="H107" s="590"/>
      <c r="I107" s="590"/>
      <c r="J107" s="590"/>
      <c r="K107" s="303"/>
      <c r="L107" s="304"/>
      <c r="M107" s="304"/>
    </row>
    <row r="108" spans="1:13" ht="30" x14ac:dyDescent="0.25">
      <c r="A108" s="784"/>
      <c r="B108" s="298" t="s">
        <v>1063</v>
      </c>
      <c r="C108" s="299" t="s">
        <v>1064</v>
      </c>
      <c r="D108" s="302"/>
      <c r="E108" s="303"/>
      <c r="F108" s="303"/>
      <c r="G108" s="303"/>
      <c r="H108" s="590"/>
      <c r="I108" s="590"/>
      <c r="J108" s="590"/>
      <c r="K108" s="303"/>
      <c r="L108" s="304"/>
      <c r="M108" s="304"/>
    </row>
    <row r="109" spans="1:13" x14ac:dyDescent="0.25">
      <c r="A109" s="784"/>
      <c r="B109" s="298" t="s">
        <v>1065</v>
      </c>
      <c r="C109" s="299" t="s">
        <v>208</v>
      </c>
      <c r="D109" s="302">
        <v>1000</v>
      </c>
      <c r="E109" s="303"/>
      <c r="F109" s="303"/>
      <c r="G109" s="303"/>
      <c r="H109" s="590"/>
      <c r="I109" s="590"/>
      <c r="J109" s="590"/>
      <c r="K109" s="303"/>
      <c r="L109" s="304"/>
      <c r="M109" s="304"/>
    </row>
    <row r="110" spans="1:13" x14ac:dyDescent="0.25">
      <c r="A110" s="784"/>
      <c r="B110" s="298" t="s">
        <v>1065</v>
      </c>
      <c r="C110" s="299" t="s">
        <v>1066</v>
      </c>
      <c r="D110" s="302">
        <v>1000</v>
      </c>
      <c r="E110" s="303"/>
      <c r="F110" s="303"/>
      <c r="G110" s="303"/>
      <c r="H110" s="590"/>
      <c r="I110" s="590"/>
      <c r="J110" s="590"/>
      <c r="K110" s="303"/>
      <c r="L110" s="304"/>
      <c r="M110" s="304"/>
    </row>
    <row r="111" spans="1:13" ht="30" x14ac:dyDescent="0.25">
      <c r="A111" s="784"/>
      <c r="B111" s="298" t="s">
        <v>1067</v>
      </c>
      <c r="C111" s="299" t="s">
        <v>1068</v>
      </c>
      <c r="D111" s="302">
        <v>5</v>
      </c>
      <c r="E111" s="303"/>
      <c r="F111" s="303"/>
      <c r="G111" s="303"/>
      <c r="H111" s="590"/>
      <c r="I111" s="590"/>
      <c r="J111" s="590"/>
      <c r="K111" s="303"/>
      <c r="L111" s="304"/>
      <c r="M111" s="304"/>
    </row>
    <row r="112" spans="1:13" ht="30" x14ac:dyDescent="0.25">
      <c r="A112" s="784"/>
      <c r="B112" s="298" t="s">
        <v>1069</v>
      </c>
      <c r="C112" s="299" t="s">
        <v>1070</v>
      </c>
      <c r="D112" s="302">
        <v>5</v>
      </c>
      <c r="E112" s="303"/>
      <c r="F112" s="303"/>
      <c r="G112" s="303"/>
      <c r="H112" s="590"/>
      <c r="I112" s="590"/>
      <c r="J112" s="590"/>
      <c r="K112" s="303"/>
      <c r="L112" s="304"/>
      <c r="M112" s="304"/>
    </row>
    <row r="113" spans="1:13" ht="30" x14ac:dyDescent="0.25">
      <c r="A113" s="784"/>
      <c r="B113" s="298" t="s">
        <v>1069</v>
      </c>
      <c r="C113" s="299" t="s">
        <v>1071</v>
      </c>
      <c r="D113" s="302">
        <v>5</v>
      </c>
      <c r="E113" s="303"/>
      <c r="F113" s="303"/>
      <c r="G113" s="303"/>
      <c r="H113" s="590"/>
      <c r="I113" s="590"/>
      <c r="J113" s="590"/>
      <c r="K113" s="303"/>
      <c r="L113" s="304"/>
      <c r="M113" s="304"/>
    </row>
    <row r="114" spans="1:13" x14ac:dyDescent="0.25">
      <c r="A114" s="784"/>
      <c r="B114" s="298" t="s">
        <v>1072</v>
      </c>
      <c r="C114" s="299" t="s">
        <v>1073</v>
      </c>
      <c r="D114" s="302">
        <v>250</v>
      </c>
      <c r="E114" s="303"/>
      <c r="F114" s="303"/>
      <c r="G114" s="303"/>
      <c r="H114" s="590"/>
      <c r="I114" s="590"/>
      <c r="J114" s="590"/>
      <c r="K114" s="303"/>
      <c r="L114" s="304"/>
      <c r="M114" s="304"/>
    </row>
    <row r="115" spans="1:13" ht="30" x14ac:dyDescent="0.25">
      <c r="A115" s="784"/>
      <c r="B115" s="298" t="s">
        <v>1074</v>
      </c>
      <c r="C115" s="299" t="s">
        <v>1075</v>
      </c>
      <c r="D115" s="302">
        <v>5</v>
      </c>
      <c r="E115" s="303"/>
      <c r="F115" s="303"/>
      <c r="G115" s="303"/>
      <c r="H115" s="590"/>
      <c r="I115" s="590"/>
      <c r="J115" s="590"/>
      <c r="K115" s="303"/>
      <c r="L115" s="304"/>
      <c r="M115" s="304"/>
    </row>
    <row r="116" spans="1:13" ht="30" x14ac:dyDescent="0.25">
      <c r="A116" s="784"/>
      <c r="B116" s="298" t="s">
        <v>1076</v>
      </c>
      <c r="C116" s="299" t="s">
        <v>1077</v>
      </c>
      <c r="D116" s="302">
        <v>5</v>
      </c>
      <c r="E116" s="303"/>
      <c r="F116" s="303"/>
      <c r="G116" s="303"/>
      <c r="H116" s="590"/>
      <c r="I116" s="590"/>
      <c r="J116" s="590"/>
      <c r="K116" s="303"/>
      <c r="L116" s="304"/>
      <c r="M116" s="304"/>
    </row>
    <row r="117" spans="1:13" x14ac:dyDescent="0.25">
      <c r="A117" s="784"/>
      <c r="B117" s="601"/>
      <c r="C117" s="602"/>
      <c r="D117" s="302"/>
      <c r="E117" s="303"/>
      <c r="F117" s="303"/>
      <c r="G117" s="303"/>
      <c r="H117" s="590"/>
      <c r="I117" s="590"/>
      <c r="J117" s="590"/>
      <c r="K117" s="303"/>
      <c r="L117" s="304"/>
      <c r="M117" s="304"/>
    </row>
    <row r="118" spans="1:13" x14ac:dyDescent="0.25">
      <c r="A118" s="784"/>
      <c r="B118" s="601"/>
      <c r="C118" s="602"/>
      <c r="D118" s="302"/>
      <c r="E118" s="303"/>
      <c r="F118" s="303"/>
      <c r="G118" s="303"/>
      <c r="H118" s="590"/>
      <c r="I118" s="590"/>
      <c r="J118" s="590"/>
      <c r="K118" s="303"/>
      <c r="L118" s="304"/>
      <c r="M118" s="304"/>
    </row>
    <row r="119" spans="1:13" x14ac:dyDescent="0.25">
      <c r="A119" s="784"/>
      <c r="B119" s="601"/>
      <c r="C119" s="602"/>
      <c r="D119" s="302"/>
      <c r="E119" s="303"/>
      <c r="F119" s="303"/>
      <c r="G119" s="303"/>
      <c r="H119" s="590"/>
      <c r="I119" s="590"/>
      <c r="J119" s="590"/>
      <c r="K119" s="303"/>
      <c r="L119" s="304"/>
      <c r="M119" s="304"/>
    </row>
    <row r="120" spans="1:13" x14ac:dyDescent="0.25">
      <c r="A120" s="784"/>
      <c r="B120" s="601"/>
      <c r="C120" s="602"/>
      <c r="D120" s="302"/>
      <c r="E120" s="303"/>
      <c r="F120" s="303"/>
      <c r="G120" s="303"/>
      <c r="H120" s="590"/>
      <c r="I120" s="590"/>
      <c r="J120" s="590"/>
      <c r="K120" s="303"/>
      <c r="L120" s="304"/>
      <c r="M120" s="304"/>
    </row>
    <row r="121" spans="1:13" x14ac:dyDescent="0.25">
      <c r="A121" s="784"/>
      <c r="B121" s="601"/>
      <c r="C121" s="602"/>
      <c r="D121" s="302"/>
      <c r="E121" s="303"/>
      <c r="F121" s="303"/>
      <c r="G121" s="303"/>
      <c r="H121" s="590"/>
      <c r="I121" s="590"/>
      <c r="J121" s="590"/>
      <c r="K121" s="303"/>
      <c r="L121" s="304"/>
      <c r="M121" s="304"/>
    </row>
    <row r="122" spans="1:13" x14ac:dyDescent="0.25">
      <c r="A122" s="784"/>
      <c r="B122" s="601"/>
      <c r="C122" s="602"/>
      <c r="D122" s="302"/>
      <c r="E122" s="303"/>
      <c r="F122" s="303"/>
      <c r="G122" s="303"/>
      <c r="H122" s="590"/>
      <c r="I122" s="590"/>
      <c r="J122" s="590"/>
      <c r="K122" s="303"/>
      <c r="L122" s="304"/>
      <c r="M122" s="304"/>
    </row>
    <row r="123" spans="1:13" ht="14.45" customHeight="1" x14ac:dyDescent="0.25">
      <c r="A123" s="772" t="s">
        <v>2596</v>
      </c>
      <c r="B123" s="298" t="s">
        <v>2669</v>
      </c>
      <c r="C123" s="299" t="s">
        <v>1078</v>
      </c>
      <c r="D123" s="302"/>
      <c r="E123" s="303"/>
      <c r="F123" s="303"/>
      <c r="G123" s="303"/>
      <c r="H123" s="590"/>
      <c r="I123" s="590"/>
      <c r="J123" s="590"/>
      <c r="K123" s="303"/>
      <c r="L123" s="304" t="s">
        <v>920</v>
      </c>
      <c r="M123" s="304"/>
    </row>
    <row r="124" spans="1:13" ht="30" x14ac:dyDescent="0.25">
      <c r="A124" s="772"/>
      <c r="B124" s="603" t="s">
        <v>1087</v>
      </c>
      <c r="C124" s="299" t="s">
        <v>1079</v>
      </c>
      <c r="D124" s="302"/>
      <c r="E124" s="303"/>
      <c r="F124" s="303"/>
      <c r="G124" s="303"/>
      <c r="H124" s="590"/>
      <c r="I124" s="590"/>
      <c r="J124" s="590"/>
      <c r="K124" s="303"/>
      <c r="L124" s="304" t="s">
        <v>921</v>
      </c>
      <c r="M124" s="304"/>
    </row>
    <row r="125" spans="1:13" ht="30" x14ac:dyDescent="0.25">
      <c r="A125" s="772"/>
      <c r="B125" s="604" t="s">
        <v>1087</v>
      </c>
      <c r="C125" s="300" t="s">
        <v>1079</v>
      </c>
      <c r="D125" s="302"/>
      <c r="E125" s="303"/>
      <c r="F125" s="303"/>
      <c r="G125" s="303"/>
      <c r="H125" s="590"/>
      <c r="I125" s="590"/>
      <c r="J125" s="590"/>
      <c r="K125" s="303"/>
      <c r="L125" s="304"/>
      <c r="M125" s="304"/>
    </row>
    <row r="126" spans="1:13" x14ac:dyDescent="0.25">
      <c r="A126" s="772"/>
      <c r="B126" s="604" t="s">
        <v>1087</v>
      </c>
      <c r="C126" s="605"/>
      <c r="D126" s="302"/>
      <c r="E126" s="303"/>
      <c r="F126" s="303"/>
      <c r="G126" s="303"/>
      <c r="H126" s="590"/>
      <c r="I126" s="590"/>
      <c r="J126" s="590"/>
      <c r="K126" s="303"/>
      <c r="L126" s="304"/>
      <c r="M126" s="304"/>
    </row>
    <row r="127" spans="1:13" x14ac:dyDescent="0.25">
      <c r="A127" s="772"/>
      <c r="B127" s="604" t="s">
        <v>1087</v>
      </c>
      <c r="C127" s="605"/>
      <c r="D127" s="302"/>
      <c r="E127" s="303"/>
      <c r="F127" s="303"/>
      <c r="G127" s="303"/>
      <c r="H127" s="590"/>
      <c r="I127" s="590"/>
      <c r="J127" s="590"/>
      <c r="K127" s="303"/>
      <c r="L127" s="304"/>
      <c r="M127" s="304"/>
    </row>
    <row r="128" spans="1:13" x14ac:dyDescent="0.25">
      <c r="A128" s="772"/>
      <c r="B128" s="604" t="s">
        <v>1087</v>
      </c>
      <c r="C128" s="605"/>
      <c r="D128" s="302"/>
      <c r="E128" s="303"/>
      <c r="F128" s="303"/>
      <c r="G128" s="303"/>
      <c r="H128" s="590"/>
      <c r="I128" s="590"/>
      <c r="J128" s="590"/>
      <c r="K128" s="303"/>
      <c r="L128" s="304"/>
      <c r="M128" s="304"/>
    </row>
    <row r="129" spans="1:13" x14ac:dyDescent="0.25">
      <c r="A129" s="772"/>
      <c r="B129" s="604" t="s">
        <v>1087</v>
      </c>
      <c r="C129" s="605"/>
      <c r="D129" s="302"/>
      <c r="E129" s="303"/>
      <c r="F129" s="303"/>
      <c r="G129" s="303"/>
      <c r="H129" s="590"/>
      <c r="I129" s="590"/>
      <c r="J129" s="590"/>
      <c r="K129" s="303"/>
      <c r="L129" s="304"/>
      <c r="M129" s="304"/>
    </row>
    <row r="130" spans="1:13" x14ac:dyDescent="0.25">
      <c r="A130" s="772"/>
      <c r="B130" s="604" t="s">
        <v>1087</v>
      </c>
      <c r="C130" s="605"/>
      <c r="D130" s="302"/>
      <c r="E130" s="303"/>
      <c r="F130" s="303"/>
      <c r="G130" s="303"/>
      <c r="H130" s="590"/>
      <c r="I130" s="590"/>
      <c r="J130" s="590"/>
      <c r="K130" s="303"/>
      <c r="L130" s="304"/>
      <c r="M130" s="304"/>
    </row>
    <row r="131" spans="1:13" x14ac:dyDescent="0.25">
      <c r="A131" s="772"/>
      <c r="B131" s="604" t="s">
        <v>1087</v>
      </c>
      <c r="C131" s="605"/>
      <c r="D131" s="302"/>
      <c r="E131" s="303"/>
      <c r="F131" s="303"/>
      <c r="G131" s="303"/>
      <c r="H131" s="590"/>
      <c r="I131" s="590"/>
      <c r="J131" s="590"/>
      <c r="K131" s="303"/>
      <c r="L131" s="304"/>
      <c r="M131" s="304"/>
    </row>
    <row r="132" spans="1:13" x14ac:dyDescent="0.25">
      <c r="A132" s="772"/>
      <c r="B132" s="604" t="s">
        <v>1087</v>
      </c>
      <c r="C132" s="605"/>
      <c r="D132" s="302"/>
      <c r="E132" s="303"/>
      <c r="F132" s="303"/>
      <c r="G132" s="303"/>
      <c r="H132" s="590"/>
      <c r="I132" s="590"/>
      <c r="J132" s="590"/>
      <c r="K132" s="303"/>
      <c r="L132" s="304"/>
      <c r="M132" s="304"/>
    </row>
    <row r="133" spans="1:13" x14ac:dyDescent="0.25">
      <c r="A133" s="772"/>
      <c r="B133" s="604" t="s">
        <v>1087</v>
      </c>
      <c r="C133" s="605"/>
      <c r="D133" s="302"/>
      <c r="E133" s="303"/>
      <c r="F133" s="303"/>
      <c r="G133" s="303"/>
      <c r="H133" s="590"/>
      <c r="I133" s="590"/>
      <c r="J133" s="590"/>
      <c r="K133" s="303"/>
      <c r="L133" s="304"/>
      <c r="M133" s="304"/>
    </row>
    <row r="134" spans="1:13" x14ac:dyDescent="0.25">
      <c r="A134" s="772"/>
      <c r="B134" s="604" t="s">
        <v>1087</v>
      </c>
      <c r="C134" s="605"/>
      <c r="D134" s="302"/>
      <c r="E134" s="303"/>
      <c r="F134" s="303"/>
      <c r="G134" s="303"/>
      <c r="H134" s="590"/>
      <c r="I134" s="590"/>
      <c r="J134" s="590"/>
      <c r="K134" s="303"/>
      <c r="L134" s="304"/>
      <c r="M134" s="304"/>
    </row>
    <row r="135" spans="1:13" x14ac:dyDescent="0.25">
      <c r="A135" s="772"/>
      <c r="B135" s="604" t="s">
        <v>1087</v>
      </c>
      <c r="C135" s="605"/>
      <c r="D135" s="302"/>
      <c r="E135" s="303"/>
      <c r="F135" s="303"/>
      <c r="G135" s="303"/>
      <c r="H135" s="590"/>
      <c r="I135" s="590"/>
      <c r="J135" s="590"/>
      <c r="K135" s="303"/>
      <c r="L135" s="304"/>
      <c r="M135" s="304"/>
    </row>
    <row r="136" spans="1:13" x14ac:dyDescent="0.25">
      <c r="A136" s="772"/>
      <c r="B136" s="604" t="s">
        <v>1087</v>
      </c>
      <c r="C136" s="605"/>
      <c r="D136" s="302"/>
      <c r="E136" s="303"/>
      <c r="F136" s="303"/>
      <c r="G136" s="303"/>
      <c r="H136" s="590"/>
      <c r="I136" s="590"/>
      <c r="J136" s="590"/>
      <c r="K136" s="303"/>
      <c r="L136" s="304"/>
      <c r="M136" s="304"/>
    </row>
    <row r="137" spans="1:13" x14ac:dyDescent="0.25">
      <c r="A137" s="772"/>
      <c r="B137" s="604" t="s">
        <v>1087</v>
      </c>
      <c r="C137" s="605"/>
      <c r="D137" s="302"/>
      <c r="E137" s="303"/>
      <c r="F137" s="303"/>
      <c r="G137" s="303"/>
      <c r="H137" s="590"/>
      <c r="I137" s="590"/>
      <c r="J137" s="590"/>
      <c r="K137" s="303"/>
      <c r="L137" s="304"/>
      <c r="M137" s="304"/>
    </row>
    <row r="138" spans="1:13" x14ac:dyDescent="0.25">
      <c r="A138" s="772"/>
      <c r="B138" s="604" t="s">
        <v>1087</v>
      </c>
      <c r="C138" s="605"/>
      <c r="D138" s="302"/>
      <c r="E138" s="303"/>
      <c r="F138" s="303"/>
      <c r="G138" s="303"/>
      <c r="H138" s="590"/>
      <c r="I138" s="590"/>
      <c r="J138" s="590"/>
      <c r="K138" s="303"/>
      <c r="L138" s="304"/>
      <c r="M138" s="304"/>
    </row>
    <row r="139" spans="1:13" x14ac:dyDescent="0.25">
      <c r="A139" s="772"/>
      <c r="B139" s="606"/>
      <c r="C139" s="605"/>
      <c r="D139" s="302"/>
      <c r="E139" s="303"/>
      <c r="F139" s="303"/>
      <c r="G139" s="303"/>
      <c r="H139" s="590"/>
      <c r="I139" s="590"/>
      <c r="J139" s="590"/>
      <c r="K139" s="303"/>
      <c r="L139" s="304"/>
      <c r="M139" s="304"/>
    </row>
    <row r="140" spans="1:13" x14ac:dyDescent="0.25">
      <c r="A140" s="772"/>
      <c r="B140" s="606"/>
      <c r="C140" s="605"/>
      <c r="D140" s="302"/>
      <c r="E140" s="303"/>
      <c r="F140" s="303"/>
      <c r="G140" s="303"/>
      <c r="H140" s="590"/>
      <c r="I140" s="590"/>
      <c r="J140" s="590"/>
      <c r="K140" s="303"/>
      <c r="L140" s="304"/>
      <c r="M140" s="304"/>
    </row>
    <row r="141" spans="1:13" x14ac:dyDescent="0.25">
      <c r="A141" s="772"/>
      <c r="B141" s="606"/>
      <c r="C141" s="605"/>
      <c r="D141" s="302"/>
      <c r="E141" s="303"/>
      <c r="F141" s="303"/>
      <c r="G141" s="303"/>
      <c r="H141" s="590"/>
      <c r="I141" s="590"/>
      <c r="J141" s="590"/>
      <c r="K141" s="303"/>
      <c r="L141" s="304"/>
      <c r="M141" s="304"/>
    </row>
    <row r="142" spans="1:13" x14ac:dyDescent="0.25">
      <c r="A142" s="772"/>
      <c r="B142" s="606"/>
      <c r="C142" s="605"/>
      <c r="D142" s="302"/>
      <c r="E142" s="303"/>
      <c r="F142" s="303"/>
      <c r="G142" s="303"/>
      <c r="H142" s="590"/>
      <c r="I142" s="590"/>
      <c r="J142" s="590"/>
      <c r="K142" s="303"/>
      <c r="L142" s="304"/>
      <c r="M142" s="304"/>
    </row>
    <row r="143" spans="1:13" ht="14.45" customHeight="1" x14ac:dyDescent="0.25">
      <c r="A143" s="772" t="s">
        <v>213</v>
      </c>
      <c r="B143" s="301" t="s">
        <v>948</v>
      </c>
      <c r="C143" s="300" t="s">
        <v>211</v>
      </c>
      <c r="D143" s="302">
        <v>300</v>
      </c>
      <c r="E143" s="303" t="s">
        <v>1092</v>
      </c>
      <c r="F143" s="303"/>
      <c r="G143" s="303"/>
      <c r="H143" s="590"/>
      <c r="I143" s="590"/>
      <c r="J143" s="590"/>
      <c r="K143" s="303"/>
      <c r="L143" s="304" t="s">
        <v>1088</v>
      </c>
      <c r="M143" s="304"/>
    </row>
    <row r="144" spans="1:13" x14ac:dyDescent="0.25">
      <c r="A144" s="772"/>
      <c r="B144" s="301" t="s">
        <v>948</v>
      </c>
      <c r="C144" s="300" t="s">
        <v>210</v>
      </c>
      <c r="D144" s="302">
        <v>100</v>
      </c>
      <c r="E144" s="303" t="s">
        <v>1092</v>
      </c>
      <c r="F144" s="303">
        <v>100</v>
      </c>
      <c r="G144" s="303"/>
      <c r="H144" s="590"/>
      <c r="I144" s="590"/>
      <c r="J144" s="590"/>
      <c r="K144" s="303"/>
      <c r="L144" s="304" t="s">
        <v>1089</v>
      </c>
      <c r="M144" s="304"/>
    </row>
    <row r="145" spans="1:13" x14ac:dyDescent="0.25">
      <c r="A145" s="772"/>
      <c r="B145" s="301" t="s">
        <v>962</v>
      </c>
      <c r="C145" s="300" t="s">
        <v>206</v>
      </c>
      <c r="D145" s="302">
        <v>150</v>
      </c>
      <c r="E145" s="303" t="s">
        <v>1092</v>
      </c>
      <c r="F145" s="303">
        <v>100</v>
      </c>
      <c r="G145" s="303"/>
      <c r="H145" s="590"/>
      <c r="I145" s="590"/>
      <c r="J145" s="590"/>
      <c r="K145" s="303"/>
      <c r="L145" s="304" t="s">
        <v>1090</v>
      </c>
      <c r="M145" s="304"/>
    </row>
    <row r="146" spans="1:13" x14ac:dyDescent="0.25">
      <c r="A146" s="772"/>
      <c r="B146" s="301" t="s">
        <v>1057</v>
      </c>
      <c r="C146" s="300" t="s">
        <v>107</v>
      </c>
      <c r="D146" s="302">
        <v>50</v>
      </c>
      <c r="E146" s="303" t="s">
        <v>1092</v>
      </c>
      <c r="F146" s="303"/>
      <c r="G146" s="303"/>
      <c r="H146" s="590"/>
      <c r="I146" s="590"/>
      <c r="J146" s="590"/>
      <c r="K146" s="303"/>
      <c r="L146" s="304" t="s">
        <v>290</v>
      </c>
      <c r="M146" s="304"/>
    </row>
    <row r="147" spans="1:13" ht="30" x14ac:dyDescent="0.25">
      <c r="A147" s="772"/>
      <c r="B147" s="301" t="s">
        <v>1061</v>
      </c>
      <c r="C147" s="300" t="s">
        <v>1062</v>
      </c>
      <c r="D147" s="302">
        <v>900</v>
      </c>
      <c r="E147" s="303" t="s">
        <v>1092</v>
      </c>
      <c r="F147" s="303">
        <v>24</v>
      </c>
      <c r="G147" s="303"/>
      <c r="H147" s="590"/>
      <c r="I147" s="590"/>
      <c r="J147" s="590"/>
      <c r="K147" s="303"/>
      <c r="L147" s="304" t="s">
        <v>290</v>
      </c>
      <c r="M147" s="304"/>
    </row>
    <row r="148" spans="1:13" ht="60" x14ac:dyDescent="0.25">
      <c r="A148" s="772"/>
      <c r="B148" s="301" t="s">
        <v>1305</v>
      </c>
      <c r="C148" s="300" t="s">
        <v>1304</v>
      </c>
      <c r="D148" s="302"/>
      <c r="E148" s="303" t="s">
        <v>1093</v>
      </c>
      <c r="F148" s="303">
        <v>30</v>
      </c>
      <c r="G148" s="303"/>
      <c r="H148" s="590"/>
      <c r="I148" s="590"/>
      <c r="J148" s="590"/>
      <c r="K148" s="303"/>
      <c r="L148" s="304"/>
      <c r="M148" s="304"/>
    </row>
    <row r="149" spans="1:13" x14ac:dyDescent="0.25">
      <c r="A149" s="772"/>
      <c r="B149" s="606"/>
      <c r="C149" s="605"/>
      <c r="D149" s="302"/>
      <c r="E149" s="303"/>
      <c r="F149" s="303"/>
      <c r="G149" s="303"/>
      <c r="H149" s="590"/>
      <c r="I149" s="590"/>
      <c r="J149" s="590"/>
      <c r="K149" s="303"/>
      <c r="L149" s="304"/>
      <c r="M149" s="304"/>
    </row>
    <row r="150" spans="1:13" x14ac:dyDescent="0.25">
      <c r="A150" s="772"/>
      <c r="B150" s="606"/>
      <c r="C150" s="605"/>
      <c r="D150" s="302"/>
      <c r="E150" s="303"/>
      <c r="F150" s="303"/>
      <c r="G150" s="303"/>
      <c r="H150" s="590"/>
      <c r="I150" s="590"/>
      <c r="J150" s="590"/>
      <c r="K150" s="303"/>
      <c r="L150" s="304"/>
      <c r="M150" s="304"/>
    </row>
    <row r="151" spans="1:13" x14ac:dyDescent="0.25">
      <c r="A151" s="772"/>
      <c r="B151" s="606"/>
      <c r="C151" s="605"/>
      <c r="D151" s="302"/>
      <c r="E151" s="303"/>
      <c r="F151" s="303"/>
      <c r="G151" s="303"/>
      <c r="H151" s="590"/>
      <c r="I151" s="590"/>
      <c r="J151" s="590"/>
      <c r="K151" s="303"/>
      <c r="L151" s="304"/>
      <c r="M151" s="304"/>
    </row>
    <row r="152" spans="1:13" x14ac:dyDescent="0.25">
      <c r="A152" s="772"/>
      <c r="B152" s="606"/>
      <c r="C152" s="605"/>
      <c r="D152" s="302"/>
      <c r="E152" s="303"/>
      <c r="F152" s="303"/>
      <c r="G152" s="303"/>
      <c r="H152" s="590"/>
      <c r="I152" s="590"/>
      <c r="J152" s="590"/>
      <c r="K152" s="303"/>
      <c r="L152" s="304"/>
      <c r="M152" s="304"/>
    </row>
    <row r="153" spans="1:13" x14ac:dyDescent="0.25">
      <c r="A153" s="772"/>
      <c r="B153" s="606"/>
      <c r="C153" s="605"/>
      <c r="D153" s="302"/>
      <c r="E153" s="303"/>
      <c r="F153" s="303"/>
      <c r="G153" s="303"/>
      <c r="H153" s="590"/>
      <c r="I153" s="590"/>
      <c r="J153" s="590"/>
      <c r="K153" s="303"/>
      <c r="L153" s="304"/>
      <c r="M153" s="304"/>
    </row>
    <row r="154" spans="1:13" ht="30" x14ac:dyDescent="0.25">
      <c r="A154" s="772" t="s">
        <v>1674</v>
      </c>
      <c r="B154" s="301" t="s">
        <v>1080</v>
      </c>
      <c r="C154" s="300" t="s">
        <v>1081</v>
      </c>
      <c r="D154" s="302">
        <v>30</v>
      </c>
      <c r="E154" s="303" t="s">
        <v>1082</v>
      </c>
      <c r="F154" s="303"/>
      <c r="G154" s="303"/>
      <c r="H154" s="590"/>
      <c r="I154" s="590"/>
      <c r="J154" s="590"/>
      <c r="K154" s="303"/>
      <c r="L154" s="304" t="s">
        <v>1091</v>
      </c>
      <c r="M154" s="304"/>
    </row>
    <row r="155" spans="1:13" ht="30" x14ac:dyDescent="0.25">
      <c r="A155" s="772"/>
      <c r="B155" s="301" t="s">
        <v>1083</v>
      </c>
      <c r="C155" s="300" t="s">
        <v>1084</v>
      </c>
      <c r="D155" s="302">
        <v>15</v>
      </c>
      <c r="E155" s="303" t="s">
        <v>1085</v>
      </c>
      <c r="F155" s="303"/>
      <c r="G155" s="303"/>
      <c r="H155" s="590"/>
      <c r="I155" s="590"/>
      <c r="J155" s="590"/>
      <c r="K155" s="303"/>
      <c r="L155" s="304" t="s">
        <v>1091</v>
      </c>
      <c r="M155" s="304"/>
    </row>
    <row r="156" spans="1:13" ht="30" x14ac:dyDescent="0.25">
      <c r="A156" s="772"/>
      <c r="B156" s="301" t="s">
        <v>1086</v>
      </c>
      <c r="C156" s="300" t="s">
        <v>1085</v>
      </c>
      <c r="D156" s="302">
        <v>1000</v>
      </c>
      <c r="E156" s="303" t="s">
        <v>1085</v>
      </c>
      <c r="F156" s="303"/>
      <c r="G156" s="303"/>
      <c r="H156" s="590"/>
      <c r="I156" s="590"/>
      <c r="J156" s="590"/>
      <c r="K156" s="303"/>
      <c r="L156" s="304" t="s">
        <v>1091</v>
      </c>
      <c r="M156" s="304"/>
    </row>
    <row r="157" spans="1:13" x14ac:dyDescent="0.25">
      <c r="A157" s="772"/>
      <c r="B157" s="301" t="s">
        <v>1086</v>
      </c>
      <c r="C157" s="300" t="s">
        <v>1085</v>
      </c>
      <c r="D157" s="302">
        <v>1000</v>
      </c>
      <c r="E157" s="303" t="s">
        <v>1085</v>
      </c>
      <c r="F157" s="303"/>
      <c r="G157" s="303"/>
      <c r="H157" s="590"/>
      <c r="I157" s="590"/>
      <c r="J157" s="590"/>
      <c r="K157" s="303"/>
      <c r="L157" s="304"/>
      <c r="M157" s="304"/>
    </row>
    <row r="158" spans="1:13" x14ac:dyDescent="0.25">
      <c r="A158" s="772"/>
      <c r="B158" s="606"/>
      <c r="C158" s="605"/>
      <c r="D158" s="302"/>
      <c r="E158" s="303"/>
      <c r="F158" s="303"/>
      <c r="G158" s="303"/>
      <c r="H158" s="590"/>
      <c r="I158" s="590"/>
      <c r="J158" s="590"/>
      <c r="K158" s="303"/>
      <c r="L158" s="304"/>
      <c r="M158" s="304"/>
    </row>
    <row r="159" spans="1:13" x14ac:dyDescent="0.25">
      <c r="A159" s="772"/>
      <c r="B159" s="606"/>
      <c r="C159" s="605"/>
      <c r="D159" s="302"/>
      <c r="E159" s="303"/>
      <c r="F159" s="303"/>
      <c r="G159" s="303"/>
      <c r="H159" s="590"/>
      <c r="I159" s="590"/>
      <c r="J159" s="590"/>
      <c r="K159" s="303"/>
      <c r="L159" s="304"/>
      <c r="M159" s="304"/>
    </row>
    <row r="160" spans="1:13" x14ac:dyDescent="0.25">
      <c r="A160" s="772" t="s">
        <v>2571</v>
      </c>
      <c r="B160" s="606"/>
      <c r="C160" s="605"/>
      <c r="D160" s="302"/>
      <c r="E160" s="303"/>
      <c r="F160" s="303"/>
      <c r="G160" s="303"/>
      <c r="H160" s="590"/>
      <c r="I160" s="590"/>
      <c r="J160" s="590"/>
      <c r="K160" s="303"/>
      <c r="L160" s="304"/>
      <c r="M160" s="304"/>
    </row>
    <row r="161" spans="1:13" x14ac:dyDescent="0.25">
      <c r="A161" s="772"/>
      <c r="B161" s="606"/>
      <c r="C161" s="605"/>
      <c r="D161" s="302"/>
      <c r="E161" s="303"/>
      <c r="F161" s="303"/>
      <c r="G161" s="303"/>
      <c r="H161" s="590"/>
      <c r="I161" s="590"/>
      <c r="J161" s="590"/>
      <c r="K161" s="303"/>
      <c r="L161" s="304"/>
      <c r="M161" s="304"/>
    </row>
    <row r="162" spans="1:13" x14ac:dyDescent="0.25">
      <c r="A162" s="772"/>
      <c r="B162" s="606"/>
      <c r="C162" s="605"/>
      <c r="D162" s="302"/>
      <c r="E162" s="303"/>
      <c r="F162" s="303"/>
      <c r="G162" s="303"/>
      <c r="H162" s="590"/>
      <c r="I162" s="590"/>
      <c r="J162" s="590"/>
      <c r="K162" s="303"/>
      <c r="L162" s="304"/>
      <c r="M162" s="304"/>
    </row>
    <row r="163" spans="1:13" x14ac:dyDescent="0.25">
      <c r="A163" s="772"/>
      <c r="B163" s="606"/>
      <c r="C163" s="605"/>
      <c r="D163" s="302"/>
      <c r="E163" s="303"/>
      <c r="F163" s="303"/>
      <c r="G163" s="303"/>
      <c r="H163" s="590"/>
      <c r="I163" s="590"/>
      <c r="J163" s="590"/>
      <c r="K163" s="303"/>
      <c r="L163" s="304"/>
      <c r="M163" s="304"/>
    </row>
    <row r="164" spans="1:13" x14ac:dyDescent="0.25">
      <c r="A164" s="772"/>
      <c r="B164" s="606"/>
      <c r="C164" s="605"/>
      <c r="D164" s="302"/>
      <c r="E164" s="303"/>
      <c r="F164" s="303"/>
      <c r="G164" s="303"/>
      <c r="H164" s="590"/>
      <c r="I164" s="590"/>
      <c r="J164" s="590"/>
      <c r="K164" s="303"/>
      <c r="L164" s="304"/>
      <c r="M164" s="304"/>
    </row>
    <row r="165" spans="1:13" x14ac:dyDescent="0.25">
      <c r="A165" s="772"/>
      <c r="B165" s="606"/>
      <c r="C165" s="605"/>
      <c r="D165" s="302"/>
      <c r="E165" s="303"/>
      <c r="F165" s="303"/>
      <c r="G165" s="303"/>
      <c r="H165" s="590"/>
      <c r="I165" s="590"/>
      <c r="J165" s="590"/>
      <c r="K165" s="303"/>
      <c r="L165" s="304"/>
      <c r="M165" s="304"/>
    </row>
    <row r="166" spans="1:13" x14ac:dyDescent="0.25">
      <c r="B166" s="271"/>
      <c r="C166" s="271"/>
      <c r="D166" s="103"/>
      <c r="E166" s="271"/>
      <c r="F166" s="271"/>
      <c r="G166" s="271"/>
      <c r="H166" s="632"/>
      <c r="I166" s="632"/>
      <c r="J166" s="632"/>
      <c r="K166" s="271"/>
      <c r="L166" s="271"/>
      <c r="M166" s="271"/>
    </row>
    <row r="167" spans="1:13" x14ac:dyDescent="0.25">
      <c r="B167" s="271"/>
      <c r="C167" s="271"/>
      <c r="D167" s="103"/>
      <c r="E167" s="271"/>
      <c r="F167" s="271"/>
      <c r="G167" s="271"/>
      <c r="H167" s="632"/>
      <c r="I167" s="632"/>
      <c r="J167" s="632"/>
      <c r="K167" s="271"/>
      <c r="L167" s="271"/>
      <c r="M167" s="271"/>
    </row>
    <row r="168" spans="1:13" x14ac:dyDescent="0.25">
      <c r="B168" s="271"/>
      <c r="C168" s="271"/>
      <c r="D168" s="103"/>
      <c r="E168" s="271"/>
      <c r="F168" s="271"/>
      <c r="G168" s="271"/>
      <c r="H168" s="632"/>
      <c r="I168" s="632"/>
      <c r="J168" s="632"/>
      <c r="K168" s="271"/>
      <c r="L168" s="271"/>
      <c r="M168" s="271"/>
    </row>
    <row r="169" spans="1:13" x14ac:dyDescent="0.25">
      <c r="B169" s="271"/>
      <c r="C169" s="271"/>
      <c r="D169" s="103"/>
      <c r="E169" s="271"/>
      <c r="F169" s="271"/>
      <c r="G169" s="271"/>
      <c r="H169" s="632"/>
      <c r="I169" s="632"/>
      <c r="J169" s="632"/>
      <c r="K169" s="271"/>
      <c r="L169" s="271"/>
      <c r="M169" s="271"/>
    </row>
    <row r="170" spans="1:13" x14ac:dyDescent="0.25">
      <c r="B170" s="271"/>
      <c r="C170" s="271"/>
      <c r="D170" s="103"/>
      <c r="E170" s="271"/>
      <c r="F170" s="271"/>
      <c r="G170" s="271"/>
      <c r="H170" s="632"/>
      <c r="I170" s="632"/>
      <c r="J170" s="632"/>
      <c r="K170" s="271"/>
      <c r="L170" s="271"/>
      <c r="M170" s="271"/>
    </row>
    <row r="171" spans="1:13" x14ac:dyDescent="0.25">
      <c r="B171" s="271"/>
      <c r="C171" s="271"/>
      <c r="D171" s="103"/>
      <c r="E171" s="271"/>
      <c r="F171" s="271"/>
      <c r="G171" s="271"/>
      <c r="H171" s="632"/>
      <c r="I171" s="632"/>
      <c r="J171" s="632"/>
      <c r="K171" s="271"/>
      <c r="L171" s="271"/>
      <c r="M171" s="271"/>
    </row>
    <row r="172" spans="1:13" x14ac:dyDescent="0.25">
      <c r="B172" s="271"/>
      <c r="C172" s="271"/>
      <c r="D172" s="103"/>
      <c r="E172" s="271"/>
      <c r="F172" s="271"/>
      <c r="G172" s="271"/>
      <c r="H172" s="632"/>
      <c r="I172" s="632"/>
      <c r="J172" s="632"/>
      <c r="K172" s="271"/>
      <c r="L172" s="271"/>
      <c r="M172" s="271"/>
    </row>
    <row r="173" spans="1:13" x14ac:dyDescent="0.25">
      <c r="B173" s="271"/>
      <c r="C173" s="271"/>
      <c r="D173" s="103"/>
      <c r="E173" s="271"/>
      <c r="F173" s="271"/>
      <c r="G173" s="271"/>
      <c r="H173" s="632"/>
      <c r="I173" s="632"/>
      <c r="J173" s="632"/>
      <c r="K173" s="271"/>
      <c r="L173" s="271"/>
      <c r="M173" s="271"/>
    </row>
    <row r="174" spans="1:13" x14ac:dyDescent="0.25">
      <c r="B174" s="271"/>
      <c r="C174" s="271"/>
      <c r="D174" s="103"/>
      <c r="E174" s="271"/>
      <c r="F174" s="271"/>
      <c r="G174" s="271"/>
      <c r="H174" s="632"/>
      <c r="I174" s="632"/>
      <c r="J174" s="632"/>
      <c r="K174" s="271"/>
      <c r="L174" s="271"/>
      <c r="M174" s="271"/>
    </row>
    <row r="175" spans="1:13" x14ac:dyDescent="0.25">
      <c r="B175" s="271"/>
      <c r="C175" s="271"/>
      <c r="D175" s="103"/>
      <c r="E175" s="271"/>
      <c r="F175" s="271"/>
      <c r="G175" s="271"/>
      <c r="H175" s="632"/>
      <c r="I175" s="632"/>
      <c r="J175" s="632"/>
      <c r="K175" s="271"/>
      <c r="L175" s="271"/>
      <c r="M175" s="271"/>
    </row>
    <row r="176" spans="1:13" x14ac:dyDescent="0.25">
      <c r="B176" s="271"/>
      <c r="C176" s="271"/>
      <c r="D176" s="103"/>
      <c r="E176" s="271"/>
      <c r="F176" s="271"/>
      <c r="G176" s="271"/>
      <c r="H176" s="632"/>
      <c r="I176" s="632"/>
      <c r="J176" s="632"/>
      <c r="K176" s="271"/>
      <c r="L176" s="271"/>
      <c r="M176" s="271"/>
    </row>
    <row r="177" spans="2:13" x14ac:dyDescent="0.25">
      <c r="B177" s="271"/>
      <c r="C177" s="271"/>
      <c r="D177" s="103"/>
      <c r="E177" s="271"/>
      <c r="F177" s="271"/>
      <c r="G177" s="271"/>
      <c r="H177" s="632"/>
      <c r="I177" s="632"/>
      <c r="J177" s="632"/>
      <c r="K177" s="271"/>
      <c r="L177" s="271"/>
      <c r="M177" s="271"/>
    </row>
    <row r="178" spans="2:13" x14ac:dyDescent="0.25">
      <c r="B178" s="271"/>
      <c r="C178" s="271"/>
      <c r="D178" s="103"/>
      <c r="E178" s="271"/>
      <c r="F178" s="271"/>
      <c r="G178" s="271"/>
      <c r="H178" s="632"/>
      <c r="I178" s="632"/>
      <c r="J178" s="632"/>
      <c r="K178" s="271"/>
      <c r="L178" s="271"/>
      <c r="M178" s="271"/>
    </row>
    <row r="179" spans="2:13" x14ac:dyDescent="0.25">
      <c r="B179" s="271"/>
      <c r="C179" s="271"/>
      <c r="D179" s="103"/>
      <c r="E179" s="271"/>
      <c r="F179" s="271"/>
      <c r="G179" s="271"/>
      <c r="H179" s="632"/>
      <c r="I179" s="632"/>
      <c r="J179" s="632"/>
      <c r="K179" s="271"/>
      <c r="L179" s="271"/>
      <c r="M179" s="271"/>
    </row>
    <row r="180" spans="2:13" x14ac:dyDescent="0.25">
      <c r="B180" s="271"/>
      <c r="C180" s="271"/>
      <c r="D180" s="103"/>
      <c r="E180" s="271"/>
      <c r="F180" s="271"/>
      <c r="G180" s="271"/>
      <c r="H180" s="271"/>
      <c r="I180" s="271"/>
      <c r="J180" s="271"/>
      <c r="K180" s="271"/>
      <c r="L180" s="271"/>
      <c r="M180" s="271"/>
    </row>
    <row r="181" spans="2:13" x14ac:dyDescent="0.25">
      <c r="B181" s="271"/>
      <c r="C181" s="271"/>
      <c r="D181" s="103"/>
      <c r="E181" s="271"/>
      <c r="F181" s="271"/>
      <c r="G181" s="271"/>
      <c r="H181" s="271"/>
      <c r="I181" s="271"/>
      <c r="J181" s="271"/>
      <c r="K181" s="271"/>
      <c r="L181" s="271"/>
      <c r="M181" s="271"/>
    </row>
    <row r="182" spans="2:13" x14ac:dyDescent="0.25">
      <c r="B182" s="271"/>
      <c r="C182" s="271"/>
      <c r="D182" s="103"/>
      <c r="E182" s="271"/>
      <c r="F182" s="271"/>
      <c r="G182" s="271"/>
      <c r="H182" s="271"/>
      <c r="I182" s="271"/>
      <c r="J182" s="271"/>
      <c r="K182" s="271"/>
      <c r="L182" s="271"/>
      <c r="M182" s="271"/>
    </row>
    <row r="183" spans="2:13" x14ac:dyDescent="0.25">
      <c r="B183" s="271"/>
      <c r="C183" s="271"/>
      <c r="D183" s="103"/>
      <c r="E183" s="271"/>
      <c r="F183" s="271"/>
      <c r="G183" s="271"/>
      <c r="H183" s="271"/>
      <c r="I183" s="271"/>
      <c r="J183" s="271"/>
      <c r="K183" s="271"/>
      <c r="L183" s="271"/>
      <c r="M183" s="271"/>
    </row>
    <row r="184" spans="2:13" x14ac:dyDescent="0.25">
      <c r="B184" s="271"/>
      <c r="C184" s="271"/>
      <c r="D184" s="103"/>
      <c r="E184" s="271"/>
      <c r="F184" s="271"/>
      <c r="G184" s="271"/>
      <c r="H184" s="271"/>
      <c r="I184" s="271"/>
      <c r="J184" s="271"/>
      <c r="K184" s="271"/>
      <c r="L184" s="271"/>
      <c r="M184" s="271"/>
    </row>
    <row r="185" spans="2:13" x14ac:dyDescent="0.25">
      <c r="B185" s="271"/>
      <c r="C185" s="271"/>
      <c r="D185" s="103"/>
      <c r="E185" s="271"/>
      <c r="F185" s="271"/>
      <c r="G185" s="271"/>
      <c r="H185" s="271"/>
      <c r="I185" s="271"/>
      <c r="J185" s="271"/>
      <c r="K185" s="271"/>
      <c r="L185" s="271"/>
      <c r="M185" s="271"/>
    </row>
  </sheetData>
  <mergeCells count="12">
    <mergeCell ref="A160:A165"/>
    <mergeCell ref="A1:M1"/>
    <mergeCell ref="A3:M3"/>
    <mergeCell ref="A8:A19"/>
    <mergeCell ref="A20:A39"/>
    <mergeCell ref="A40:A49"/>
    <mergeCell ref="A2:M2"/>
    <mergeCell ref="A143:A153"/>
    <mergeCell ref="A60:A122"/>
    <mergeCell ref="A154:A159"/>
    <mergeCell ref="A123:A142"/>
    <mergeCell ref="A50:A59"/>
  </mergeCells>
  <printOptions horizontalCentered="1" gridLines="1"/>
  <pageMargins left="0.23622047244094491" right="0.23622047244094491" top="0.62992125984251968" bottom="0.39370078740157483" header="0.31496062992125984" footer="0.31496062992125984"/>
  <pageSetup paperSize="9" scale="60" fitToHeight="0" orientation="landscape" r:id="rId1"/>
  <headerFooter>
    <oddHeader>&amp;L&amp;"-,Bold"&amp;24&amp;K04-017Value TB - Estimating unit costs of TB services&amp;R&amp;A</oddHeader>
    <oddFooter>&amp;L&amp;D&amp;RPage &amp;P</oddFooter>
  </headerFooter>
  <rowBreaks count="4" manualBreakCount="4">
    <brk id="39" max="16383" man="1"/>
    <brk id="59" max="16383" man="1"/>
    <brk id="85" max="16383" man="1"/>
    <brk id="12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9" tint="-0.249977111117893"/>
    <pageSetUpPr fitToPage="1"/>
  </sheetPr>
  <dimension ref="A1:P601"/>
  <sheetViews>
    <sheetView zoomScale="80" zoomScaleNormal="80" workbookViewId="0">
      <pane xSplit="2" ySplit="4" topLeftCell="C71" activePane="bottomRight" state="frozen"/>
      <selection activeCell="P7" sqref="P7:P17"/>
      <selection pane="topRight" activeCell="P7" sqref="P7:P17"/>
      <selection pane="bottomLeft" activeCell="P7" sqref="P7:P17"/>
      <selection pane="bottomRight" activeCell="B82" sqref="B82"/>
    </sheetView>
  </sheetViews>
  <sheetFormatPr defaultRowHeight="15" x14ac:dyDescent="0.25"/>
  <cols>
    <col min="1" max="1" width="4.28515625" style="86" customWidth="1"/>
    <col min="2" max="2" width="34.42578125" customWidth="1"/>
    <col min="3" max="3" width="12.7109375" customWidth="1"/>
    <col min="4" max="4" width="13.140625" customWidth="1"/>
    <col min="5" max="5" width="15.28515625" customWidth="1"/>
    <col min="6" max="6" width="13.5703125" customWidth="1"/>
    <col min="7" max="7" width="15.5703125" customWidth="1"/>
    <col min="8" max="8" width="18.140625" customWidth="1"/>
    <col min="9" max="9" width="23.42578125" customWidth="1"/>
  </cols>
  <sheetData>
    <row r="1" spans="1:16" s="5" customFormat="1" ht="27" customHeight="1" x14ac:dyDescent="0.65">
      <c r="A1" s="839" t="s">
        <v>909</v>
      </c>
      <c r="B1" s="839"/>
      <c r="C1" s="839"/>
      <c r="D1" s="839"/>
      <c r="E1" s="839"/>
      <c r="F1" s="839"/>
      <c r="G1" s="839"/>
      <c r="H1" s="839"/>
      <c r="I1" s="839"/>
    </row>
    <row r="2" spans="1:16" s="5" customFormat="1" ht="17.25" customHeight="1" x14ac:dyDescent="0.65">
      <c r="A2" s="840" t="s">
        <v>1120</v>
      </c>
      <c r="B2" s="840"/>
      <c r="C2" s="840"/>
      <c r="D2" s="840"/>
      <c r="E2" s="840"/>
      <c r="F2" s="840"/>
      <c r="G2" s="840"/>
      <c r="H2" s="840"/>
      <c r="I2" s="840"/>
      <c r="J2" s="124"/>
      <c r="K2" s="124"/>
    </row>
    <row r="3" spans="1:16" s="3" customFormat="1" ht="35.25" customHeight="1" x14ac:dyDescent="0.25">
      <c r="A3" s="841" t="s">
        <v>2591</v>
      </c>
      <c r="B3" s="842"/>
      <c r="C3" s="842"/>
      <c r="D3" s="842"/>
      <c r="E3" s="842"/>
      <c r="F3" s="842"/>
      <c r="G3" s="842"/>
      <c r="H3" s="842"/>
      <c r="I3" s="842"/>
      <c r="J3" s="115"/>
      <c r="K3" s="115"/>
      <c r="L3" s="115"/>
      <c r="M3" s="115"/>
    </row>
    <row r="4" spans="1:16" ht="39" x14ac:dyDescent="0.25">
      <c r="A4"/>
      <c r="B4" s="613" t="s">
        <v>215</v>
      </c>
      <c r="C4" s="611" t="s">
        <v>47</v>
      </c>
      <c r="D4" s="611" t="s">
        <v>214</v>
      </c>
      <c r="E4" s="611" t="s">
        <v>534</v>
      </c>
      <c r="F4" s="612" t="s">
        <v>535</v>
      </c>
      <c r="G4" s="612" t="s">
        <v>48</v>
      </c>
      <c r="H4" s="612" t="s">
        <v>912</v>
      </c>
      <c r="I4" s="54" t="s">
        <v>169</v>
      </c>
      <c r="J4" s="54"/>
    </row>
    <row r="5" spans="1:16" ht="15" customHeight="1" x14ac:dyDescent="0.25">
      <c r="A5" s="880" t="s">
        <v>1675</v>
      </c>
      <c r="B5" s="353" t="s">
        <v>2188</v>
      </c>
      <c r="C5" s="305"/>
      <c r="D5" s="305"/>
      <c r="E5" s="589"/>
      <c r="F5" s="589"/>
      <c r="G5" s="305"/>
      <c r="H5" s="305"/>
      <c r="I5" s="305"/>
      <c r="J5" s="3"/>
      <c r="K5" s="3"/>
      <c r="L5" s="3"/>
      <c r="M5" s="3"/>
      <c r="N5" s="3"/>
      <c r="O5" s="3"/>
      <c r="P5" s="3"/>
    </row>
    <row r="6" spans="1:16" x14ac:dyDescent="0.25">
      <c r="A6" s="880"/>
      <c r="B6" s="353" t="s">
        <v>2189</v>
      </c>
      <c r="C6" s="305"/>
      <c r="D6" s="305"/>
      <c r="E6" s="589"/>
      <c r="F6" s="589"/>
      <c r="G6" s="305"/>
      <c r="H6" s="305"/>
      <c r="I6" s="305"/>
      <c r="J6" s="3"/>
      <c r="K6" s="3"/>
      <c r="L6" s="3"/>
      <c r="M6" s="3"/>
      <c r="N6" s="3"/>
      <c r="O6" s="3"/>
      <c r="P6" s="3"/>
    </row>
    <row r="7" spans="1:16" x14ac:dyDescent="0.25">
      <c r="A7" s="880"/>
      <c r="B7" s="353" t="s">
        <v>2189</v>
      </c>
      <c r="C7" s="305"/>
      <c r="D7" s="305"/>
      <c r="E7" s="589"/>
      <c r="F7" s="589"/>
      <c r="G7" s="305"/>
      <c r="H7" s="305"/>
      <c r="I7" s="305"/>
    </row>
    <row r="8" spans="1:16" x14ac:dyDescent="0.25">
      <c r="A8" s="880"/>
      <c r="B8" s="353" t="s">
        <v>2190</v>
      </c>
      <c r="C8" s="305"/>
      <c r="D8" s="305"/>
      <c r="E8" s="589"/>
      <c r="F8" s="589"/>
      <c r="G8" s="305"/>
      <c r="H8" s="305"/>
      <c r="I8" s="305"/>
    </row>
    <row r="9" spans="1:16" x14ac:dyDescent="0.25">
      <c r="A9" s="880"/>
      <c r="B9" s="353" t="s">
        <v>2191</v>
      </c>
      <c r="C9" s="305"/>
      <c r="D9" s="305"/>
      <c r="E9" s="589"/>
      <c r="F9" s="589"/>
      <c r="G9" s="305"/>
      <c r="H9" s="305"/>
      <c r="I9" s="305"/>
    </row>
    <row r="10" spans="1:16" x14ac:dyDescent="0.25">
      <c r="A10" s="880"/>
      <c r="B10" s="353" t="s">
        <v>2192</v>
      </c>
      <c r="C10" s="305"/>
      <c r="D10" s="305"/>
      <c r="E10" s="589"/>
      <c r="F10" s="589"/>
      <c r="G10" s="305"/>
      <c r="H10" s="305"/>
      <c r="I10" s="305"/>
    </row>
    <row r="11" spans="1:16" x14ac:dyDescent="0.25">
      <c r="A11" s="880"/>
      <c r="B11" s="353" t="s">
        <v>2193</v>
      </c>
      <c r="C11" s="305"/>
      <c r="D11" s="305"/>
      <c r="E11" s="589"/>
      <c r="F11" s="589"/>
      <c r="G11" s="305"/>
      <c r="H11" s="305"/>
      <c r="I11" s="305"/>
    </row>
    <row r="12" spans="1:16" x14ac:dyDescent="0.25">
      <c r="A12" s="880"/>
      <c r="B12" s="353" t="s">
        <v>2194</v>
      </c>
      <c r="C12" s="305"/>
      <c r="D12" s="305"/>
      <c r="E12" s="589"/>
      <c r="F12" s="589"/>
      <c r="G12" s="305"/>
      <c r="H12" s="305"/>
      <c r="I12" s="305"/>
    </row>
    <row r="13" spans="1:16" x14ac:dyDescent="0.25">
      <c r="A13" s="880"/>
      <c r="B13" s="353" t="s">
        <v>2195</v>
      </c>
      <c r="C13" s="305"/>
      <c r="D13" s="305"/>
      <c r="E13" s="589"/>
      <c r="F13" s="589"/>
      <c r="G13" s="305"/>
      <c r="H13" s="305"/>
      <c r="I13" s="305"/>
      <c r="J13" s="3"/>
      <c r="K13" s="3"/>
      <c r="L13" s="3"/>
      <c r="M13" s="3"/>
      <c r="N13" s="3"/>
      <c r="O13" s="3"/>
      <c r="P13" s="3"/>
    </row>
    <row r="14" spans="1:16" x14ac:dyDescent="0.25">
      <c r="A14" s="880"/>
      <c r="B14" s="353" t="s">
        <v>2195</v>
      </c>
      <c r="C14" s="305"/>
      <c r="D14" s="305"/>
      <c r="E14" s="589"/>
      <c r="F14" s="589"/>
      <c r="G14" s="305"/>
      <c r="H14" s="305"/>
      <c r="I14" s="305"/>
      <c r="J14" s="3"/>
      <c r="K14" s="3"/>
      <c r="L14" s="3"/>
      <c r="M14" s="3"/>
      <c r="N14" s="3"/>
      <c r="O14" s="3"/>
      <c r="P14" s="3"/>
    </row>
    <row r="15" spans="1:16" x14ac:dyDescent="0.25">
      <c r="A15" s="880"/>
      <c r="B15" s="353" t="s">
        <v>2196</v>
      </c>
      <c r="C15" s="305"/>
      <c r="D15" s="305"/>
      <c r="E15" s="589"/>
      <c r="F15" s="589"/>
      <c r="G15" s="305"/>
      <c r="H15" s="305"/>
      <c r="I15" s="305"/>
      <c r="J15" s="3"/>
      <c r="K15" s="3"/>
      <c r="L15" s="3"/>
      <c r="M15" s="3"/>
      <c r="N15" s="3"/>
      <c r="O15" s="3"/>
      <c r="P15" s="3"/>
    </row>
    <row r="16" spans="1:16" x14ac:dyDescent="0.25">
      <c r="A16" s="880"/>
      <c r="B16" s="310" t="s">
        <v>101</v>
      </c>
      <c r="C16" s="259" t="s">
        <v>53</v>
      </c>
      <c r="D16" s="259">
        <v>20</v>
      </c>
      <c r="E16" s="589"/>
      <c r="F16" s="589"/>
      <c r="G16" s="305"/>
      <c r="H16" s="305"/>
      <c r="I16" s="305"/>
      <c r="J16" s="3"/>
      <c r="K16" s="3"/>
      <c r="L16" s="3"/>
      <c r="M16" s="3"/>
      <c r="N16" s="3"/>
      <c r="O16" s="3"/>
      <c r="P16" s="3"/>
    </row>
    <row r="17" spans="1:16" ht="30" x14ac:dyDescent="0.25">
      <c r="A17" s="880"/>
      <c r="B17" s="353" t="s">
        <v>2197</v>
      </c>
      <c r="C17" s="305"/>
      <c r="D17" s="305"/>
      <c r="E17" s="589"/>
      <c r="F17" s="589"/>
      <c r="G17" s="305"/>
      <c r="H17" s="305"/>
      <c r="I17" s="305"/>
      <c r="J17" s="3"/>
      <c r="K17" s="3"/>
      <c r="L17" s="3"/>
      <c r="M17" s="3"/>
      <c r="N17" s="3"/>
      <c r="O17" s="3"/>
      <c r="P17" s="3"/>
    </row>
    <row r="18" spans="1:16" ht="45" x14ac:dyDescent="0.25">
      <c r="A18" s="880"/>
      <c r="B18" s="353" t="s">
        <v>2198</v>
      </c>
      <c r="C18" s="305"/>
      <c r="D18" s="305"/>
      <c r="E18" s="589"/>
      <c r="F18" s="589"/>
      <c r="G18" s="305"/>
      <c r="H18" s="305"/>
      <c r="I18" s="305"/>
    </row>
    <row r="19" spans="1:16" ht="30" x14ac:dyDescent="0.25">
      <c r="A19" s="880"/>
      <c r="B19" s="310" t="s">
        <v>1621</v>
      </c>
      <c r="C19" s="305" t="s">
        <v>633</v>
      </c>
      <c r="D19" s="305">
        <v>100</v>
      </c>
      <c r="E19" s="589"/>
      <c r="F19" s="589"/>
      <c r="G19" s="305"/>
      <c r="H19" s="305"/>
      <c r="I19" s="305"/>
    </row>
    <row r="20" spans="1:16" ht="30" x14ac:dyDescent="0.25">
      <c r="A20" s="880"/>
      <c r="B20" s="353" t="s">
        <v>2199</v>
      </c>
      <c r="C20" s="305"/>
      <c r="D20" s="305"/>
      <c r="E20" s="589"/>
      <c r="F20" s="589"/>
      <c r="G20" s="305"/>
      <c r="H20" s="305"/>
      <c r="I20" s="305"/>
    </row>
    <row r="21" spans="1:16" ht="30" x14ac:dyDescent="0.25">
      <c r="A21" s="880"/>
      <c r="B21" s="353" t="s">
        <v>2200</v>
      </c>
      <c r="C21" s="305"/>
      <c r="D21" s="305"/>
      <c r="E21" s="589"/>
      <c r="F21" s="589"/>
      <c r="G21" s="305"/>
      <c r="H21" s="305"/>
      <c r="I21" s="305"/>
    </row>
    <row r="22" spans="1:16" x14ac:dyDescent="0.25">
      <c r="A22" s="880"/>
      <c r="B22" s="310" t="s">
        <v>1622</v>
      </c>
      <c r="C22" s="305" t="s">
        <v>633</v>
      </c>
      <c r="D22" s="305">
        <v>50</v>
      </c>
      <c r="E22" s="589"/>
      <c r="F22" s="589"/>
      <c r="G22" s="305"/>
      <c r="H22" s="305"/>
      <c r="I22" s="305"/>
    </row>
    <row r="23" spans="1:16" x14ac:dyDescent="0.25">
      <c r="A23" s="880"/>
      <c r="B23" s="310" t="s">
        <v>1625</v>
      </c>
      <c r="C23" s="305" t="s">
        <v>63</v>
      </c>
      <c r="D23" s="305">
        <v>25</v>
      </c>
      <c r="E23" s="589"/>
      <c r="F23" s="589"/>
      <c r="G23" s="305"/>
      <c r="H23" s="305"/>
      <c r="I23" s="305"/>
    </row>
    <row r="24" spans="1:16" ht="30" x14ac:dyDescent="0.25">
      <c r="A24" s="880"/>
      <c r="B24" s="353" t="s">
        <v>2201</v>
      </c>
      <c r="C24" s="305"/>
      <c r="D24" s="305"/>
      <c r="E24" s="589"/>
      <c r="F24" s="589"/>
      <c r="G24" s="305"/>
      <c r="H24" s="305"/>
      <c r="I24" s="305"/>
    </row>
    <row r="25" spans="1:16" ht="45" x14ac:dyDescent="0.25">
      <c r="A25" s="880"/>
      <c r="B25" s="353" t="s">
        <v>2202</v>
      </c>
      <c r="C25" s="305"/>
      <c r="D25" s="305"/>
      <c r="E25" s="589"/>
      <c r="F25" s="589"/>
      <c r="G25" s="305"/>
      <c r="H25" s="305"/>
      <c r="I25" s="305"/>
    </row>
    <row r="26" spans="1:16" x14ac:dyDescent="0.25">
      <c r="A26" s="880"/>
      <c r="B26" s="353" t="s">
        <v>2203</v>
      </c>
      <c r="C26" s="305"/>
      <c r="D26" s="305"/>
      <c r="E26" s="589"/>
      <c r="F26" s="589"/>
      <c r="G26" s="305"/>
      <c r="H26" s="305"/>
      <c r="I26" s="305"/>
    </row>
    <row r="27" spans="1:16" x14ac:dyDescent="0.25">
      <c r="A27" s="880"/>
      <c r="B27" s="353" t="s">
        <v>2204</v>
      </c>
      <c r="C27" s="305"/>
      <c r="D27" s="305"/>
      <c r="E27" s="589"/>
      <c r="F27" s="589"/>
      <c r="G27" s="305"/>
      <c r="H27" s="305"/>
      <c r="I27" s="305"/>
    </row>
    <row r="28" spans="1:16" x14ac:dyDescent="0.25">
      <c r="A28" s="880"/>
      <c r="B28" s="310" t="s">
        <v>1738</v>
      </c>
      <c r="C28" s="305" t="s">
        <v>54</v>
      </c>
      <c r="D28" s="305">
        <v>1</v>
      </c>
      <c r="E28" s="589"/>
      <c r="F28" s="589"/>
      <c r="G28" s="305"/>
      <c r="H28" s="305"/>
      <c r="I28" s="305"/>
    </row>
    <row r="29" spans="1:16" x14ac:dyDescent="0.25">
      <c r="A29" s="880"/>
      <c r="B29" s="310" t="s">
        <v>1737</v>
      </c>
      <c r="C29" s="305" t="s">
        <v>54</v>
      </c>
      <c r="D29" s="305">
        <v>1</v>
      </c>
      <c r="E29" s="589"/>
      <c r="F29" s="589"/>
      <c r="G29" s="305"/>
      <c r="H29" s="305"/>
      <c r="I29" s="305"/>
    </row>
    <row r="30" spans="1:16" ht="45" x14ac:dyDescent="0.25">
      <c r="A30" s="880"/>
      <c r="B30" s="353" t="s">
        <v>2205</v>
      </c>
      <c r="C30" s="305"/>
      <c r="D30" s="305"/>
      <c r="E30" s="589"/>
      <c r="F30" s="589"/>
      <c r="G30" s="305"/>
      <c r="H30" s="305"/>
      <c r="I30" s="305"/>
    </row>
    <row r="31" spans="1:16" x14ac:dyDescent="0.25">
      <c r="A31" s="880"/>
      <c r="B31" s="310" t="s">
        <v>846</v>
      </c>
      <c r="C31" s="259" t="s">
        <v>113</v>
      </c>
      <c r="D31" s="259">
        <v>1</v>
      </c>
      <c r="E31" s="589"/>
      <c r="F31" s="589"/>
      <c r="G31" s="305"/>
      <c r="H31" s="305"/>
      <c r="I31" s="305"/>
    </row>
    <row r="32" spans="1:16" ht="30" x14ac:dyDescent="0.25">
      <c r="A32" s="880"/>
      <c r="B32" s="310" t="s">
        <v>1620</v>
      </c>
      <c r="C32" s="305" t="s">
        <v>633</v>
      </c>
      <c r="D32" s="305">
        <v>17</v>
      </c>
      <c r="E32" s="589"/>
      <c r="F32" s="589"/>
      <c r="G32" s="305"/>
      <c r="H32" s="305"/>
      <c r="I32" s="305"/>
    </row>
    <row r="33" spans="1:9" ht="45" x14ac:dyDescent="0.25">
      <c r="A33" s="880"/>
      <c r="B33" s="310" t="s">
        <v>1623</v>
      </c>
      <c r="C33" s="305" t="s">
        <v>63</v>
      </c>
      <c r="D33" s="305">
        <v>10</v>
      </c>
      <c r="E33" s="589"/>
      <c r="F33" s="589"/>
      <c r="G33" s="305"/>
      <c r="H33" s="305"/>
      <c r="I33" s="305"/>
    </row>
    <row r="34" spans="1:9" ht="30" x14ac:dyDescent="0.25">
      <c r="A34" s="880"/>
      <c r="B34" s="353" t="s">
        <v>2206</v>
      </c>
      <c r="C34" s="305"/>
      <c r="D34" s="305"/>
      <c r="E34" s="589"/>
      <c r="F34" s="589"/>
      <c r="G34" s="305"/>
      <c r="H34" s="305"/>
      <c r="I34" s="305"/>
    </row>
    <row r="35" spans="1:9" x14ac:dyDescent="0.25">
      <c r="A35" s="880"/>
      <c r="B35" s="310" t="s">
        <v>1443</v>
      </c>
      <c r="C35" s="259" t="s">
        <v>55</v>
      </c>
      <c r="D35" s="259"/>
      <c r="E35" s="589"/>
      <c r="F35" s="589"/>
      <c r="G35" s="305"/>
      <c r="H35" s="305"/>
      <c r="I35" s="305"/>
    </row>
    <row r="36" spans="1:9" ht="30" x14ac:dyDescent="0.25">
      <c r="A36" s="880"/>
      <c r="B36" s="310" t="s">
        <v>646</v>
      </c>
      <c r="C36" s="305" t="s">
        <v>63</v>
      </c>
      <c r="D36" s="305">
        <v>40</v>
      </c>
      <c r="E36" s="589"/>
      <c r="F36" s="589"/>
      <c r="G36" s="305"/>
      <c r="H36" s="305"/>
      <c r="I36" s="305"/>
    </row>
    <row r="37" spans="1:9" ht="30" x14ac:dyDescent="0.25">
      <c r="A37" s="880"/>
      <c r="B37" s="310" t="s">
        <v>645</v>
      </c>
      <c r="C37" s="305" t="s">
        <v>63</v>
      </c>
      <c r="D37" s="305">
        <v>40</v>
      </c>
      <c r="E37" s="589"/>
      <c r="F37" s="589"/>
      <c r="G37" s="305"/>
      <c r="H37" s="305"/>
      <c r="I37" s="305"/>
    </row>
    <row r="38" spans="1:9" ht="30" x14ac:dyDescent="0.25">
      <c r="A38" s="880"/>
      <c r="B38" s="310" t="s">
        <v>644</v>
      </c>
      <c r="C38" s="305" t="s">
        <v>63</v>
      </c>
      <c r="D38" s="305">
        <v>40</v>
      </c>
      <c r="E38" s="589"/>
      <c r="F38" s="589"/>
      <c r="G38" s="305"/>
      <c r="H38" s="305"/>
      <c r="I38" s="305"/>
    </row>
    <row r="39" spans="1:9" ht="30" x14ac:dyDescent="0.25">
      <c r="A39" s="880"/>
      <c r="B39" s="310" t="s">
        <v>643</v>
      </c>
      <c r="C39" s="305" t="s">
        <v>63</v>
      </c>
      <c r="D39" s="305">
        <v>20</v>
      </c>
      <c r="E39" s="589"/>
      <c r="F39" s="589"/>
      <c r="G39" s="305"/>
      <c r="H39" s="305"/>
      <c r="I39" s="305"/>
    </row>
    <row r="40" spans="1:9" ht="30" x14ac:dyDescent="0.25">
      <c r="A40" s="880"/>
      <c r="B40" s="310" t="s">
        <v>642</v>
      </c>
      <c r="C40" s="305" t="s">
        <v>63</v>
      </c>
      <c r="D40" s="305">
        <v>60</v>
      </c>
      <c r="E40" s="589"/>
      <c r="F40" s="589"/>
      <c r="G40" s="305"/>
      <c r="H40" s="305"/>
      <c r="I40" s="305"/>
    </row>
    <row r="41" spans="1:9" ht="30" x14ac:dyDescent="0.25">
      <c r="A41" s="880"/>
      <c r="B41" s="310" t="s">
        <v>641</v>
      </c>
      <c r="C41" s="305" t="s">
        <v>63</v>
      </c>
      <c r="D41" s="305">
        <v>60</v>
      </c>
      <c r="E41" s="589"/>
      <c r="F41" s="589"/>
      <c r="G41" s="305"/>
      <c r="H41" s="305"/>
      <c r="I41" s="305"/>
    </row>
    <row r="42" spans="1:9" ht="30" x14ac:dyDescent="0.25">
      <c r="A42" s="880"/>
      <c r="B42" s="353" t="s">
        <v>2207</v>
      </c>
      <c r="C42" s="305"/>
      <c r="D42" s="305"/>
      <c r="E42" s="589"/>
      <c r="F42" s="589"/>
      <c r="G42" s="305"/>
      <c r="H42" s="305"/>
      <c r="I42" s="305"/>
    </row>
    <row r="43" spans="1:9" x14ac:dyDescent="0.25">
      <c r="A43" s="880"/>
      <c r="B43" s="310" t="s">
        <v>94</v>
      </c>
      <c r="C43" s="259" t="s">
        <v>53</v>
      </c>
      <c r="D43" s="259">
        <v>10</v>
      </c>
      <c r="E43" s="589"/>
      <c r="F43" s="589"/>
      <c r="G43" s="305"/>
      <c r="H43" s="305"/>
      <c r="I43" s="305"/>
    </row>
    <row r="44" spans="1:9" x14ac:dyDescent="0.25">
      <c r="A44" s="880"/>
      <c r="B44" s="353" t="s">
        <v>2208</v>
      </c>
      <c r="C44" s="305"/>
      <c r="D44" s="305"/>
      <c r="E44" s="589"/>
      <c r="F44" s="589"/>
      <c r="G44" s="305"/>
      <c r="H44" s="305"/>
      <c r="I44" s="305"/>
    </row>
    <row r="45" spans="1:9" x14ac:dyDescent="0.25">
      <c r="A45" s="880"/>
      <c r="B45" s="353" t="s">
        <v>2209</v>
      </c>
      <c r="C45" s="305"/>
      <c r="D45" s="305"/>
      <c r="E45" s="589"/>
      <c r="F45" s="589"/>
      <c r="G45" s="305"/>
      <c r="H45" s="305"/>
      <c r="I45" s="305"/>
    </row>
    <row r="46" spans="1:9" x14ac:dyDescent="0.25">
      <c r="A46" s="880"/>
      <c r="B46" s="353" t="s">
        <v>2210</v>
      </c>
      <c r="C46" s="305"/>
      <c r="D46" s="305"/>
      <c r="E46" s="589"/>
      <c r="F46" s="589"/>
      <c r="G46" s="305"/>
      <c r="H46" s="305"/>
      <c r="I46" s="305"/>
    </row>
    <row r="47" spans="1:9" x14ac:dyDescent="0.25">
      <c r="A47" s="880"/>
      <c r="B47" s="353" t="s">
        <v>2211</v>
      </c>
      <c r="C47" s="305"/>
      <c r="D47" s="305"/>
      <c r="E47" s="589"/>
      <c r="F47" s="589"/>
      <c r="G47" s="305"/>
      <c r="H47" s="305"/>
      <c r="I47" s="305"/>
    </row>
    <row r="48" spans="1:9" x14ac:dyDescent="0.25">
      <c r="A48" s="880"/>
      <c r="B48" s="353" t="s">
        <v>2212</v>
      </c>
      <c r="C48" s="305"/>
      <c r="D48" s="305"/>
      <c r="E48" s="589"/>
      <c r="F48" s="589"/>
      <c r="G48" s="305"/>
      <c r="H48" s="305"/>
      <c r="I48" s="305"/>
    </row>
    <row r="49" spans="1:9" x14ac:dyDescent="0.25">
      <c r="A49" s="880"/>
      <c r="B49" s="353" t="s">
        <v>2213</v>
      </c>
      <c r="C49" s="305"/>
      <c r="D49" s="305"/>
      <c r="E49" s="589"/>
      <c r="F49" s="589"/>
      <c r="G49" s="305"/>
      <c r="H49" s="305"/>
      <c r="I49" s="305"/>
    </row>
    <row r="50" spans="1:9" x14ac:dyDescent="0.25">
      <c r="A50" s="880"/>
      <c r="B50" s="310" t="s">
        <v>871</v>
      </c>
      <c r="C50" s="259"/>
      <c r="D50" s="259">
        <v>1</v>
      </c>
      <c r="E50" s="589"/>
      <c r="F50" s="589"/>
      <c r="G50" s="305"/>
      <c r="H50" s="305"/>
      <c r="I50" s="305"/>
    </row>
    <row r="51" spans="1:9" x14ac:dyDescent="0.25">
      <c r="A51" s="880"/>
      <c r="B51" s="310" t="s">
        <v>616</v>
      </c>
      <c r="C51" s="259"/>
      <c r="D51" s="259">
        <v>1</v>
      </c>
      <c r="E51" s="589"/>
      <c r="F51" s="589"/>
      <c r="G51" s="305"/>
      <c r="H51" s="305"/>
      <c r="I51" s="305"/>
    </row>
    <row r="52" spans="1:9" x14ac:dyDescent="0.25">
      <c r="A52" s="880"/>
      <c r="B52" s="310" t="s">
        <v>866</v>
      </c>
      <c r="C52" s="259" t="s">
        <v>53</v>
      </c>
      <c r="D52" s="259">
        <v>100</v>
      </c>
      <c r="E52" s="589"/>
      <c r="F52" s="589"/>
      <c r="G52" s="305"/>
      <c r="H52" s="305"/>
      <c r="I52" s="305"/>
    </row>
    <row r="53" spans="1:9" ht="30" x14ac:dyDescent="0.25">
      <c r="A53" s="880"/>
      <c r="B53" s="310" t="s">
        <v>813</v>
      </c>
      <c r="C53" s="259" t="s">
        <v>74</v>
      </c>
      <c r="D53" s="259">
        <v>500</v>
      </c>
      <c r="E53" s="589"/>
      <c r="F53" s="589"/>
      <c r="G53" s="305"/>
      <c r="H53" s="305"/>
      <c r="I53" s="305"/>
    </row>
    <row r="54" spans="1:9" ht="30" x14ac:dyDescent="0.25">
      <c r="A54" s="880"/>
      <c r="B54" s="310" t="s">
        <v>814</v>
      </c>
      <c r="C54" s="259" t="s">
        <v>74</v>
      </c>
      <c r="D54" s="259">
        <v>500</v>
      </c>
      <c r="E54" s="589"/>
      <c r="F54" s="589"/>
      <c r="G54" s="305"/>
      <c r="H54" s="305"/>
      <c r="I54" s="305"/>
    </row>
    <row r="55" spans="1:9" x14ac:dyDescent="0.25">
      <c r="A55" s="880"/>
      <c r="B55" s="353" t="s">
        <v>2214</v>
      </c>
      <c r="C55" s="305"/>
      <c r="D55" s="305"/>
      <c r="E55" s="589"/>
      <c r="F55" s="589"/>
      <c r="G55" s="305"/>
      <c r="H55" s="305"/>
      <c r="I55" s="305"/>
    </row>
    <row r="56" spans="1:9" x14ac:dyDescent="0.25">
      <c r="A56" s="880"/>
      <c r="B56" s="353" t="s">
        <v>2215</v>
      </c>
      <c r="C56" s="305"/>
      <c r="D56" s="305"/>
      <c r="E56" s="589"/>
      <c r="F56" s="589"/>
      <c r="G56" s="305"/>
      <c r="H56" s="305"/>
      <c r="I56" s="305"/>
    </row>
    <row r="57" spans="1:9" x14ac:dyDescent="0.25">
      <c r="A57" s="880"/>
      <c r="B57" s="353" t="s">
        <v>2216</v>
      </c>
      <c r="C57" s="305"/>
      <c r="D57" s="305"/>
      <c r="E57" s="589"/>
      <c r="F57" s="589"/>
      <c r="G57" s="305"/>
      <c r="H57" s="305"/>
      <c r="I57" s="305"/>
    </row>
    <row r="58" spans="1:9" x14ac:dyDescent="0.25">
      <c r="A58" s="880"/>
      <c r="B58" s="353" t="s">
        <v>2217</v>
      </c>
      <c r="C58" s="305"/>
      <c r="D58" s="305"/>
      <c r="E58" s="589"/>
      <c r="F58" s="589"/>
      <c r="G58" s="305"/>
      <c r="H58" s="305"/>
      <c r="I58" s="305"/>
    </row>
    <row r="59" spans="1:9" x14ac:dyDescent="0.25">
      <c r="A59" s="880"/>
      <c r="B59" s="353" t="s">
        <v>2218</v>
      </c>
      <c r="C59" s="305"/>
      <c r="D59" s="305"/>
      <c r="E59" s="589"/>
      <c r="F59" s="589"/>
      <c r="G59" s="305"/>
      <c r="H59" s="305"/>
      <c r="I59" s="305"/>
    </row>
    <row r="60" spans="1:9" x14ac:dyDescent="0.25">
      <c r="A60" s="880"/>
      <c r="B60" s="310" t="s">
        <v>781</v>
      </c>
      <c r="C60" s="259" t="s">
        <v>782</v>
      </c>
      <c r="D60" s="259">
        <v>1</v>
      </c>
      <c r="E60" s="589"/>
      <c r="F60" s="589"/>
      <c r="G60" s="305"/>
      <c r="H60" s="305"/>
      <c r="I60" s="305"/>
    </row>
    <row r="61" spans="1:9" x14ac:dyDescent="0.25">
      <c r="A61" s="880"/>
      <c r="B61" s="310" t="s">
        <v>59</v>
      </c>
      <c r="C61" s="259" t="s">
        <v>53</v>
      </c>
      <c r="D61" s="259">
        <v>1</v>
      </c>
      <c r="E61" s="589"/>
      <c r="F61" s="589"/>
      <c r="G61" s="305"/>
      <c r="H61" s="305"/>
      <c r="I61" s="305"/>
    </row>
    <row r="62" spans="1:9" x14ac:dyDescent="0.25">
      <c r="A62" s="880"/>
      <c r="B62" s="353" t="s">
        <v>2219</v>
      </c>
      <c r="C62" s="305"/>
      <c r="D62" s="305"/>
      <c r="E62" s="589"/>
      <c r="F62" s="589"/>
      <c r="G62" s="305"/>
      <c r="H62" s="305"/>
      <c r="I62" s="305"/>
    </row>
    <row r="63" spans="1:9" x14ac:dyDescent="0.25">
      <c r="A63" s="880"/>
      <c r="B63" s="310" t="s">
        <v>1652</v>
      </c>
      <c r="C63" s="259" t="s">
        <v>74</v>
      </c>
      <c r="D63" s="259">
        <v>1000</v>
      </c>
      <c r="E63" s="589"/>
      <c r="F63" s="589"/>
      <c r="G63" s="305"/>
      <c r="H63" s="305"/>
      <c r="I63" s="305"/>
    </row>
    <row r="64" spans="1:9" ht="30" x14ac:dyDescent="0.25">
      <c r="A64" s="880"/>
      <c r="B64" s="353" t="s">
        <v>2220</v>
      </c>
      <c r="C64" s="305"/>
      <c r="D64" s="305"/>
      <c r="E64" s="589"/>
      <c r="F64" s="589"/>
      <c r="G64" s="305"/>
      <c r="H64" s="305"/>
      <c r="I64" s="305"/>
    </row>
    <row r="65" spans="1:9" x14ac:dyDescent="0.25">
      <c r="A65" s="880"/>
      <c r="B65" s="310" t="s">
        <v>698</v>
      </c>
      <c r="C65" s="259" t="s">
        <v>74</v>
      </c>
      <c r="D65" s="259">
        <v>50</v>
      </c>
      <c r="E65" s="589"/>
      <c r="F65" s="589"/>
      <c r="G65" s="305"/>
      <c r="H65" s="305"/>
      <c r="I65" s="305"/>
    </row>
    <row r="66" spans="1:9" x14ac:dyDescent="0.25">
      <c r="A66" s="880"/>
      <c r="B66" s="310" t="s">
        <v>1653</v>
      </c>
      <c r="C66" s="259" t="s">
        <v>74</v>
      </c>
      <c r="D66" s="259"/>
      <c r="E66" s="589"/>
      <c r="F66" s="589"/>
      <c r="G66" s="305"/>
      <c r="H66" s="305"/>
      <c r="I66" s="305"/>
    </row>
    <row r="67" spans="1:9" ht="30" x14ac:dyDescent="0.25">
      <c r="A67" s="880"/>
      <c r="B67" s="310" t="s">
        <v>1654</v>
      </c>
      <c r="C67" s="259" t="s">
        <v>74</v>
      </c>
      <c r="D67" s="259">
        <v>1000</v>
      </c>
      <c r="E67" s="589"/>
      <c r="F67" s="589"/>
      <c r="G67" s="305"/>
      <c r="H67" s="305"/>
      <c r="I67" s="305"/>
    </row>
    <row r="68" spans="1:9" x14ac:dyDescent="0.25">
      <c r="A68" s="880"/>
      <c r="B68" s="310" t="s">
        <v>19</v>
      </c>
      <c r="C68" s="259" t="s">
        <v>54</v>
      </c>
      <c r="D68" s="259">
        <v>1</v>
      </c>
      <c r="E68" s="589"/>
      <c r="F68" s="589"/>
      <c r="G68" s="305"/>
      <c r="H68" s="305"/>
      <c r="I68" s="305"/>
    </row>
    <row r="69" spans="1:9" x14ac:dyDescent="0.25">
      <c r="A69" s="880"/>
      <c r="B69" s="310" t="s">
        <v>1619</v>
      </c>
      <c r="C69" s="259" t="s">
        <v>53</v>
      </c>
      <c r="D69" s="259">
        <v>100</v>
      </c>
      <c r="E69" s="589"/>
      <c r="F69" s="589"/>
      <c r="G69" s="305"/>
      <c r="H69" s="305"/>
      <c r="I69" s="305"/>
    </row>
    <row r="70" spans="1:9" x14ac:dyDescent="0.25">
      <c r="A70" s="880"/>
      <c r="B70" s="353" t="s">
        <v>2221</v>
      </c>
      <c r="C70" s="305"/>
      <c r="D70" s="305"/>
      <c r="E70" s="589"/>
      <c r="F70" s="589"/>
      <c r="G70" s="305"/>
      <c r="H70" s="305"/>
      <c r="I70" s="305"/>
    </row>
    <row r="71" spans="1:9" x14ac:dyDescent="0.25">
      <c r="A71" s="880"/>
      <c r="B71" s="353" t="s">
        <v>2222</v>
      </c>
      <c r="C71" s="305"/>
      <c r="D71" s="305"/>
      <c r="E71" s="589"/>
      <c r="F71" s="589"/>
      <c r="G71" s="305"/>
      <c r="H71" s="305"/>
      <c r="I71" s="305"/>
    </row>
    <row r="72" spans="1:9" x14ac:dyDescent="0.25">
      <c r="A72" s="880"/>
      <c r="B72" s="353" t="s">
        <v>2223</v>
      </c>
      <c r="C72" s="305"/>
      <c r="D72" s="305"/>
      <c r="E72" s="589"/>
      <c r="F72" s="589"/>
      <c r="G72" s="305"/>
      <c r="H72" s="305"/>
      <c r="I72" s="305"/>
    </row>
    <row r="73" spans="1:9" ht="30" x14ac:dyDescent="0.25">
      <c r="A73" s="880"/>
      <c r="B73" s="310" t="s">
        <v>683</v>
      </c>
      <c r="C73" s="259" t="s">
        <v>54</v>
      </c>
      <c r="D73" s="259">
        <v>1</v>
      </c>
      <c r="E73" s="589"/>
      <c r="F73" s="589"/>
      <c r="G73" s="305"/>
      <c r="H73" s="305"/>
      <c r="I73" s="305"/>
    </row>
    <row r="74" spans="1:9" ht="30" x14ac:dyDescent="0.25">
      <c r="A74" s="880"/>
      <c r="B74" s="310" t="s">
        <v>1795</v>
      </c>
      <c r="C74" s="259" t="s">
        <v>54</v>
      </c>
      <c r="D74" s="259">
        <v>1</v>
      </c>
      <c r="E74" s="589"/>
      <c r="F74" s="589"/>
      <c r="G74" s="305"/>
      <c r="H74" s="305"/>
      <c r="I74" s="305"/>
    </row>
    <row r="75" spans="1:9" ht="30" x14ac:dyDescent="0.25">
      <c r="A75" s="880"/>
      <c r="B75" s="310" t="s">
        <v>684</v>
      </c>
      <c r="C75" s="259" t="s">
        <v>54</v>
      </c>
      <c r="D75" s="259">
        <v>1</v>
      </c>
      <c r="E75" s="589"/>
      <c r="F75" s="589"/>
      <c r="G75" s="305"/>
      <c r="H75" s="305"/>
      <c r="I75" s="305"/>
    </row>
    <row r="76" spans="1:9" x14ac:dyDescent="0.25">
      <c r="A76" s="880"/>
      <c r="B76" s="353" t="s">
        <v>2224</v>
      </c>
      <c r="C76" s="305"/>
      <c r="D76" s="305"/>
      <c r="E76" s="589"/>
      <c r="F76" s="589"/>
      <c r="G76" s="305"/>
      <c r="H76" s="305"/>
      <c r="I76" s="305"/>
    </row>
    <row r="77" spans="1:9" x14ac:dyDescent="0.25">
      <c r="A77" s="880"/>
      <c r="B77" s="353" t="s">
        <v>2225</v>
      </c>
      <c r="C77" s="305"/>
      <c r="D77" s="305"/>
      <c r="E77" s="589"/>
      <c r="F77" s="589"/>
      <c r="G77" s="305"/>
      <c r="H77" s="305"/>
      <c r="I77" s="305"/>
    </row>
    <row r="78" spans="1:9" x14ac:dyDescent="0.25">
      <c r="A78" s="880"/>
      <c r="B78" s="353" t="s">
        <v>2226</v>
      </c>
      <c r="C78" s="305"/>
      <c r="D78" s="305"/>
      <c r="E78" s="589"/>
      <c r="F78" s="589"/>
      <c r="G78" s="305"/>
      <c r="H78" s="305"/>
      <c r="I78" s="305"/>
    </row>
    <row r="79" spans="1:9" x14ac:dyDescent="0.25">
      <c r="A79" s="880"/>
      <c r="B79" s="310" t="s">
        <v>1486</v>
      </c>
      <c r="C79" s="259" t="s">
        <v>54</v>
      </c>
      <c r="D79" s="259">
        <v>1</v>
      </c>
      <c r="E79" s="589"/>
      <c r="F79" s="589"/>
      <c r="G79" s="305"/>
      <c r="H79" s="305"/>
      <c r="I79" s="305"/>
    </row>
    <row r="80" spans="1:9" x14ac:dyDescent="0.25">
      <c r="A80" s="880"/>
      <c r="B80" s="310" t="s">
        <v>689</v>
      </c>
      <c r="C80" s="259" t="s">
        <v>74</v>
      </c>
      <c r="D80" s="259">
        <v>50</v>
      </c>
      <c r="E80" s="589"/>
      <c r="F80" s="589"/>
      <c r="G80" s="305"/>
      <c r="H80" s="305"/>
      <c r="I80" s="305"/>
    </row>
    <row r="81" spans="1:9" x14ac:dyDescent="0.25">
      <c r="A81" s="880"/>
      <c r="B81" s="310" t="s">
        <v>690</v>
      </c>
      <c r="C81" s="259" t="s">
        <v>691</v>
      </c>
      <c r="D81" s="259">
        <v>250</v>
      </c>
      <c r="E81" s="589"/>
      <c r="F81" s="589"/>
      <c r="G81" s="305"/>
      <c r="H81" s="305"/>
      <c r="I81" s="305"/>
    </row>
    <row r="82" spans="1:9" ht="29.25" customHeight="1" x14ac:dyDescent="0.25">
      <c r="A82" s="880"/>
      <c r="B82" s="310" t="s">
        <v>688</v>
      </c>
      <c r="C82" s="259" t="s">
        <v>880</v>
      </c>
      <c r="D82" s="259">
        <v>1000</v>
      </c>
      <c r="E82" s="589"/>
      <c r="F82" s="589"/>
      <c r="G82" s="305"/>
      <c r="H82" s="305"/>
      <c r="I82" s="305"/>
    </row>
    <row r="83" spans="1:9" x14ac:dyDescent="0.25">
      <c r="A83" s="880"/>
      <c r="B83" s="310" t="s">
        <v>1734</v>
      </c>
      <c r="C83" s="305" t="s">
        <v>548</v>
      </c>
      <c r="D83" s="305">
        <v>20</v>
      </c>
      <c r="E83" s="589"/>
      <c r="F83" s="589"/>
      <c r="G83" s="305"/>
      <c r="H83" s="305"/>
      <c r="I83" s="305"/>
    </row>
    <row r="84" spans="1:9" x14ac:dyDescent="0.25">
      <c r="A84" s="880"/>
      <c r="B84" s="310" t="s">
        <v>1445</v>
      </c>
      <c r="C84" s="259" t="s">
        <v>63</v>
      </c>
      <c r="D84" s="259">
        <v>100</v>
      </c>
      <c r="E84" s="589"/>
      <c r="F84" s="589"/>
      <c r="G84" s="305"/>
      <c r="H84" s="305"/>
      <c r="I84" s="305"/>
    </row>
    <row r="85" spans="1:9" ht="30" x14ac:dyDescent="0.25">
      <c r="A85" s="880"/>
      <c r="B85" s="353" t="s">
        <v>2227</v>
      </c>
      <c r="C85" s="305"/>
      <c r="D85" s="305"/>
      <c r="E85" s="589"/>
      <c r="F85" s="589"/>
      <c r="G85" s="305"/>
      <c r="H85" s="305"/>
      <c r="I85" s="305"/>
    </row>
    <row r="86" spans="1:9" ht="30" x14ac:dyDescent="0.25">
      <c r="A86" s="880"/>
      <c r="B86" s="353" t="s">
        <v>2228</v>
      </c>
      <c r="C86" s="305"/>
      <c r="D86" s="305"/>
      <c r="E86" s="589"/>
      <c r="F86" s="589"/>
      <c r="G86" s="305"/>
      <c r="H86" s="305"/>
      <c r="I86" s="305"/>
    </row>
    <row r="87" spans="1:9" x14ac:dyDescent="0.25">
      <c r="A87" s="880"/>
      <c r="B87" s="310" t="s">
        <v>1819</v>
      </c>
      <c r="C87" s="305" t="s">
        <v>63</v>
      </c>
      <c r="D87" s="305">
        <v>100</v>
      </c>
      <c r="E87" s="589"/>
      <c r="F87" s="589"/>
      <c r="G87" s="305"/>
      <c r="H87" s="305"/>
      <c r="I87" s="305"/>
    </row>
    <row r="88" spans="1:9" x14ac:dyDescent="0.25">
      <c r="A88" s="880"/>
      <c r="B88" s="310" t="s">
        <v>1818</v>
      </c>
      <c r="C88" s="305" t="s">
        <v>63</v>
      </c>
      <c r="D88" s="305">
        <v>100</v>
      </c>
      <c r="E88" s="589"/>
      <c r="F88" s="589"/>
      <c r="G88" s="305"/>
      <c r="H88" s="305"/>
      <c r="I88" s="305"/>
    </row>
    <row r="89" spans="1:9" x14ac:dyDescent="0.25">
      <c r="A89" s="880"/>
      <c r="B89" s="310" t="s">
        <v>1823</v>
      </c>
      <c r="C89" s="305"/>
      <c r="D89" s="305"/>
      <c r="E89" s="589"/>
      <c r="F89" s="589"/>
      <c r="G89" s="305"/>
      <c r="H89" s="305"/>
      <c r="I89" s="305"/>
    </row>
    <row r="90" spans="1:9" x14ac:dyDescent="0.25">
      <c r="A90" s="880"/>
      <c r="B90" s="310" t="s">
        <v>1646</v>
      </c>
      <c r="C90" s="259" t="s">
        <v>63</v>
      </c>
      <c r="D90" s="259">
        <v>5</v>
      </c>
      <c r="E90" s="589"/>
      <c r="F90" s="589"/>
      <c r="G90" s="305"/>
      <c r="H90" s="305"/>
      <c r="I90" s="305"/>
    </row>
    <row r="91" spans="1:9" x14ac:dyDescent="0.25">
      <c r="A91" s="880"/>
      <c r="B91" s="353" t="s">
        <v>2229</v>
      </c>
      <c r="C91" s="305"/>
      <c r="D91" s="305"/>
      <c r="E91" s="589"/>
      <c r="F91" s="589"/>
      <c r="G91" s="305"/>
      <c r="H91" s="305"/>
      <c r="I91" s="305"/>
    </row>
    <row r="92" spans="1:9" ht="30" x14ac:dyDescent="0.25">
      <c r="A92" s="880"/>
      <c r="B92" s="310" t="s">
        <v>1669</v>
      </c>
      <c r="C92" s="259" t="s">
        <v>63</v>
      </c>
      <c r="D92" s="259">
        <v>50</v>
      </c>
      <c r="E92" s="589"/>
      <c r="F92" s="589"/>
      <c r="G92" s="305"/>
      <c r="H92" s="305"/>
      <c r="I92" s="305"/>
    </row>
    <row r="93" spans="1:9" x14ac:dyDescent="0.25">
      <c r="A93" s="880"/>
      <c r="B93" s="353" t="s">
        <v>2230</v>
      </c>
      <c r="C93" s="305"/>
      <c r="D93" s="305"/>
      <c r="E93" s="589"/>
      <c r="F93" s="589"/>
      <c r="G93" s="305"/>
      <c r="H93" s="305"/>
      <c r="I93" s="305"/>
    </row>
    <row r="94" spans="1:9" x14ac:dyDescent="0.25">
      <c r="A94" s="880"/>
      <c r="B94" s="310" t="s">
        <v>1805</v>
      </c>
      <c r="C94" s="305"/>
      <c r="D94" s="305"/>
      <c r="E94" s="589"/>
      <c r="F94" s="589"/>
      <c r="G94" s="305"/>
      <c r="H94" s="305"/>
      <c r="I94" s="305"/>
    </row>
    <row r="95" spans="1:9" x14ac:dyDescent="0.25">
      <c r="A95" s="880"/>
      <c r="B95" s="310" t="s">
        <v>1804</v>
      </c>
      <c r="C95" s="305"/>
      <c r="D95" s="305"/>
      <c r="E95" s="589"/>
      <c r="F95" s="589"/>
      <c r="G95" s="305"/>
      <c r="H95" s="305"/>
      <c r="I95" s="305"/>
    </row>
    <row r="96" spans="1:9" x14ac:dyDescent="0.25">
      <c r="A96" s="880"/>
      <c r="B96" s="310" t="s">
        <v>686</v>
      </c>
      <c r="C96" s="259" t="s">
        <v>53</v>
      </c>
      <c r="D96" s="259">
        <v>100</v>
      </c>
      <c r="E96" s="589"/>
      <c r="F96" s="589"/>
      <c r="G96" s="305"/>
      <c r="H96" s="305"/>
      <c r="I96" s="305"/>
    </row>
    <row r="97" spans="1:9" x14ac:dyDescent="0.25">
      <c r="A97" s="880"/>
      <c r="B97" s="310" t="s">
        <v>687</v>
      </c>
      <c r="C97" s="259" t="s">
        <v>53</v>
      </c>
      <c r="D97" s="259">
        <v>100</v>
      </c>
      <c r="E97" s="589"/>
      <c r="F97" s="589"/>
      <c r="G97" s="305"/>
      <c r="H97" s="305"/>
      <c r="I97" s="305"/>
    </row>
    <row r="98" spans="1:9" x14ac:dyDescent="0.25">
      <c r="A98" s="880"/>
      <c r="B98" s="310" t="s">
        <v>678</v>
      </c>
      <c r="C98" s="259" t="s">
        <v>53</v>
      </c>
      <c r="D98" s="259">
        <v>100</v>
      </c>
      <c r="E98" s="589"/>
      <c r="F98" s="589"/>
      <c r="G98" s="305"/>
      <c r="H98" s="305"/>
      <c r="I98" s="305"/>
    </row>
    <row r="99" spans="1:9" x14ac:dyDescent="0.25">
      <c r="A99" s="880"/>
      <c r="B99" s="310" t="s">
        <v>681</v>
      </c>
      <c r="C99" s="259" t="s">
        <v>53</v>
      </c>
      <c r="D99" s="259">
        <v>50</v>
      </c>
      <c r="E99" s="589"/>
      <c r="F99" s="589"/>
      <c r="G99" s="305"/>
      <c r="H99" s="305"/>
      <c r="I99" s="305"/>
    </row>
    <row r="100" spans="1:9" x14ac:dyDescent="0.25">
      <c r="A100" s="880"/>
      <c r="B100" s="310" t="s">
        <v>679</v>
      </c>
      <c r="C100" s="259" t="s">
        <v>53</v>
      </c>
      <c r="D100" s="259">
        <v>100</v>
      </c>
      <c r="E100" s="589"/>
      <c r="F100" s="589"/>
      <c r="G100" s="305"/>
      <c r="H100" s="305"/>
      <c r="I100" s="305"/>
    </row>
    <row r="101" spans="1:9" x14ac:dyDescent="0.25">
      <c r="A101" s="880"/>
      <c r="B101" s="310" t="s">
        <v>682</v>
      </c>
      <c r="C101" s="259" t="s">
        <v>53</v>
      </c>
      <c r="D101" s="259">
        <v>50</v>
      </c>
      <c r="E101" s="589"/>
      <c r="F101" s="589"/>
      <c r="G101" s="305"/>
      <c r="H101" s="305"/>
      <c r="I101" s="305"/>
    </row>
    <row r="102" spans="1:9" x14ac:dyDescent="0.25">
      <c r="A102" s="880"/>
      <c r="B102" s="310" t="s">
        <v>680</v>
      </c>
      <c r="C102" s="259" t="s">
        <v>53</v>
      </c>
      <c r="D102" s="259">
        <v>50</v>
      </c>
      <c r="E102" s="589"/>
      <c r="F102" s="589"/>
      <c r="G102" s="305"/>
      <c r="H102" s="305"/>
      <c r="I102" s="305"/>
    </row>
    <row r="103" spans="1:9" ht="60" x14ac:dyDescent="0.25">
      <c r="A103" s="880"/>
      <c r="B103" s="353" t="s">
        <v>2231</v>
      </c>
      <c r="C103" s="305"/>
      <c r="D103" s="305"/>
      <c r="E103" s="589"/>
      <c r="F103" s="589"/>
      <c r="G103" s="305"/>
      <c r="H103" s="305"/>
      <c r="I103" s="305"/>
    </row>
    <row r="104" spans="1:9" ht="30" x14ac:dyDescent="0.25">
      <c r="A104" s="880"/>
      <c r="B104" s="310" t="s">
        <v>1605</v>
      </c>
      <c r="C104" s="259" t="s">
        <v>1606</v>
      </c>
      <c r="D104" s="259">
        <v>1</v>
      </c>
      <c r="E104" s="589"/>
      <c r="F104" s="589"/>
      <c r="G104" s="305"/>
      <c r="H104" s="305"/>
      <c r="I104" s="305"/>
    </row>
    <row r="105" spans="1:9" ht="30" x14ac:dyDescent="0.25">
      <c r="A105" s="880"/>
      <c r="B105" s="310" t="s">
        <v>1607</v>
      </c>
      <c r="C105" s="259" t="s">
        <v>1606</v>
      </c>
      <c r="D105" s="259">
        <v>1</v>
      </c>
      <c r="E105" s="589"/>
      <c r="F105" s="589"/>
      <c r="G105" s="305"/>
      <c r="H105" s="305"/>
      <c r="I105" s="305"/>
    </row>
    <row r="106" spans="1:9" ht="30" x14ac:dyDescent="0.25">
      <c r="A106" s="880"/>
      <c r="B106" s="310" t="s">
        <v>780</v>
      </c>
      <c r="C106" s="259" t="s">
        <v>53</v>
      </c>
      <c r="D106" s="259">
        <v>80</v>
      </c>
      <c r="E106" s="589"/>
      <c r="F106" s="589"/>
      <c r="G106" s="305"/>
      <c r="H106" s="305"/>
      <c r="I106" s="305"/>
    </row>
    <row r="107" spans="1:9" ht="30" x14ac:dyDescent="0.25">
      <c r="A107" s="880"/>
      <c r="B107" s="310" t="s">
        <v>12</v>
      </c>
      <c r="C107" s="259" t="s">
        <v>53</v>
      </c>
      <c r="D107" s="259">
        <v>72</v>
      </c>
      <c r="E107" s="589"/>
      <c r="F107" s="589"/>
      <c r="G107" s="305"/>
      <c r="H107" s="305"/>
      <c r="I107" s="305"/>
    </row>
    <row r="108" spans="1:9" x14ac:dyDescent="0.25">
      <c r="A108" s="880"/>
      <c r="B108" s="310" t="s">
        <v>102</v>
      </c>
      <c r="C108" s="259" t="s">
        <v>53</v>
      </c>
      <c r="D108" s="259">
        <v>290</v>
      </c>
      <c r="E108" s="589"/>
      <c r="F108" s="589"/>
      <c r="G108" s="305"/>
      <c r="H108" s="305"/>
      <c r="I108" s="305"/>
    </row>
    <row r="109" spans="1:9" ht="30" x14ac:dyDescent="0.25">
      <c r="A109" s="880"/>
      <c r="B109" s="310" t="s">
        <v>1608</v>
      </c>
      <c r="C109" s="259" t="s">
        <v>53</v>
      </c>
      <c r="D109" s="259">
        <v>100</v>
      </c>
      <c r="E109" s="589"/>
      <c r="F109" s="589"/>
      <c r="G109" s="305"/>
      <c r="H109" s="305"/>
      <c r="I109" s="305"/>
    </row>
    <row r="110" spans="1:9" x14ac:dyDescent="0.25">
      <c r="A110" s="880"/>
      <c r="B110" s="310" t="s">
        <v>577</v>
      </c>
      <c r="C110" s="259" t="s">
        <v>53</v>
      </c>
      <c r="D110" s="259">
        <v>100</v>
      </c>
      <c r="E110" s="589"/>
      <c r="F110" s="589"/>
      <c r="G110" s="305"/>
      <c r="H110" s="305"/>
      <c r="I110" s="305"/>
    </row>
    <row r="111" spans="1:9" x14ac:dyDescent="0.25">
      <c r="A111" s="880"/>
      <c r="B111" s="310" t="s">
        <v>576</v>
      </c>
      <c r="C111" s="259" t="s">
        <v>53</v>
      </c>
      <c r="D111" s="259">
        <v>100</v>
      </c>
      <c r="E111" s="589"/>
      <c r="F111" s="589"/>
      <c r="G111" s="305"/>
      <c r="H111" s="305"/>
      <c r="I111" s="305"/>
    </row>
    <row r="112" spans="1:9" x14ac:dyDescent="0.25">
      <c r="A112" s="880"/>
      <c r="B112" s="310" t="s">
        <v>575</v>
      </c>
      <c r="C112" s="259" t="s">
        <v>53</v>
      </c>
      <c r="D112" s="259">
        <v>100</v>
      </c>
      <c r="E112" s="589"/>
      <c r="F112" s="589"/>
      <c r="G112" s="305"/>
      <c r="H112" s="305"/>
      <c r="I112" s="305"/>
    </row>
    <row r="113" spans="1:9" x14ac:dyDescent="0.25">
      <c r="A113" s="880"/>
      <c r="B113" s="310" t="s">
        <v>578</v>
      </c>
      <c r="C113" s="259" t="s">
        <v>53</v>
      </c>
      <c r="D113" s="259">
        <v>100</v>
      </c>
      <c r="E113" s="589"/>
      <c r="F113" s="589"/>
      <c r="G113" s="305"/>
      <c r="H113" s="305"/>
      <c r="I113" s="305"/>
    </row>
    <row r="114" spans="1:9" x14ac:dyDescent="0.25">
      <c r="A114" s="880"/>
      <c r="B114" s="310" t="s">
        <v>2671</v>
      </c>
      <c r="C114" s="305"/>
      <c r="D114" s="305"/>
      <c r="E114" s="589"/>
      <c r="F114" s="589"/>
      <c r="G114" s="305"/>
      <c r="H114" s="305"/>
      <c r="I114" s="305"/>
    </row>
    <row r="115" spans="1:9" x14ac:dyDescent="0.25">
      <c r="A115" s="880"/>
      <c r="B115" s="310" t="s">
        <v>2672</v>
      </c>
      <c r="C115" s="305"/>
      <c r="D115" s="305"/>
      <c r="E115" s="589"/>
      <c r="F115" s="589"/>
      <c r="G115" s="305"/>
      <c r="H115" s="305"/>
      <c r="I115" s="305"/>
    </row>
    <row r="116" spans="1:9" x14ac:dyDescent="0.25">
      <c r="A116" s="880"/>
      <c r="B116" s="310" t="s">
        <v>2673</v>
      </c>
      <c r="C116" s="305"/>
      <c r="D116" s="305"/>
      <c r="E116" s="589"/>
      <c r="F116" s="589"/>
      <c r="G116" s="305"/>
      <c r="H116" s="305"/>
      <c r="I116" s="305"/>
    </row>
    <row r="117" spans="1:9" x14ac:dyDescent="0.25">
      <c r="A117" s="880"/>
      <c r="B117" s="353" t="s">
        <v>2232</v>
      </c>
      <c r="C117" s="305"/>
      <c r="D117" s="305"/>
      <c r="E117" s="589"/>
      <c r="F117" s="589"/>
      <c r="G117" s="305"/>
      <c r="H117" s="305"/>
      <c r="I117" s="305"/>
    </row>
    <row r="118" spans="1:9" x14ac:dyDescent="0.25">
      <c r="A118" s="880"/>
      <c r="B118" s="353" t="s">
        <v>2233</v>
      </c>
      <c r="C118" s="305"/>
      <c r="D118" s="305"/>
      <c r="E118" s="589"/>
      <c r="F118" s="589"/>
      <c r="G118" s="305"/>
      <c r="H118" s="305"/>
      <c r="I118" s="305"/>
    </row>
    <row r="119" spans="1:9" x14ac:dyDescent="0.25">
      <c r="A119" s="880"/>
      <c r="B119" s="310" t="s">
        <v>1821</v>
      </c>
      <c r="C119" s="305"/>
      <c r="D119" s="305"/>
      <c r="E119" s="589"/>
      <c r="F119" s="589"/>
      <c r="G119" s="305"/>
      <c r="H119" s="305"/>
      <c r="I119" s="305"/>
    </row>
    <row r="120" spans="1:9" x14ac:dyDescent="0.25">
      <c r="A120" s="880"/>
      <c r="B120" s="310" t="s">
        <v>864</v>
      </c>
      <c r="C120" s="259" t="s">
        <v>63</v>
      </c>
      <c r="D120" s="259">
        <v>50</v>
      </c>
      <c r="E120" s="589"/>
      <c r="F120" s="589"/>
      <c r="G120" s="305"/>
      <c r="H120" s="305"/>
      <c r="I120" s="305"/>
    </row>
    <row r="121" spans="1:9" x14ac:dyDescent="0.25">
      <c r="A121" s="880"/>
      <c r="B121" s="310" t="s">
        <v>2674</v>
      </c>
      <c r="C121" s="259"/>
      <c r="D121" s="259">
        <v>1</v>
      </c>
      <c r="E121" s="589"/>
      <c r="F121" s="589"/>
      <c r="G121" s="305"/>
      <c r="H121" s="305"/>
      <c r="I121" s="305"/>
    </row>
    <row r="122" spans="1:9" x14ac:dyDescent="0.25">
      <c r="A122" s="880"/>
      <c r="B122" s="353" t="s">
        <v>2234</v>
      </c>
      <c r="C122" s="305"/>
      <c r="D122" s="305"/>
      <c r="E122" s="589"/>
      <c r="F122" s="589"/>
      <c r="G122" s="305"/>
      <c r="H122" s="305"/>
      <c r="I122" s="305"/>
    </row>
    <row r="123" spans="1:9" x14ac:dyDescent="0.25">
      <c r="A123" s="880"/>
      <c r="B123" s="353" t="s">
        <v>2235</v>
      </c>
      <c r="C123" s="305"/>
      <c r="D123" s="305"/>
      <c r="E123" s="589"/>
      <c r="F123" s="589"/>
      <c r="G123" s="305"/>
      <c r="H123" s="305"/>
      <c r="I123" s="305"/>
    </row>
    <row r="124" spans="1:9" x14ac:dyDescent="0.25">
      <c r="A124" s="880"/>
      <c r="B124" s="353" t="s">
        <v>2236</v>
      </c>
      <c r="C124" s="305"/>
      <c r="D124" s="305"/>
      <c r="E124" s="589"/>
      <c r="F124" s="589"/>
      <c r="G124" s="305"/>
      <c r="H124" s="305"/>
      <c r="I124" s="305"/>
    </row>
    <row r="125" spans="1:9" x14ac:dyDescent="0.25">
      <c r="A125" s="880"/>
      <c r="B125" s="310" t="s">
        <v>1832</v>
      </c>
      <c r="C125" s="305"/>
      <c r="D125" s="305"/>
      <c r="E125" s="589"/>
      <c r="F125" s="589"/>
      <c r="G125" s="305"/>
      <c r="H125" s="305"/>
      <c r="I125" s="305"/>
    </row>
    <row r="126" spans="1:9" x14ac:dyDescent="0.25">
      <c r="A126" s="880"/>
      <c r="B126" s="353" t="s">
        <v>2237</v>
      </c>
      <c r="C126" s="305"/>
      <c r="D126" s="305"/>
      <c r="E126" s="589"/>
      <c r="F126" s="589"/>
      <c r="G126" s="305"/>
      <c r="H126" s="305"/>
      <c r="I126" s="305"/>
    </row>
    <row r="127" spans="1:9" x14ac:dyDescent="0.25">
      <c r="A127" s="880"/>
      <c r="B127" s="353" t="s">
        <v>2238</v>
      </c>
      <c r="C127" s="305"/>
      <c r="D127" s="305"/>
      <c r="E127" s="589"/>
      <c r="F127" s="589"/>
      <c r="G127" s="305"/>
      <c r="H127" s="305"/>
      <c r="I127" s="305"/>
    </row>
    <row r="128" spans="1:9" x14ac:dyDescent="0.25">
      <c r="A128" s="880"/>
      <c r="B128" s="310" t="s">
        <v>621</v>
      </c>
      <c r="C128" s="259" t="s">
        <v>53</v>
      </c>
      <c r="D128" s="259">
        <v>100</v>
      </c>
      <c r="E128" s="589"/>
      <c r="F128" s="589"/>
      <c r="G128" s="305"/>
      <c r="H128" s="305"/>
      <c r="I128" s="305"/>
    </row>
    <row r="129" spans="1:9" x14ac:dyDescent="0.25">
      <c r="A129" s="880"/>
      <c r="B129" s="310" t="s">
        <v>872</v>
      </c>
      <c r="C129" s="259" t="s">
        <v>53</v>
      </c>
      <c r="D129" s="259">
        <v>100</v>
      </c>
      <c r="E129" s="589"/>
      <c r="F129" s="589"/>
      <c r="G129" s="305"/>
      <c r="H129" s="305"/>
      <c r="I129" s="305"/>
    </row>
    <row r="130" spans="1:9" ht="30" x14ac:dyDescent="0.25">
      <c r="A130" s="880"/>
      <c r="B130" s="310" t="s">
        <v>574</v>
      </c>
      <c r="C130" s="259" t="s">
        <v>633</v>
      </c>
      <c r="D130" s="259">
        <v>5</v>
      </c>
      <c r="E130" s="589"/>
      <c r="F130" s="589"/>
      <c r="G130" s="305"/>
      <c r="H130" s="305"/>
      <c r="I130" s="305"/>
    </row>
    <row r="131" spans="1:9" x14ac:dyDescent="0.25">
      <c r="A131" s="880"/>
      <c r="B131" s="353" t="s">
        <v>2239</v>
      </c>
      <c r="C131" s="305"/>
      <c r="D131" s="305"/>
      <c r="E131" s="589"/>
      <c r="F131" s="589"/>
      <c r="G131" s="305"/>
      <c r="H131" s="305"/>
      <c r="I131" s="305"/>
    </row>
    <row r="132" spans="1:9" x14ac:dyDescent="0.25">
      <c r="A132" s="880"/>
      <c r="B132" s="310" t="s">
        <v>620</v>
      </c>
      <c r="C132" s="259" t="s">
        <v>63</v>
      </c>
      <c r="D132" s="259">
        <v>100</v>
      </c>
      <c r="E132" s="589"/>
      <c r="F132" s="589"/>
      <c r="G132" s="305"/>
      <c r="H132" s="305"/>
      <c r="I132" s="305"/>
    </row>
    <row r="133" spans="1:9" x14ac:dyDescent="0.25">
      <c r="A133" s="880"/>
      <c r="B133" s="353" t="s">
        <v>2240</v>
      </c>
      <c r="C133" s="305"/>
      <c r="D133" s="305"/>
      <c r="E133" s="589"/>
      <c r="F133" s="589"/>
      <c r="G133" s="305"/>
      <c r="H133" s="305"/>
      <c r="I133" s="305"/>
    </row>
    <row r="134" spans="1:9" x14ac:dyDescent="0.25">
      <c r="A134" s="880"/>
      <c r="B134" s="353" t="s">
        <v>2241</v>
      </c>
      <c r="C134" s="305"/>
      <c r="D134" s="305"/>
      <c r="E134" s="589"/>
      <c r="F134" s="589"/>
      <c r="G134" s="305"/>
      <c r="H134" s="305"/>
      <c r="I134" s="305"/>
    </row>
    <row r="135" spans="1:9" x14ac:dyDescent="0.25">
      <c r="A135" s="880"/>
      <c r="B135" s="353" t="s">
        <v>2242</v>
      </c>
      <c r="C135" s="305"/>
      <c r="D135" s="305"/>
      <c r="E135" s="589"/>
      <c r="F135" s="589"/>
      <c r="G135" s="305"/>
      <c r="H135" s="305"/>
      <c r="I135" s="305"/>
    </row>
    <row r="136" spans="1:9" ht="30" x14ac:dyDescent="0.25">
      <c r="A136" s="880"/>
      <c r="B136" s="353" t="s">
        <v>2243</v>
      </c>
      <c r="C136" s="305"/>
      <c r="D136" s="305"/>
      <c r="E136" s="589"/>
      <c r="F136" s="589"/>
      <c r="G136" s="305"/>
      <c r="H136" s="305"/>
      <c r="I136" s="305"/>
    </row>
    <row r="137" spans="1:9" x14ac:dyDescent="0.25">
      <c r="A137" s="880"/>
      <c r="B137" s="310" t="s">
        <v>1464</v>
      </c>
      <c r="C137" s="259" t="s">
        <v>633</v>
      </c>
      <c r="D137" s="259">
        <v>100</v>
      </c>
      <c r="E137" s="589"/>
      <c r="F137" s="589"/>
      <c r="G137" s="305"/>
      <c r="H137" s="305"/>
      <c r="I137" s="305"/>
    </row>
    <row r="138" spans="1:9" x14ac:dyDescent="0.25">
      <c r="A138" s="880"/>
      <c r="B138" s="353" t="s">
        <v>2244</v>
      </c>
      <c r="C138" s="305"/>
      <c r="D138" s="305"/>
      <c r="E138" s="589"/>
      <c r="F138" s="589"/>
      <c r="G138" s="305"/>
      <c r="H138" s="305"/>
      <c r="I138" s="305"/>
    </row>
    <row r="139" spans="1:9" x14ac:dyDescent="0.25">
      <c r="A139" s="880"/>
      <c r="B139" s="353" t="s">
        <v>2245</v>
      </c>
      <c r="C139" s="305"/>
      <c r="D139" s="305"/>
      <c r="E139" s="589"/>
      <c r="F139" s="589"/>
      <c r="G139" s="305"/>
      <c r="H139" s="305"/>
      <c r="I139" s="305"/>
    </row>
    <row r="140" spans="1:9" x14ac:dyDescent="0.25">
      <c r="A140" s="880"/>
      <c r="B140" s="353" t="s">
        <v>2246</v>
      </c>
      <c r="C140" s="305"/>
      <c r="D140" s="305"/>
      <c r="E140" s="589"/>
      <c r="F140" s="589"/>
      <c r="G140" s="305"/>
      <c r="H140" s="305"/>
      <c r="I140" s="305"/>
    </row>
    <row r="141" spans="1:9" ht="30" x14ac:dyDescent="0.25">
      <c r="A141" s="880"/>
      <c r="B141" s="310" t="s">
        <v>86</v>
      </c>
      <c r="C141" s="259" t="s">
        <v>493</v>
      </c>
      <c r="D141" s="259">
        <v>1</v>
      </c>
      <c r="E141" s="589"/>
      <c r="F141" s="589"/>
      <c r="G141" s="305"/>
      <c r="H141" s="305"/>
      <c r="I141" s="305"/>
    </row>
    <row r="142" spans="1:9" x14ac:dyDescent="0.25">
      <c r="A142" s="880"/>
      <c r="B142" s="353" t="s">
        <v>2247</v>
      </c>
      <c r="C142" s="305"/>
      <c r="D142" s="305"/>
      <c r="E142" s="589"/>
      <c r="F142" s="589"/>
      <c r="G142" s="305"/>
      <c r="H142" s="305"/>
      <c r="I142" s="305"/>
    </row>
    <row r="143" spans="1:9" ht="30" x14ac:dyDescent="0.25">
      <c r="A143" s="880"/>
      <c r="B143" s="310" t="s">
        <v>492</v>
      </c>
      <c r="C143" s="259" t="s">
        <v>632</v>
      </c>
      <c r="D143" s="259">
        <v>100</v>
      </c>
      <c r="E143" s="589"/>
      <c r="F143" s="589"/>
      <c r="G143" s="305"/>
      <c r="H143" s="305"/>
      <c r="I143" s="305"/>
    </row>
    <row r="144" spans="1:9" ht="30" x14ac:dyDescent="0.25">
      <c r="A144" s="880"/>
      <c r="B144" s="310" t="s">
        <v>97</v>
      </c>
      <c r="C144" s="259" t="s">
        <v>63</v>
      </c>
      <c r="D144" s="259">
        <v>100</v>
      </c>
      <c r="E144" s="589"/>
      <c r="F144" s="589"/>
      <c r="G144" s="305"/>
      <c r="H144" s="305"/>
      <c r="I144" s="305"/>
    </row>
    <row r="145" spans="1:9" x14ac:dyDescent="0.25">
      <c r="A145" s="880"/>
      <c r="B145" s="310" t="s">
        <v>1604</v>
      </c>
      <c r="C145" s="259" t="s">
        <v>63</v>
      </c>
      <c r="D145" s="259">
        <v>500</v>
      </c>
      <c r="E145" s="589"/>
      <c r="F145" s="589"/>
      <c r="G145" s="305"/>
      <c r="H145" s="305"/>
      <c r="I145" s="305"/>
    </row>
    <row r="146" spans="1:9" x14ac:dyDescent="0.25">
      <c r="A146" s="880"/>
      <c r="B146" s="310" t="s">
        <v>84</v>
      </c>
      <c r="C146" s="259" t="s">
        <v>881</v>
      </c>
      <c r="D146" s="259">
        <v>1000</v>
      </c>
      <c r="E146" s="589"/>
      <c r="F146" s="589"/>
      <c r="G146" s="305"/>
      <c r="H146" s="305"/>
      <c r="I146" s="305"/>
    </row>
    <row r="147" spans="1:9" x14ac:dyDescent="0.25">
      <c r="A147" s="880"/>
      <c r="B147" s="310" t="s">
        <v>647</v>
      </c>
      <c r="C147" s="259" t="s">
        <v>54</v>
      </c>
      <c r="D147" s="259">
        <v>52</v>
      </c>
      <c r="E147" s="589"/>
      <c r="F147" s="589"/>
      <c r="G147" s="305"/>
      <c r="H147" s="305"/>
      <c r="I147" s="305"/>
    </row>
    <row r="148" spans="1:9" x14ac:dyDescent="0.25">
      <c r="A148" s="880"/>
      <c r="B148" s="353" t="s">
        <v>2248</v>
      </c>
      <c r="C148" s="305"/>
      <c r="D148" s="305"/>
      <c r="E148" s="589"/>
      <c r="F148" s="589"/>
      <c r="G148" s="305"/>
      <c r="H148" s="305"/>
      <c r="I148" s="305"/>
    </row>
    <row r="149" spans="1:9" x14ac:dyDescent="0.25">
      <c r="A149" s="880"/>
      <c r="B149" s="353" t="s">
        <v>2249</v>
      </c>
      <c r="C149" s="305"/>
      <c r="D149" s="305"/>
      <c r="E149" s="589"/>
      <c r="F149" s="589"/>
      <c r="G149" s="305"/>
      <c r="H149" s="305"/>
      <c r="I149" s="305"/>
    </row>
    <row r="150" spans="1:9" x14ac:dyDescent="0.25">
      <c r="A150" s="880"/>
      <c r="B150" s="310" t="s">
        <v>1499</v>
      </c>
      <c r="C150" s="259" t="s">
        <v>633</v>
      </c>
      <c r="D150" s="259">
        <v>48</v>
      </c>
      <c r="E150" s="589"/>
      <c r="F150" s="589"/>
      <c r="G150" s="305"/>
      <c r="H150" s="305"/>
      <c r="I150" s="305"/>
    </row>
    <row r="151" spans="1:9" x14ac:dyDescent="0.25">
      <c r="A151" s="880"/>
      <c r="B151" s="310" t="s">
        <v>795</v>
      </c>
      <c r="C151" s="259" t="s">
        <v>633</v>
      </c>
      <c r="D151" s="259">
        <v>90</v>
      </c>
      <c r="E151" s="589"/>
      <c r="F151" s="589"/>
      <c r="G151" s="305"/>
      <c r="H151" s="305"/>
      <c r="I151" s="305"/>
    </row>
    <row r="152" spans="1:9" x14ac:dyDescent="0.25">
      <c r="A152" s="880"/>
      <c r="B152" s="310" t="s">
        <v>2675</v>
      </c>
      <c r="C152" s="259" t="s">
        <v>54</v>
      </c>
      <c r="D152" s="259">
        <v>25</v>
      </c>
      <c r="E152" s="589"/>
      <c r="F152" s="589"/>
      <c r="G152" s="305"/>
      <c r="H152" s="305"/>
      <c r="I152" s="305"/>
    </row>
    <row r="153" spans="1:9" x14ac:dyDescent="0.25">
      <c r="A153" s="880"/>
      <c r="B153" s="310" t="s">
        <v>2676</v>
      </c>
      <c r="C153" s="259" t="s">
        <v>54</v>
      </c>
      <c r="D153" s="259">
        <v>25</v>
      </c>
      <c r="E153" s="589"/>
      <c r="F153" s="589"/>
      <c r="G153" s="305"/>
      <c r="H153" s="305"/>
      <c r="I153" s="305"/>
    </row>
    <row r="154" spans="1:9" x14ac:dyDescent="0.25">
      <c r="A154" s="880"/>
      <c r="B154" s="310" t="s">
        <v>2677</v>
      </c>
      <c r="C154" s="259" t="s">
        <v>54</v>
      </c>
      <c r="D154" s="259">
        <v>25</v>
      </c>
      <c r="E154" s="589"/>
      <c r="F154" s="589"/>
      <c r="G154" s="305"/>
      <c r="H154" s="305"/>
      <c r="I154" s="305"/>
    </row>
    <row r="155" spans="1:9" x14ac:dyDescent="0.25">
      <c r="A155" s="880"/>
      <c r="B155" s="310" t="s">
        <v>2678</v>
      </c>
      <c r="C155" s="259" t="s">
        <v>54</v>
      </c>
      <c r="D155" s="259">
        <v>25</v>
      </c>
      <c r="E155" s="589"/>
      <c r="F155" s="589"/>
      <c r="G155" s="305"/>
      <c r="H155" s="305"/>
      <c r="I155" s="305"/>
    </row>
    <row r="156" spans="1:9" x14ac:dyDescent="0.25">
      <c r="A156" s="880"/>
      <c r="B156" s="310" t="s">
        <v>2679</v>
      </c>
      <c r="C156" s="259" t="s">
        <v>54</v>
      </c>
      <c r="D156" s="259">
        <v>25</v>
      </c>
      <c r="E156" s="589"/>
      <c r="F156" s="589"/>
      <c r="G156" s="305"/>
      <c r="H156" s="305"/>
      <c r="I156" s="305"/>
    </row>
    <row r="157" spans="1:9" x14ac:dyDescent="0.25">
      <c r="A157" s="880"/>
      <c r="B157" s="310" t="s">
        <v>626</v>
      </c>
      <c r="C157" s="259" t="s">
        <v>53</v>
      </c>
      <c r="D157" s="259">
        <v>20</v>
      </c>
      <c r="E157" s="589"/>
      <c r="F157" s="589"/>
      <c r="G157" s="305" t="s">
        <v>1735</v>
      </c>
      <c r="H157" s="305"/>
      <c r="I157" s="305"/>
    </row>
    <row r="158" spans="1:9" x14ac:dyDescent="0.25">
      <c r="A158" s="880"/>
      <c r="B158" s="310" t="s">
        <v>625</v>
      </c>
      <c r="C158" s="259" t="s">
        <v>53</v>
      </c>
      <c r="D158" s="259">
        <v>20</v>
      </c>
      <c r="E158" s="589"/>
      <c r="F158" s="589"/>
      <c r="G158" s="305" t="s">
        <v>1736</v>
      </c>
      <c r="H158" s="305"/>
      <c r="I158" s="305"/>
    </row>
    <row r="159" spans="1:9" ht="45" x14ac:dyDescent="0.25">
      <c r="A159" s="880"/>
      <c r="B159" s="310" t="s">
        <v>637</v>
      </c>
      <c r="C159" s="259" t="s">
        <v>54</v>
      </c>
      <c r="D159" s="259">
        <v>1300</v>
      </c>
      <c r="E159" s="589"/>
      <c r="F159" s="589"/>
      <c r="G159" s="305" t="s">
        <v>1736</v>
      </c>
      <c r="H159" s="305"/>
      <c r="I159" s="305"/>
    </row>
    <row r="160" spans="1:9" ht="45" x14ac:dyDescent="0.25">
      <c r="A160" s="880"/>
      <c r="B160" s="310" t="s">
        <v>638</v>
      </c>
      <c r="C160" s="259" t="s">
        <v>54</v>
      </c>
      <c r="D160" s="259">
        <v>900</v>
      </c>
      <c r="E160" s="589"/>
      <c r="F160" s="589"/>
      <c r="G160" s="305"/>
      <c r="H160" s="305"/>
      <c r="I160" s="305"/>
    </row>
    <row r="161" spans="1:9" x14ac:dyDescent="0.25">
      <c r="A161" s="880"/>
      <c r="B161" s="310" t="s">
        <v>51</v>
      </c>
      <c r="C161" s="259" t="s">
        <v>53</v>
      </c>
      <c r="D161" s="259">
        <v>50</v>
      </c>
      <c r="E161" s="589"/>
      <c r="F161" s="589"/>
      <c r="G161" s="305"/>
      <c r="H161" s="305"/>
      <c r="I161" s="305"/>
    </row>
    <row r="162" spans="1:9" x14ac:dyDescent="0.25">
      <c r="A162" s="880"/>
      <c r="B162" s="310" t="s">
        <v>809</v>
      </c>
      <c r="C162" s="259" t="s">
        <v>633</v>
      </c>
      <c r="D162" s="259">
        <v>40</v>
      </c>
      <c r="E162" s="589"/>
      <c r="F162" s="589"/>
      <c r="G162" s="305"/>
      <c r="H162" s="305"/>
      <c r="I162" s="305"/>
    </row>
    <row r="163" spans="1:9" x14ac:dyDescent="0.25">
      <c r="A163" s="880"/>
      <c r="B163" s="310" t="s">
        <v>808</v>
      </c>
      <c r="C163" s="259" t="s">
        <v>63</v>
      </c>
      <c r="D163" s="259">
        <v>100</v>
      </c>
      <c r="E163" s="589"/>
      <c r="F163" s="589"/>
      <c r="G163" s="305"/>
      <c r="H163" s="305"/>
      <c r="I163" s="305"/>
    </row>
    <row r="164" spans="1:9" ht="30" x14ac:dyDescent="0.25">
      <c r="A164" s="880"/>
      <c r="B164" s="353" t="s">
        <v>2250</v>
      </c>
      <c r="C164" s="305"/>
      <c r="D164" s="305"/>
      <c r="E164" s="589"/>
      <c r="F164" s="589"/>
      <c r="G164" s="305"/>
      <c r="H164" s="305"/>
      <c r="I164" s="305"/>
    </row>
    <row r="165" spans="1:9" x14ac:dyDescent="0.25">
      <c r="A165" s="880"/>
      <c r="B165" s="353" t="s">
        <v>2251</v>
      </c>
      <c r="C165" s="305"/>
      <c r="D165" s="305"/>
      <c r="E165" s="589"/>
      <c r="F165" s="589"/>
      <c r="G165" s="305"/>
      <c r="H165" s="305"/>
      <c r="I165" s="305"/>
    </row>
    <row r="166" spans="1:9" x14ac:dyDescent="0.25">
      <c r="A166" s="880"/>
      <c r="B166" s="353" t="s">
        <v>2252</v>
      </c>
      <c r="C166" s="305"/>
      <c r="D166" s="305"/>
      <c r="E166" s="589"/>
      <c r="F166" s="589"/>
      <c r="G166" s="305"/>
      <c r="H166" s="305"/>
      <c r="I166" s="305"/>
    </row>
    <row r="167" spans="1:9" ht="45" x14ac:dyDescent="0.25">
      <c r="A167" s="880"/>
      <c r="B167" s="310" t="s">
        <v>1624</v>
      </c>
      <c r="C167" s="305" t="s">
        <v>63</v>
      </c>
      <c r="D167" s="305">
        <v>10</v>
      </c>
      <c r="E167" s="589"/>
      <c r="F167" s="589"/>
      <c r="G167" s="305"/>
      <c r="H167" s="305"/>
      <c r="I167" s="305"/>
    </row>
    <row r="168" spans="1:9" x14ac:dyDescent="0.25">
      <c r="A168" s="880"/>
      <c r="B168" s="310" t="s">
        <v>77</v>
      </c>
      <c r="C168" s="259" t="s">
        <v>53</v>
      </c>
      <c r="D168" s="259">
        <v>100</v>
      </c>
      <c r="E168" s="589"/>
      <c r="F168" s="589"/>
      <c r="G168" s="305"/>
      <c r="H168" s="305"/>
      <c r="I168" s="305"/>
    </row>
    <row r="169" spans="1:9" x14ac:dyDescent="0.25">
      <c r="A169" s="880"/>
      <c r="B169" s="310" t="s">
        <v>622</v>
      </c>
      <c r="C169" s="259" t="s">
        <v>54</v>
      </c>
      <c r="D169" s="259">
        <v>1</v>
      </c>
      <c r="E169" s="589"/>
      <c r="F169" s="589"/>
      <c r="G169" s="305"/>
      <c r="H169" s="305"/>
      <c r="I169" s="305"/>
    </row>
    <row r="170" spans="1:9" x14ac:dyDescent="0.25">
      <c r="A170" s="880"/>
      <c r="B170" s="310" t="s">
        <v>873</v>
      </c>
      <c r="C170" s="259" t="s">
        <v>53</v>
      </c>
      <c r="D170" s="259">
        <v>100</v>
      </c>
      <c r="E170" s="589"/>
      <c r="F170" s="589"/>
      <c r="G170" s="305"/>
      <c r="H170" s="305"/>
      <c r="I170" s="305"/>
    </row>
    <row r="171" spans="1:9" x14ac:dyDescent="0.25">
      <c r="A171" s="880"/>
      <c r="B171" s="310" t="s">
        <v>617</v>
      </c>
      <c r="C171" s="259" t="s">
        <v>53</v>
      </c>
      <c r="D171" s="259">
        <v>100</v>
      </c>
      <c r="E171" s="589"/>
      <c r="F171" s="589"/>
      <c r="G171" s="305"/>
      <c r="H171" s="305"/>
      <c r="I171" s="305"/>
    </row>
    <row r="172" spans="1:9" x14ac:dyDescent="0.25">
      <c r="A172" s="880"/>
      <c r="B172" s="310" t="s">
        <v>618</v>
      </c>
      <c r="C172" s="259" t="s">
        <v>53</v>
      </c>
      <c r="D172" s="259">
        <v>100</v>
      </c>
      <c r="E172" s="589"/>
      <c r="F172" s="589"/>
      <c r="G172" s="305"/>
      <c r="H172" s="305"/>
      <c r="I172" s="305"/>
    </row>
    <row r="173" spans="1:9" x14ac:dyDescent="0.25">
      <c r="A173" s="880"/>
      <c r="B173" s="310" t="s">
        <v>619</v>
      </c>
      <c r="C173" s="259" t="s">
        <v>53</v>
      </c>
      <c r="D173" s="259">
        <v>100</v>
      </c>
      <c r="E173" s="589"/>
      <c r="F173" s="589"/>
      <c r="G173" s="305"/>
      <c r="H173" s="305"/>
      <c r="I173" s="305"/>
    </row>
    <row r="174" spans="1:9" x14ac:dyDescent="0.25">
      <c r="A174" s="880"/>
      <c r="B174" s="353" t="s">
        <v>2253</v>
      </c>
      <c r="C174" s="305"/>
      <c r="D174" s="305"/>
      <c r="E174" s="589"/>
      <c r="F174" s="589"/>
      <c r="G174" s="305"/>
      <c r="H174" s="305"/>
      <c r="I174" s="305"/>
    </row>
    <row r="175" spans="1:9" ht="30" x14ac:dyDescent="0.25">
      <c r="A175" s="880"/>
      <c r="B175" s="310" t="s">
        <v>798</v>
      </c>
      <c r="C175" s="259" t="s">
        <v>799</v>
      </c>
      <c r="D175" s="259">
        <v>8</v>
      </c>
      <c r="E175" s="589"/>
      <c r="F175" s="589"/>
      <c r="G175" s="305"/>
      <c r="H175" s="305"/>
      <c r="I175" s="305"/>
    </row>
    <row r="176" spans="1:9" x14ac:dyDescent="0.25">
      <c r="A176" s="880"/>
      <c r="B176" s="353" t="s">
        <v>2254</v>
      </c>
      <c r="C176" s="305"/>
      <c r="D176" s="305"/>
      <c r="E176" s="589"/>
      <c r="F176" s="589"/>
      <c r="G176" s="305"/>
      <c r="H176" s="305"/>
      <c r="I176" s="305"/>
    </row>
    <row r="177" spans="1:9" x14ac:dyDescent="0.25">
      <c r="A177" s="880"/>
      <c r="B177" s="11" t="s">
        <v>95</v>
      </c>
      <c r="C177" s="259" t="s">
        <v>782</v>
      </c>
      <c r="D177" s="259">
        <v>40</v>
      </c>
      <c r="E177" s="589"/>
      <c r="F177" s="589"/>
      <c r="G177" s="305"/>
      <c r="H177" s="305"/>
      <c r="I177" s="305"/>
    </row>
    <row r="178" spans="1:9" x14ac:dyDescent="0.25">
      <c r="A178" s="880"/>
      <c r="B178" s="354" t="s">
        <v>2255</v>
      </c>
      <c r="C178" s="305"/>
      <c r="D178" s="305"/>
      <c r="E178" s="589"/>
      <c r="F178" s="589"/>
      <c r="G178" s="305"/>
      <c r="H178" s="305"/>
      <c r="I178" s="305"/>
    </row>
    <row r="179" spans="1:9" ht="30" x14ac:dyDescent="0.25">
      <c r="A179" s="880"/>
      <c r="B179" s="354" t="s">
        <v>2256</v>
      </c>
      <c r="C179" s="305"/>
      <c r="D179" s="305"/>
      <c r="E179" s="589"/>
      <c r="F179" s="589"/>
      <c r="G179" s="305"/>
      <c r="H179" s="305"/>
      <c r="I179" s="305"/>
    </row>
    <row r="180" spans="1:9" x14ac:dyDescent="0.25">
      <c r="A180" s="880"/>
      <c r="B180" s="354" t="s">
        <v>2257</v>
      </c>
      <c r="C180" s="305"/>
      <c r="D180" s="305"/>
      <c r="E180" s="589"/>
      <c r="F180" s="589"/>
      <c r="G180" s="305"/>
      <c r="H180" s="305"/>
      <c r="I180" s="305"/>
    </row>
    <row r="181" spans="1:9" ht="30" x14ac:dyDescent="0.25">
      <c r="A181" s="880"/>
      <c r="B181" s="11" t="s">
        <v>1664</v>
      </c>
      <c r="C181" s="259" t="s">
        <v>63</v>
      </c>
      <c r="D181" s="259">
        <v>10</v>
      </c>
      <c r="E181" s="589"/>
      <c r="F181" s="589"/>
      <c r="G181" s="305"/>
      <c r="H181" s="305"/>
      <c r="I181" s="305"/>
    </row>
    <row r="182" spans="1:9" x14ac:dyDescent="0.25">
      <c r="A182" s="880"/>
      <c r="B182" s="354" t="s">
        <v>2258</v>
      </c>
      <c r="C182" s="305"/>
      <c r="D182" s="305"/>
      <c r="E182" s="589"/>
      <c r="F182" s="589"/>
      <c r="G182" s="305"/>
      <c r="H182" s="305"/>
      <c r="I182" s="305"/>
    </row>
    <row r="183" spans="1:9" x14ac:dyDescent="0.25">
      <c r="A183" s="880"/>
      <c r="B183" s="11" t="s">
        <v>1666</v>
      </c>
      <c r="C183" s="259" t="s">
        <v>63</v>
      </c>
      <c r="D183" s="259">
        <v>1000</v>
      </c>
      <c r="E183" s="589"/>
      <c r="F183" s="589"/>
      <c r="G183" s="305"/>
      <c r="H183" s="305"/>
      <c r="I183" s="305"/>
    </row>
    <row r="184" spans="1:9" x14ac:dyDescent="0.25">
      <c r="A184" s="880"/>
      <c r="B184" s="354" t="s">
        <v>2259</v>
      </c>
      <c r="C184" s="305"/>
      <c r="D184" s="305"/>
      <c r="E184" s="589"/>
      <c r="F184" s="589"/>
      <c r="G184" s="305"/>
      <c r="H184" s="305"/>
      <c r="I184" s="305"/>
    </row>
    <row r="185" spans="1:9" x14ac:dyDescent="0.25">
      <c r="A185" s="880"/>
      <c r="B185" s="11" t="s">
        <v>697</v>
      </c>
      <c r="C185" s="259" t="s">
        <v>53</v>
      </c>
      <c r="D185" s="259">
        <v>1500</v>
      </c>
      <c r="E185" s="589"/>
      <c r="F185" s="589"/>
      <c r="G185" s="305"/>
      <c r="H185" s="305"/>
      <c r="I185" s="305"/>
    </row>
    <row r="186" spans="1:9" x14ac:dyDescent="0.25">
      <c r="A186" s="880"/>
      <c r="B186" s="354" t="s">
        <v>2260</v>
      </c>
      <c r="C186" s="305"/>
      <c r="D186" s="305"/>
      <c r="E186" s="589"/>
      <c r="F186" s="589"/>
      <c r="G186" s="305"/>
      <c r="H186" s="305"/>
      <c r="I186" s="305"/>
    </row>
    <row r="187" spans="1:9" x14ac:dyDescent="0.25">
      <c r="A187" s="880"/>
      <c r="B187" s="11" t="s">
        <v>695</v>
      </c>
      <c r="C187" s="259" t="s">
        <v>53</v>
      </c>
      <c r="D187" s="259"/>
      <c r="E187" s="589"/>
      <c r="F187" s="589"/>
      <c r="G187" s="305"/>
      <c r="H187" s="305"/>
      <c r="I187" s="305"/>
    </row>
    <row r="188" spans="1:9" ht="30" x14ac:dyDescent="0.25">
      <c r="A188" s="880"/>
      <c r="B188" s="11" t="s">
        <v>816</v>
      </c>
      <c r="C188" s="259" t="s">
        <v>53</v>
      </c>
      <c r="D188" s="259"/>
      <c r="E188" s="589"/>
      <c r="F188" s="589"/>
      <c r="G188" s="305"/>
      <c r="H188" s="305"/>
      <c r="I188" s="305"/>
    </row>
    <row r="189" spans="1:9" ht="30" x14ac:dyDescent="0.25">
      <c r="A189" s="880"/>
      <c r="B189" s="11" t="s">
        <v>696</v>
      </c>
      <c r="C189" s="259" t="s">
        <v>53</v>
      </c>
      <c r="D189" s="259">
        <v>4200</v>
      </c>
      <c r="E189" s="589"/>
      <c r="F189" s="589"/>
      <c r="G189" s="305"/>
      <c r="H189" s="305"/>
      <c r="I189" s="305"/>
    </row>
    <row r="190" spans="1:9" x14ac:dyDescent="0.25">
      <c r="A190" s="880"/>
      <c r="B190" s="11" t="s">
        <v>806</v>
      </c>
      <c r="C190" s="259" t="s">
        <v>53</v>
      </c>
      <c r="D190" s="259">
        <v>100</v>
      </c>
      <c r="E190" s="589"/>
      <c r="F190" s="589"/>
      <c r="G190" s="305"/>
      <c r="H190" s="305"/>
      <c r="I190" s="305"/>
    </row>
    <row r="191" spans="1:9" x14ac:dyDescent="0.25">
      <c r="A191" s="880"/>
      <c r="B191" s="11" t="s">
        <v>82</v>
      </c>
      <c r="C191" s="259" t="s">
        <v>53</v>
      </c>
      <c r="D191" s="259">
        <v>100</v>
      </c>
      <c r="E191" s="589"/>
      <c r="F191" s="589"/>
      <c r="G191" s="305"/>
      <c r="H191" s="305"/>
      <c r="I191" s="305"/>
    </row>
    <row r="192" spans="1:9" x14ac:dyDescent="0.25">
      <c r="A192" s="880"/>
      <c r="B192" s="11" t="s">
        <v>91</v>
      </c>
      <c r="C192" s="259" t="s">
        <v>74</v>
      </c>
      <c r="D192" s="259">
        <v>50</v>
      </c>
      <c r="E192" s="589"/>
      <c r="F192" s="589"/>
      <c r="G192" s="305"/>
      <c r="H192" s="305"/>
      <c r="I192" s="305"/>
    </row>
    <row r="193" spans="1:9" x14ac:dyDescent="0.25">
      <c r="A193" s="880"/>
      <c r="B193" s="11" t="s">
        <v>92</v>
      </c>
      <c r="C193" s="259" t="s">
        <v>74</v>
      </c>
      <c r="D193" s="259">
        <v>50</v>
      </c>
      <c r="E193" s="589"/>
      <c r="F193" s="589"/>
      <c r="G193" s="305"/>
      <c r="H193" s="305"/>
      <c r="I193" s="305"/>
    </row>
    <row r="194" spans="1:9" x14ac:dyDescent="0.25">
      <c r="A194" s="880"/>
      <c r="B194" s="11" t="s">
        <v>703</v>
      </c>
      <c r="C194" s="259" t="s">
        <v>74</v>
      </c>
      <c r="D194" s="259">
        <v>100</v>
      </c>
      <c r="E194" s="589"/>
      <c r="F194" s="589"/>
      <c r="G194" s="305"/>
      <c r="H194" s="305"/>
      <c r="I194" s="305"/>
    </row>
    <row r="195" spans="1:9" x14ac:dyDescent="0.25">
      <c r="A195" s="880"/>
      <c r="B195" s="11" t="s">
        <v>812</v>
      </c>
      <c r="C195" s="259" t="s">
        <v>63</v>
      </c>
      <c r="D195" s="259">
        <v>960</v>
      </c>
      <c r="E195" s="589"/>
      <c r="F195" s="589"/>
      <c r="G195" s="305"/>
      <c r="H195" s="305"/>
      <c r="I195" s="305"/>
    </row>
    <row r="196" spans="1:9" x14ac:dyDescent="0.25">
      <c r="A196" s="880"/>
      <c r="B196" s="11" t="s">
        <v>1111</v>
      </c>
      <c r="C196" s="259" t="s">
        <v>63</v>
      </c>
      <c r="D196" s="259">
        <v>960</v>
      </c>
      <c r="E196" s="589"/>
      <c r="F196" s="589"/>
      <c r="G196" s="305"/>
      <c r="H196" s="305"/>
      <c r="I196" s="305"/>
    </row>
    <row r="197" spans="1:9" ht="30" x14ac:dyDescent="0.25">
      <c r="A197" s="880"/>
      <c r="B197" s="11" t="s">
        <v>1670</v>
      </c>
      <c r="C197" s="259" t="s">
        <v>74</v>
      </c>
      <c r="D197" s="259">
        <v>500</v>
      </c>
      <c r="E197" s="589"/>
      <c r="F197" s="589"/>
      <c r="G197" s="305"/>
      <c r="H197" s="305"/>
      <c r="I197" s="305"/>
    </row>
    <row r="198" spans="1:9" x14ac:dyDescent="0.25">
      <c r="A198" s="880"/>
      <c r="B198" s="11" t="s">
        <v>592</v>
      </c>
      <c r="C198" s="259" t="s">
        <v>591</v>
      </c>
      <c r="D198" s="259">
        <v>1</v>
      </c>
      <c r="E198" s="589"/>
      <c r="F198" s="589"/>
      <c r="G198" s="305"/>
      <c r="H198" s="305"/>
      <c r="I198" s="305"/>
    </row>
    <row r="199" spans="1:9" ht="30" x14ac:dyDescent="0.25">
      <c r="A199" s="880"/>
      <c r="B199" s="354" t="s">
        <v>2261</v>
      </c>
      <c r="C199" s="305"/>
      <c r="D199" s="305"/>
      <c r="E199" s="589"/>
      <c r="F199" s="589"/>
      <c r="G199" s="305"/>
      <c r="H199" s="305"/>
      <c r="I199" s="305"/>
    </row>
    <row r="200" spans="1:9" ht="30" x14ac:dyDescent="0.25">
      <c r="A200" s="880"/>
      <c r="B200" s="354" t="s">
        <v>2262</v>
      </c>
      <c r="C200" s="305"/>
      <c r="D200" s="305"/>
      <c r="E200" s="589"/>
      <c r="F200" s="589"/>
      <c r="G200" s="305"/>
      <c r="H200" s="305"/>
      <c r="I200" s="305"/>
    </row>
    <row r="201" spans="1:9" x14ac:dyDescent="0.25">
      <c r="A201" s="880"/>
      <c r="B201" s="354" t="s">
        <v>2263</v>
      </c>
      <c r="C201" s="305"/>
      <c r="D201" s="305"/>
      <c r="E201" s="589"/>
      <c r="F201" s="589"/>
      <c r="G201" s="305"/>
      <c r="H201" s="305"/>
      <c r="I201" s="305"/>
    </row>
    <row r="202" spans="1:9" ht="30" x14ac:dyDescent="0.25">
      <c r="A202" s="880"/>
      <c r="B202" s="354" t="s">
        <v>2264</v>
      </c>
      <c r="C202" s="305"/>
      <c r="D202" s="305"/>
      <c r="E202" s="589"/>
      <c r="F202" s="589"/>
      <c r="G202" s="305"/>
      <c r="H202" s="305"/>
      <c r="I202" s="305"/>
    </row>
    <row r="203" spans="1:9" x14ac:dyDescent="0.25">
      <c r="A203" s="880"/>
      <c r="B203" s="354" t="s">
        <v>2265</v>
      </c>
      <c r="C203" s="305"/>
      <c r="D203" s="305"/>
      <c r="E203" s="589"/>
      <c r="F203" s="589"/>
      <c r="G203" s="305"/>
      <c r="H203" s="305"/>
      <c r="I203" s="305"/>
    </row>
    <row r="204" spans="1:9" x14ac:dyDescent="0.25">
      <c r="A204" s="880"/>
      <c r="B204" s="11" t="s">
        <v>60</v>
      </c>
      <c r="C204" s="259" t="s">
        <v>53</v>
      </c>
      <c r="D204" s="259">
        <v>50</v>
      </c>
      <c r="E204" s="589"/>
      <c r="F204" s="589"/>
      <c r="G204" s="305"/>
      <c r="H204" s="305"/>
      <c r="I204" s="305"/>
    </row>
    <row r="205" spans="1:9" x14ac:dyDescent="0.25">
      <c r="A205" s="880"/>
      <c r="B205" s="354" t="s">
        <v>2266</v>
      </c>
      <c r="C205" s="305"/>
      <c r="D205" s="305"/>
      <c r="E205" s="589"/>
      <c r="F205" s="589"/>
      <c r="G205" s="305"/>
      <c r="H205" s="305"/>
      <c r="I205" s="305"/>
    </row>
    <row r="206" spans="1:9" x14ac:dyDescent="0.25">
      <c r="A206" s="880"/>
      <c r="B206" s="354" t="s">
        <v>2267</v>
      </c>
      <c r="C206" s="305"/>
      <c r="D206" s="305"/>
      <c r="E206" s="589"/>
      <c r="F206" s="589"/>
      <c r="G206" s="305"/>
      <c r="H206" s="305"/>
      <c r="I206" s="305"/>
    </row>
    <row r="207" spans="1:9" x14ac:dyDescent="0.25">
      <c r="A207" s="880"/>
      <c r="B207" s="354" t="s">
        <v>2268</v>
      </c>
      <c r="C207" s="305"/>
      <c r="D207" s="305"/>
      <c r="E207" s="589"/>
      <c r="F207" s="589"/>
      <c r="G207" s="305"/>
      <c r="H207" s="305"/>
      <c r="I207" s="305"/>
    </row>
    <row r="208" spans="1:9" x14ac:dyDescent="0.25">
      <c r="A208" s="880"/>
      <c r="B208" s="354" t="s">
        <v>2269</v>
      </c>
      <c r="C208" s="305"/>
      <c r="D208" s="305"/>
      <c r="E208" s="589"/>
      <c r="F208" s="589"/>
      <c r="G208" s="305"/>
      <c r="H208" s="305"/>
      <c r="I208" s="305"/>
    </row>
    <row r="209" spans="1:9" x14ac:dyDescent="0.25">
      <c r="A209" s="880"/>
      <c r="B209" s="354" t="s">
        <v>2270</v>
      </c>
      <c r="C209" s="305"/>
      <c r="D209" s="305"/>
      <c r="E209" s="589"/>
      <c r="F209" s="589"/>
      <c r="G209" s="305"/>
      <c r="H209" s="305"/>
      <c r="I209" s="305"/>
    </row>
    <row r="210" spans="1:9" x14ac:dyDescent="0.25">
      <c r="A210" s="880"/>
      <c r="B210" s="11" t="s">
        <v>1806</v>
      </c>
      <c r="C210" s="305"/>
      <c r="D210" s="305"/>
      <c r="E210" s="589"/>
      <c r="F210" s="589"/>
      <c r="G210" s="305"/>
      <c r="H210" s="305"/>
      <c r="I210" s="305"/>
    </row>
    <row r="211" spans="1:9" x14ac:dyDescent="0.25">
      <c r="A211" s="880"/>
      <c r="B211" s="354" t="s">
        <v>2271</v>
      </c>
      <c r="C211" s="305"/>
      <c r="D211" s="305"/>
      <c r="E211" s="589"/>
      <c r="F211" s="589"/>
      <c r="G211" s="305"/>
      <c r="H211" s="305"/>
      <c r="I211" s="305"/>
    </row>
    <row r="212" spans="1:9" x14ac:dyDescent="0.25">
      <c r="A212" s="880"/>
      <c r="B212" s="11" t="s">
        <v>865</v>
      </c>
      <c r="C212" s="259" t="s">
        <v>53</v>
      </c>
      <c r="D212" s="259">
        <v>300</v>
      </c>
      <c r="E212" s="589"/>
      <c r="F212" s="589"/>
      <c r="G212" s="305"/>
      <c r="H212" s="305"/>
      <c r="I212" s="305"/>
    </row>
    <row r="213" spans="1:9" ht="30" x14ac:dyDescent="0.25">
      <c r="A213" s="880"/>
      <c r="B213" s="354" t="s">
        <v>2272</v>
      </c>
      <c r="C213" s="305"/>
      <c r="D213" s="305"/>
      <c r="E213" s="589"/>
      <c r="F213" s="589"/>
      <c r="G213" s="305"/>
      <c r="H213" s="305"/>
      <c r="I213" s="305"/>
    </row>
    <row r="214" spans="1:9" ht="30" x14ac:dyDescent="0.25">
      <c r="A214" s="880"/>
      <c r="B214" s="354" t="s">
        <v>2273</v>
      </c>
      <c r="C214" s="305"/>
      <c r="D214" s="305"/>
      <c r="E214" s="589"/>
      <c r="F214" s="589"/>
      <c r="G214" s="305"/>
      <c r="H214" s="305"/>
      <c r="I214" s="305"/>
    </row>
    <row r="215" spans="1:9" x14ac:dyDescent="0.25">
      <c r="A215" s="880"/>
      <c r="B215" s="354" t="s">
        <v>2274</v>
      </c>
      <c r="C215" s="305"/>
      <c r="D215" s="305"/>
      <c r="E215" s="589"/>
      <c r="F215" s="589"/>
      <c r="G215" s="305"/>
      <c r="H215" s="305"/>
      <c r="I215" s="305"/>
    </row>
    <row r="216" spans="1:9" x14ac:dyDescent="0.25">
      <c r="A216" s="880"/>
      <c r="B216" s="354" t="s">
        <v>2275</v>
      </c>
      <c r="C216" s="305"/>
      <c r="D216" s="305"/>
      <c r="E216" s="589"/>
      <c r="F216" s="589"/>
      <c r="G216" s="305"/>
      <c r="H216" s="305"/>
      <c r="I216" s="305"/>
    </row>
    <row r="217" spans="1:9" x14ac:dyDescent="0.25">
      <c r="A217" s="880"/>
      <c r="B217" s="354" t="s">
        <v>2276</v>
      </c>
      <c r="C217" s="305"/>
      <c r="D217" s="305"/>
      <c r="E217" s="589"/>
      <c r="F217" s="589"/>
      <c r="G217" s="305"/>
      <c r="H217" s="305"/>
      <c r="I217" s="305"/>
    </row>
    <row r="218" spans="1:9" x14ac:dyDescent="0.25">
      <c r="A218" s="880"/>
      <c r="B218" s="354" t="s">
        <v>2277</v>
      </c>
      <c r="C218" s="305"/>
      <c r="D218" s="305"/>
      <c r="E218" s="589"/>
      <c r="F218" s="589"/>
      <c r="G218" s="305"/>
      <c r="H218" s="305"/>
      <c r="I218" s="305"/>
    </row>
    <row r="219" spans="1:9" x14ac:dyDescent="0.25">
      <c r="A219" s="880"/>
      <c r="B219" s="354" t="s">
        <v>2278</v>
      </c>
      <c r="C219" s="305"/>
      <c r="D219" s="305"/>
      <c r="E219" s="589"/>
      <c r="F219" s="589"/>
      <c r="G219" s="305"/>
      <c r="H219" s="305"/>
      <c r="I219" s="305"/>
    </row>
    <row r="220" spans="1:9" x14ac:dyDescent="0.25">
      <c r="A220" s="880"/>
      <c r="B220" s="354" t="s">
        <v>2279</v>
      </c>
      <c r="C220" s="305"/>
      <c r="D220" s="305"/>
      <c r="E220" s="589"/>
      <c r="F220" s="589"/>
      <c r="G220" s="305"/>
      <c r="H220" s="305"/>
      <c r="I220" s="305"/>
    </row>
    <row r="221" spans="1:9" x14ac:dyDescent="0.25">
      <c r="A221" s="880"/>
      <c r="B221" s="11" t="s">
        <v>18</v>
      </c>
      <c r="C221" s="259" t="s">
        <v>54</v>
      </c>
      <c r="D221" s="259">
        <v>1</v>
      </c>
      <c r="E221" s="589"/>
      <c r="F221" s="589"/>
      <c r="G221" s="305"/>
      <c r="H221" s="305"/>
      <c r="I221" s="305"/>
    </row>
    <row r="222" spans="1:9" x14ac:dyDescent="0.25">
      <c r="A222" s="880"/>
      <c r="B222" s="11" t="s">
        <v>73</v>
      </c>
      <c r="C222" s="259" t="s">
        <v>63</v>
      </c>
      <c r="D222" s="259">
        <v>100</v>
      </c>
      <c r="E222" s="589"/>
      <c r="F222" s="589"/>
      <c r="G222" s="305"/>
      <c r="H222" s="305"/>
      <c r="I222" s="305"/>
    </row>
    <row r="223" spans="1:9" x14ac:dyDescent="0.25">
      <c r="A223" s="880"/>
      <c r="B223" s="11" t="s">
        <v>13</v>
      </c>
      <c r="C223" s="259" t="s">
        <v>491</v>
      </c>
      <c r="D223" s="259">
        <v>40</v>
      </c>
      <c r="E223" s="589"/>
      <c r="F223" s="589"/>
      <c r="G223" s="305"/>
      <c r="H223" s="305"/>
      <c r="I223" s="305"/>
    </row>
    <row r="224" spans="1:9" x14ac:dyDescent="0.25">
      <c r="A224" s="880"/>
      <c r="B224" s="354" t="s">
        <v>2280</v>
      </c>
      <c r="C224" s="305"/>
      <c r="D224" s="305"/>
      <c r="E224" s="589"/>
      <c r="F224" s="589"/>
      <c r="G224" s="305"/>
      <c r="H224" s="305"/>
      <c r="I224" s="305"/>
    </row>
    <row r="225" spans="1:9" x14ac:dyDescent="0.25">
      <c r="A225" s="880"/>
      <c r="B225" s="354" t="s">
        <v>2281</v>
      </c>
      <c r="C225" s="305"/>
      <c r="D225" s="305"/>
      <c r="E225" s="589"/>
      <c r="F225" s="589"/>
      <c r="G225" s="305"/>
      <c r="H225" s="305"/>
      <c r="I225" s="305"/>
    </row>
    <row r="226" spans="1:9" x14ac:dyDescent="0.25">
      <c r="A226" s="880"/>
      <c r="B226" s="354" t="s">
        <v>2282</v>
      </c>
      <c r="C226" s="305"/>
      <c r="D226" s="305"/>
      <c r="E226" s="589"/>
      <c r="F226" s="589"/>
      <c r="G226" s="305"/>
      <c r="H226" s="305"/>
      <c r="I226" s="305"/>
    </row>
    <row r="227" spans="1:9" x14ac:dyDescent="0.25">
      <c r="A227" s="880"/>
      <c r="B227" s="354" t="s">
        <v>2283</v>
      </c>
      <c r="C227" s="305"/>
      <c r="D227" s="305"/>
      <c r="E227" s="589"/>
      <c r="F227" s="589"/>
      <c r="G227" s="305"/>
      <c r="H227" s="305"/>
      <c r="I227" s="305"/>
    </row>
    <row r="228" spans="1:9" x14ac:dyDescent="0.25">
      <c r="A228" s="880"/>
      <c r="B228" s="354" t="s">
        <v>2284</v>
      </c>
      <c r="C228" s="305"/>
      <c r="D228" s="305"/>
      <c r="E228" s="589"/>
      <c r="F228" s="589"/>
      <c r="G228" s="305"/>
      <c r="H228" s="305"/>
      <c r="I228" s="305"/>
    </row>
    <row r="229" spans="1:9" x14ac:dyDescent="0.25">
      <c r="A229" s="880"/>
      <c r="B229" s="354" t="s">
        <v>2285</v>
      </c>
      <c r="C229" s="305"/>
      <c r="D229" s="305"/>
      <c r="E229" s="589"/>
      <c r="F229" s="589"/>
      <c r="G229" s="305"/>
      <c r="H229" s="305"/>
      <c r="I229" s="305"/>
    </row>
    <row r="230" spans="1:9" x14ac:dyDescent="0.25">
      <c r="A230" s="880"/>
      <c r="B230" s="11" t="s">
        <v>1667</v>
      </c>
      <c r="C230" s="259" t="s">
        <v>63</v>
      </c>
      <c r="D230" s="259">
        <v>500</v>
      </c>
      <c r="E230" s="589"/>
      <c r="F230" s="589"/>
      <c r="G230" s="305"/>
      <c r="H230" s="305"/>
      <c r="I230" s="305"/>
    </row>
    <row r="231" spans="1:9" x14ac:dyDescent="0.25">
      <c r="A231" s="880"/>
      <c r="B231" s="11" t="s">
        <v>1668</v>
      </c>
      <c r="C231" s="259" t="s">
        <v>63</v>
      </c>
      <c r="D231" s="259">
        <v>500</v>
      </c>
      <c r="E231" s="589"/>
      <c r="F231" s="589"/>
      <c r="G231" s="305"/>
      <c r="H231" s="305"/>
      <c r="I231" s="305"/>
    </row>
    <row r="232" spans="1:9" x14ac:dyDescent="0.25">
      <c r="A232" s="880"/>
      <c r="B232" s="11" t="s">
        <v>1803</v>
      </c>
      <c r="C232" s="305" t="s">
        <v>55</v>
      </c>
      <c r="D232" s="305">
        <v>1</v>
      </c>
      <c r="E232" s="589"/>
      <c r="F232" s="589"/>
      <c r="G232" s="305"/>
      <c r="H232" s="305"/>
      <c r="I232" s="305"/>
    </row>
    <row r="233" spans="1:9" x14ac:dyDescent="0.25">
      <c r="A233" s="880"/>
      <c r="B233" s="354" t="s">
        <v>2286</v>
      </c>
      <c r="C233" s="305"/>
      <c r="D233" s="305"/>
      <c r="E233" s="589"/>
      <c r="F233" s="589"/>
      <c r="G233" s="305"/>
      <c r="H233" s="305"/>
      <c r="I233" s="305"/>
    </row>
    <row r="234" spans="1:9" x14ac:dyDescent="0.25">
      <c r="A234" s="880"/>
      <c r="B234" s="11" t="s">
        <v>1802</v>
      </c>
      <c r="C234" s="305" t="s">
        <v>55</v>
      </c>
      <c r="D234" s="305">
        <v>1</v>
      </c>
      <c r="E234" s="589"/>
      <c r="F234" s="589"/>
      <c r="G234" s="305"/>
      <c r="H234" s="305"/>
      <c r="I234" s="305"/>
    </row>
    <row r="235" spans="1:9" s="280" customFormat="1" x14ac:dyDescent="0.25">
      <c r="A235" s="880"/>
      <c r="B235" s="354" t="s">
        <v>2287</v>
      </c>
      <c r="C235" s="305"/>
      <c r="D235" s="305"/>
      <c r="E235" s="590"/>
      <c r="F235" s="590"/>
      <c r="G235" s="303"/>
      <c r="H235" s="303"/>
      <c r="I235" s="303"/>
    </row>
    <row r="236" spans="1:9" s="280" customFormat="1" x14ac:dyDescent="0.25">
      <c r="A236" s="880"/>
      <c r="B236" s="11" t="s">
        <v>1739</v>
      </c>
      <c r="C236" s="305" t="s">
        <v>54</v>
      </c>
      <c r="D236" s="305">
        <v>1</v>
      </c>
      <c r="E236" s="590"/>
      <c r="F236" s="590"/>
      <c r="G236" s="303"/>
      <c r="H236" s="303"/>
      <c r="I236" s="303"/>
    </row>
    <row r="237" spans="1:9" s="280" customFormat="1" x14ac:dyDescent="0.25">
      <c r="A237" s="880"/>
      <c r="B237" s="354" t="s">
        <v>2288</v>
      </c>
      <c r="C237" s="305"/>
      <c r="D237" s="305"/>
      <c r="E237" s="590"/>
      <c r="F237" s="590"/>
      <c r="G237" s="303"/>
      <c r="H237" s="303"/>
      <c r="I237" s="303"/>
    </row>
    <row r="238" spans="1:9" s="280" customFormat="1" ht="30" x14ac:dyDescent="0.25">
      <c r="A238" s="880"/>
      <c r="B238" s="11" t="s">
        <v>1651</v>
      </c>
      <c r="C238" s="305" t="s">
        <v>54</v>
      </c>
      <c r="D238" s="305">
        <v>1</v>
      </c>
      <c r="E238" s="590"/>
      <c r="F238" s="590"/>
      <c r="G238" s="303"/>
      <c r="H238" s="303"/>
      <c r="I238" s="303"/>
    </row>
    <row r="239" spans="1:9" s="280" customFormat="1" ht="30" x14ac:dyDescent="0.25">
      <c r="A239" s="880"/>
      <c r="B239" s="11" t="s">
        <v>1650</v>
      </c>
      <c r="C239" s="305" t="s">
        <v>54</v>
      </c>
      <c r="D239" s="305">
        <v>1</v>
      </c>
      <c r="E239" s="590"/>
      <c r="F239" s="590"/>
      <c r="G239" s="303"/>
      <c r="H239" s="303"/>
      <c r="I239" s="303"/>
    </row>
    <row r="240" spans="1:9" s="280" customFormat="1" ht="30" x14ac:dyDescent="0.25">
      <c r="A240" s="880"/>
      <c r="B240" s="354" t="s">
        <v>2289</v>
      </c>
      <c r="C240" s="305"/>
      <c r="D240" s="305"/>
      <c r="E240" s="590"/>
      <c r="F240" s="590"/>
      <c r="G240" s="303"/>
      <c r="H240" s="303"/>
      <c r="I240" s="303"/>
    </row>
    <row r="241" spans="1:9" s="280" customFormat="1" x14ac:dyDescent="0.25">
      <c r="A241" s="880"/>
      <c r="B241" s="354" t="s">
        <v>2290</v>
      </c>
      <c r="C241" s="305"/>
      <c r="D241" s="305"/>
      <c r="E241" s="590"/>
      <c r="F241" s="590"/>
      <c r="G241" s="303"/>
      <c r="H241" s="303"/>
      <c r="I241" s="303"/>
    </row>
    <row r="242" spans="1:9" s="280" customFormat="1" x14ac:dyDescent="0.25">
      <c r="A242" s="880"/>
      <c r="B242" s="354" t="s">
        <v>2291</v>
      </c>
      <c r="C242" s="305"/>
      <c r="D242" s="305"/>
      <c r="E242" s="590"/>
      <c r="F242" s="590"/>
      <c r="G242" s="303"/>
      <c r="H242" s="303"/>
      <c r="I242" s="303"/>
    </row>
    <row r="243" spans="1:9" s="280" customFormat="1" x14ac:dyDescent="0.25">
      <c r="A243" s="880"/>
      <c r="B243" s="354" t="s">
        <v>2292</v>
      </c>
      <c r="C243" s="305"/>
      <c r="D243" s="305"/>
      <c r="E243" s="590"/>
      <c r="F243" s="590"/>
      <c r="G243" s="303"/>
      <c r="H243" s="303"/>
      <c r="I243" s="303"/>
    </row>
    <row r="244" spans="1:9" s="280" customFormat="1" x14ac:dyDescent="0.25">
      <c r="A244" s="880"/>
      <c r="B244" s="11" t="s">
        <v>1740</v>
      </c>
      <c r="C244" s="305" t="s">
        <v>491</v>
      </c>
      <c r="D244" s="305"/>
      <c r="E244" s="590"/>
      <c r="F244" s="590"/>
      <c r="G244" s="303"/>
      <c r="H244" s="303"/>
      <c r="I244" s="303"/>
    </row>
    <row r="245" spans="1:9" s="280" customFormat="1" ht="30" x14ac:dyDescent="0.25">
      <c r="A245" s="880"/>
      <c r="B245" s="354" t="s">
        <v>2293</v>
      </c>
      <c r="C245" s="305"/>
      <c r="D245" s="305"/>
      <c r="E245" s="590"/>
      <c r="F245" s="590"/>
      <c r="G245" s="303"/>
      <c r="H245" s="303"/>
      <c r="I245" s="303"/>
    </row>
    <row r="246" spans="1:9" s="280" customFormat="1" x14ac:dyDescent="0.25">
      <c r="A246" s="880"/>
      <c r="B246" s="11" t="s">
        <v>627</v>
      </c>
      <c r="C246" s="259" t="s">
        <v>53</v>
      </c>
      <c r="D246" s="259">
        <v>100</v>
      </c>
      <c r="E246" s="590"/>
      <c r="F246" s="590"/>
      <c r="G246" s="303"/>
      <c r="H246" s="303"/>
      <c r="I246" s="303"/>
    </row>
    <row r="247" spans="1:9" s="280" customFormat="1" ht="30" x14ac:dyDescent="0.25">
      <c r="A247" s="880"/>
      <c r="B247" s="11" t="s">
        <v>677</v>
      </c>
      <c r="C247" s="259" t="s">
        <v>53</v>
      </c>
      <c r="D247" s="259">
        <v>100</v>
      </c>
      <c r="E247" s="590"/>
      <c r="F247" s="590"/>
      <c r="G247" s="303"/>
      <c r="H247" s="303"/>
      <c r="I247" s="303"/>
    </row>
    <row r="248" spans="1:9" s="280" customFormat="1" x14ac:dyDescent="0.25">
      <c r="A248" s="880"/>
      <c r="B248" s="11" t="s">
        <v>614</v>
      </c>
      <c r="C248" s="259" t="s">
        <v>53</v>
      </c>
      <c r="D248" s="259">
        <v>100</v>
      </c>
      <c r="E248" s="590"/>
      <c r="F248" s="590"/>
      <c r="G248" s="303"/>
      <c r="H248" s="303"/>
      <c r="I248" s="303"/>
    </row>
    <row r="249" spans="1:9" s="280" customFormat="1" x14ac:dyDescent="0.25">
      <c r="A249" s="880"/>
      <c r="B249" s="11" t="s">
        <v>613</v>
      </c>
      <c r="C249" s="259" t="s">
        <v>53</v>
      </c>
      <c r="D249" s="259">
        <v>100</v>
      </c>
      <c r="E249" s="590"/>
      <c r="F249" s="590"/>
      <c r="G249" s="303"/>
      <c r="H249" s="303"/>
      <c r="I249" s="303"/>
    </row>
    <row r="250" spans="1:9" s="280" customFormat="1" x14ac:dyDescent="0.25">
      <c r="A250" s="880"/>
      <c r="B250" s="11" t="s">
        <v>99</v>
      </c>
      <c r="C250" s="259" t="s">
        <v>53</v>
      </c>
      <c r="D250" s="259">
        <v>434</v>
      </c>
      <c r="E250" s="590"/>
      <c r="F250" s="590"/>
      <c r="G250" s="303"/>
      <c r="H250" s="303"/>
      <c r="I250" s="303"/>
    </row>
    <row r="251" spans="1:9" s="280" customFormat="1" x14ac:dyDescent="0.25">
      <c r="A251" s="880"/>
      <c r="B251" s="11" t="s">
        <v>100</v>
      </c>
      <c r="C251" s="259" t="s">
        <v>53</v>
      </c>
      <c r="D251" s="259">
        <v>100</v>
      </c>
      <c r="E251" s="590"/>
      <c r="F251" s="590"/>
      <c r="G251" s="303"/>
      <c r="H251" s="303"/>
      <c r="I251" s="303"/>
    </row>
    <row r="252" spans="1:9" s="280" customFormat="1" x14ac:dyDescent="0.25">
      <c r="A252" s="880"/>
      <c r="B252" s="11" t="s">
        <v>634</v>
      </c>
      <c r="C252" s="259" t="s">
        <v>53</v>
      </c>
      <c r="D252" s="259">
        <v>400</v>
      </c>
      <c r="E252" s="590"/>
      <c r="F252" s="590"/>
      <c r="G252" s="303"/>
      <c r="H252" s="303"/>
      <c r="I252" s="303"/>
    </row>
    <row r="253" spans="1:9" s="280" customFormat="1" x14ac:dyDescent="0.25">
      <c r="A253" s="880"/>
      <c r="B253" s="11" t="s">
        <v>635</v>
      </c>
      <c r="C253" s="259" t="s">
        <v>54</v>
      </c>
      <c r="D253" s="259">
        <v>240</v>
      </c>
      <c r="E253" s="590"/>
      <c r="F253" s="590"/>
      <c r="G253" s="303"/>
      <c r="H253" s="303"/>
      <c r="I253" s="303"/>
    </row>
    <row r="254" spans="1:9" s="280" customFormat="1" x14ac:dyDescent="0.25">
      <c r="A254" s="880"/>
      <c r="B254" s="11" t="s">
        <v>636</v>
      </c>
      <c r="C254" s="259" t="s">
        <v>53</v>
      </c>
      <c r="D254" s="259">
        <v>244</v>
      </c>
      <c r="E254" s="590"/>
      <c r="F254" s="590"/>
      <c r="G254" s="303"/>
      <c r="H254" s="303"/>
      <c r="I254" s="303"/>
    </row>
    <row r="255" spans="1:9" s="280" customFormat="1" x14ac:dyDescent="0.25">
      <c r="A255" s="880"/>
      <c r="B255" s="11" t="s">
        <v>593</v>
      </c>
      <c r="C255" s="259" t="s">
        <v>880</v>
      </c>
      <c r="D255" s="259">
        <v>500</v>
      </c>
      <c r="E255" s="590"/>
      <c r="F255" s="590"/>
      <c r="G255" s="303"/>
      <c r="H255" s="303"/>
      <c r="I255" s="303"/>
    </row>
    <row r="256" spans="1:9" s="280" customFormat="1" x14ac:dyDescent="0.25">
      <c r="A256" s="880"/>
      <c r="B256" s="11" t="s">
        <v>1733</v>
      </c>
      <c r="C256" s="305" t="s">
        <v>633</v>
      </c>
      <c r="D256" s="305">
        <v>25</v>
      </c>
      <c r="E256" s="590"/>
      <c r="F256" s="590"/>
      <c r="G256" s="303"/>
      <c r="H256" s="303"/>
      <c r="I256" s="303"/>
    </row>
    <row r="257" spans="1:9" s="280" customFormat="1" ht="30" x14ac:dyDescent="0.25">
      <c r="A257" s="880"/>
      <c r="B257" s="11" t="s">
        <v>2680</v>
      </c>
      <c r="C257" s="305" t="s">
        <v>633</v>
      </c>
      <c r="D257" s="305">
        <v>100</v>
      </c>
      <c r="E257" s="590"/>
      <c r="F257" s="590"/>
      <c r="G257" s="303"/>
      <c r="H257" s="303"/>
      <c r="I257" s="303"/>
    </row>
    <row r="258" spans="1:9" s="280" customFormat="1" x14ac:dyDescent="0.25">
      <c r="A258" s="880"/>
      <c r="B258" s="354" t="s">
        <v>2294</v>
      </c>
      <c r="C258" s="305"/>
      <c r="D258" s="305"/>
      <c r="E258" s="590"/>
      <c r="F258" s="590"/>
      <c r="G258" s="303"/>
      <c r="H258" s="303"/>
      <c r="I258" s="303"/>
    </row>
    <row r="259" spans="1:9" s="280" customFormat="1" ht="30" x14ac:dyDescent="0.25">
      <c r="A259" s="880"/>
      <c r="B259" s="11" t="s">
        <v>2685</v>
      </c>
      <c r="C259" s="259" t="s">
        <v>675</v>
      </c>
      <c r="D259" s="259">
        <v>100</v>
      </c>
      <c r="E259" s="590"/>
      <c r="F259" s="590"/>
      <c r="G259" s="303"/>
      <c r="H259" s="303"/>
      <c r="I259" s="303"/>
    </row>
    <row r="260" spans="1:9" s="280" customFormat="1" x14ac:dyDescent="0.25">
      <c r="A260" s="880"/>
      <c r="B260" s="354" t="s">
        <v>2295</v>
      </c>
      <c r="C260" s="305"/>
      <c r="D260" s="305"/>
      <c r="E260" s="590"/>
      <c r="F260" s="590"/>
      <c r="G260" s="303"/>
      <c r="H260" s="303"/>
      <c r="I260" s="303"/>
    </row>
    <row r="261" spans="1:9" s="280" customFormat="1" x14ac:dyDescent="0.25">
      <c r="A261" s="880"/>
      <c r="B261" s="11" t="s">
        <v>1656</v>
      </c>
      <c r="C261" s="259"/>
      <c r="D261" s="259"/>
      <c r="E261" s="590"/>
      <c r="F261" s="590"/>
      <c r="G261" s="303"/>
      <c r="H261" s="303"/>
      <c r="I261" s="303"/>
    </row>
    <row r="262" spans="1:9" s="280" customFormat="1" x14ac:dyDescent="0.25">
      <c r="A262" s="880"/>
      <c r="B262" s="11" t="s">
        <v>1663</v>
      </c>
      <c r="C262" s="259" t="s">
        <v>63</v>
      </c>
      <c r="D262" s="259">
        <v>800</v>
      </c>
      <c r="E262" s="590"/>
      <c r="F262" s="590"/>
      <c r="G262" s="303"/>
      <c r="H262" s="303"/>
      <c r="I262" s="303"/>
    </row>
    <row r="263" spans="1:9" s="280" customFormat="1" ht="30" x14ac:dyDescent="0.25">
      <c r="A263" s="880"/>
      <c r="B263" s="11" t="s">
        <v>1655</v>
      </c>
      <c r="C263" s="259" t="s">
        <v>63</v>
      </c>
      <c r="D263" s="259">
        <v>960</v>
      </c>
      <c r="E263" s="590"/>
      <c r="F263" s="590"/>
      <c r="G263" s="303"/>
      <c r="H263" s="303"/>
      <c r="I263" s="303"/>
    </row>
    <row r="264" spans="1:9" s="280" customFormat="1" ht="30" x14ac:dyDescent="0.25">
      <c r="A264" s="880"/>
      <c r="B264" s="11" t="s">
        <v>1660</v>
      </c>
      <c r="C264" s="259" t="s">
        <v>63</v>
      </c>
      <c r="D264" s="259">
        <v>960</v>
      </c>
      <c r="E264" s="590"/>
      <c r="F264" s="590"/>
      <c r="G264" s="303"/>
      <c r="H264" s="303"/>
      <c r="I264" s="303"/>
    </row>
    <row r="265" spans="1:9" s="280" customFormat="1" ht="30" x14ac:dyDescent="0.25">
      <c r="A265" s="880"/>
      <c r="B265" s="11" t="s">
        <v>1658</v>
      </c>
      <c r="C265" s="259" t="s">
        <v>63</v>
      </c>
      <c r="D265" s="259">
        <v>960</v>
      </c>
      <c r="E265" s="590"/>
      <c r="F265" s="590"/>
      <c r="G265" s="303"/>
      <c r="H265" s="303"/>
      <c r="I265" s="303"/>
    </row>
    <row r="266" spans="1:9" s="280" customFormat="1" ht="30" x14ac:dyDescent="0.25">
      <c r="A266" s="880"/>
      <c r="B266" s="11" t="s">
        <v>1659</v>
      </c>
      <c r="C266" s="259" t="s">
        <v>63</v>
      </c>
      <c r="D266" s="259">
        <v>960</v>
      </c>
      <c r="E266" s="590"/>
      <c r="F266" s="590"/>
      <c r="G266" s="303"/>
      <c r="H266" s="303"/>
      <c r="I266" s="303"/>
    </row>
    <row r="267" spans="1:9" s="280" customFormat="1" ht="30" x14ac:dyDescent="0.25">
      <c r="A267" s="880"/>
      <c r="B267" s="11" t="s">
        <v>1657</v>
      </c>
      <c r="C267" s="259" t="s">
        <v>63</v>
      </c>
      <c r="D267" s="259">
        <v>960</v>
      </c>
      <c r="E267" s="590"/>
      <c r="F267" s="590"/>
      <c r="G267" s="303"/>
      <c r="H267" s="303"/>
      <c r="I267" s="303"/>
    </row>
    <row r="268" spans="1:9" s="280" customFormat="1" ht="30" x14ac:dyDescent="0.25">
      <c r="A268" s="880"/>
      <c r="B268" s="11" t="s">
        <v>1662</v>
      </c>
      <c r="C268" s="259" t="s">
        <v>63</v>
      </c>
      <c r="D268" s="259">
        <v>100</v>
      </c>
      <c r="E268" s="590"/>
      <c r="F268" s="590"/>
      <c r="G268" s="303"/>
      <c r="H268" s="303"/>
      <c r="I268" s="303"/>
    </row>
    <row r="269" spans="1:9" s="280" customFormat="1" ht="30" x14ac:dyDescent="0.25">
      <c r="A269" s="880"/>
      <c r="B269" s="11" t="s">
        <v>1661</v>
      </c>
      <c r="C269" s="259" t="s">
        <v>63</v>
      </c>
      <c r="D269" s="259">
        <v>100</v>
      </c>
      <c r="E269" s="590"/>
      <c r="F269" s="590"/>
      <c r="G269" s="303"/>
      <c r="H269" s="303"/>
      <c r="I269" s="303"/>
    </row>
    <row r="270" spans="1:9" s="280" customFormat="1" x14ac:dyDescent="0.25">
      <c r="A270" s="880"/>
      <c r="B270" s="11" t="s">
        <v>1831</v>
      </c>
      <c r="C270" s="305"/>
      <c r="D270" s="305"/>
      <c r="E270" s="590"/>
      <c r="F270" s="590"/>
      <c r="G270" s="303"/>
      <c r="H270" s="303"/>
      <c r="I270" s="303"/>
    </row>
    <row r="271" spans="1:9" s="280" customFormat="1" ht="30" x14ac:dyDescent="0.25">
      <c r="A271" s="880"/>
      <c r="B271" s="11" t="s">
        <v>80</v>
      </c>
      <c r="C271" s="259" t="s">
        <v>53</v>
      </c>
      <c r="D271" s="259">
        <v>100</v>
      </c>
      <c r="E271" s="590"/>
      <c r="F271" s="590"/>
      <c r="G271" s="303"/>
      <c r="H271" s="303"/>
      <c r="I271" s="303"/>
    </row>
    <row r="272" spans="1:9" s="280" customFormat="1" x14ac:dyDescent="0.25">
      <c r="A272" s="880"/>
      <c r="B272" s="354" t="s">
        <v>2296</v>
      </c>
      <c r="C272" s="305"/>
      <c r="D272" s="305"/>
      <c r="E272" s="590"/>
      <c r="F272" s="590"/>
      <c r="G272" s="303"/>
      <c r="H272" s="303"/>
      <c r="I272" s="303"/>
    </row>
    <row r="273" spans="1:9" s="280" customFormat="1" ht="30" x14ac:dyDescent="0.25">
      <c r="A273" s="880"/>
      <c r="B273" s="11" t="s">
        <v>674</v>
      </c>
      <c r="C273" s="259" t="s">
        <v>53</v>
      </c>
      <c r="D273" s="259">
        <v>100</v>
      </c>
      <c r="E273" s="590"/>
      <c r="F273" s="590"/>
      <c r="G273" s="303"/>
      <c r="H273" s="303"/>
      <c r="I273" s="303"/>
    </row>
    <row r="274" spans="1:9" s="280" customFormat="1" x14ac:dyDescent="0.25">
      <c r="A274" s="880"/>
      <c r="B274" s="11" t="s">
        <v>676</v>
      </c>
      <c r="C274" s="259" t="s">
        <v>675</v>
      </c>
      <c r="D274" s="259">
        <v>100</v>
      </c>
      <c r="E274" s="590"/>
      <c r="F274" s="590"/>
      <c r="G274" s="303"/>
      <c r="H274" s="303"/>
      <c r="I274" s="303"/>
    </row>
    <row r="275" spans="1:9" s="280" customFormat="1" x14ac:dyDescent="0.25">
      <c r="A275" s="880"/>
      <c r="B275" s="11" t="s">
        <v>693</v>
      </c>
      <c r="C275" s="259" t="s">
        <v>53</v>
      </c>
      <c r="D275" s="259">
        <v>100</v>
      </c>
      <c r="E275" s="590"/>
      <c r="F275" s="590"/>
      <c r="G275" s="303"/>
      <c r="H275" s="303"/>
      <c r="I275" s="303"/>
    </row>
    <row r="276" spans="1:9" s="280" customFormat="1" x14ac:dyDescent="0.25">
      <c r="A276" s="880"/>
      <c r="B276" s="11" t="s">
        <v>694</v>
      </c>
      <c r="C276" s="259" t="s">
        <v>53</v>
      </c>
      <c r="D276" s="259">
        <v>100</v>
      </c>
      <c r="E276" s="590"/>
      <c r="F276" s="590"/>
      <c r="G276" s="303"/>
      <c r="H276" s="303"/>
      <c r="I276" s="303"/>
    </row>
    <row r="277" spans="1:9" s="280" customFormat="1" ht="30" x14ac:dyDescent="0.25">
      <c r="A277" s="880"/>
      <c r="B277" s="11" t="s">
        <v>692</v>
      </c>
      <c r="C277" s="259" t="s">
        <v>53</v>
      </c>
      <c r="D277" s="259">
        <v>100</v>
      </c>
      <c r="E277" s="590"/>
      <c r="F277" s="590"/>
      <c r="G277" s="303"/>
      <c r="H277" s="303"/>
      <c r="I277" s="303"/>
    </row>
    <row r="278" spans="1:9" s="280" customFormat="1" ht="30" x14ac:dyDescent="0.25">
      <c r="A278" s="880"/>
      <c r="B278" s="11" t="s">
        <v>98</v>
      </c>
      <c r="C278" s="259" t="s">
        <v>53</v>
      </c>
      <c r="D278" s="259">
        <v>100</v>
      </c>
      <c r="E278" s="590"/>
      <c r="F278" s="590"/>
      <c r="G278" s="303"/>
      <c r="H278" s="303"/>
      <c r="I278" s="303"/>
    </row>
    <row r="279" spans="1:9" s="280" customFormat="1" x14ac:dyDescent="0.25">
      <c r="A279" s="880"/>
      <c r="B279" s="11" t="s">
        <v>1609</v>
      </c>
      <c r="C279" s="259" t="s">
        <v>53</v>
      </c>
      <c r="D279" s="259">
        <v>4000</v>
      </c>
      <c r="E279" s="590"/>
      <c r="F279" s="590"/>
      <c r="G279" s="303"/>
      <c r="H279" s="303"/>
      <c r="I279" s="303"/>
    </row>
    <row r="280" spans="1:9" s="280" customFormat="1" x14ac:dyDescent="0.25">
      <c r="A280" s="880"/>
      <c r="B280" s="11" t="s">
        <v>1799</v>
      </c>
      <c r="C280" s="259" t="s">
        <v>54</v>
      </c>
      <c r="D280" s="259">
        <v>1</v>
      </c>
      <c r="E280" s="590"/>
      <c r="F280" s="590"/>
      <c r="G280" s="303"/>
      <c r="H280" s="303"/>
      <c r="I280" s="303"/>
    </row>
    <row r="281" spans="1:9" s="280" customFormat="1" x14ac:dyDescent="0.25">
      <c r="A281" s="880"/>
      <c r="B281" s="11" t="s">
        <v>1801</v>
      </c>
      <c r="C281" s="259" t="s">
        <v>54</v>
      </c>
      <c r="D281" s="259">
        <v>1</v>
      </c>
      <c r="E281" s="590"/>
      <c r="F281" s="590"/>
      <c r="G281" s="303"/>
      <c r="H281" s="303"/>
      <c r="I281" s="303"/>
    </row>
    <row r="282" spans="1:9" s="280" customFormat="1" x14ac:dyDescent="0.25">
      <c r="A282" s="880"/>
      <c r="B282" s="11" t="s">
        <v>1800</v>
      </c>
      <c r="C282" s="259" t="s">
        <v>54</v>
      </c>
      <c r="D282" s="259">
        <v>1</v>
      </c>
      <c r="E282" s="590"/>
      <c r="F282" s="590"/>
      <c r="G282" s="303"/>
      <c r="H282" s="303"/>
      <c r="I282" s="303"/>
    </row>
    <row r="283" spans="1:9" s="280" customFormat="1" x14ac:dyDescent="0.25">
      <c r="A283" s="880"/>
      <c r="B283" s="11" t="s">
        <v>76</v>
      </c>
      <c r="C283" s="259" t="s">
        <v>54</v>
      </c>
      <c r="D283" s="259">
        <v>1</v>
      </c>
      <c r="E283" s="590"/>
      <c r="F283" s="590"/>
      <c r="G283" s="303"/>
      <c r="H283" s="303"/>
      <c r="I283" s="303"/>
    </row>
    <row r="284" spans="1:9" s="280" customFormat="1" x14ac:dyDescent="0.25">
      <c r="A284" s="880"/>
      <c r="B284" s="11" t="s">
        <v>1463</v>
      </c>
      <c r="C284" s="259" t="s">
        <v>63</v>
      </c>
      <c r="D284" s="259">
        <v>12</v>
      </c>
      <c r="E284" s="590"/>
      <c r="F284" s="590"/>
      <c r="G284" s="303"/>
      <c r="H284" s="303"/>
      <c r="I284" s="303"/>
    </row>
    <row r="285" spans="1:9" s="280" customFormat="1" x14ac:dyDescent="0.25">
      <c r="A285" s="880"/>
      <c r="B285" s="11" t="s">
        <v>1463</v>
      </c>
      <c r="C285" s="259" t="s">
        <v>63</v>
      </c>
      <c r="D285" s="259">
        <v>12</v>
      </c>
      <c r="E285" s="590"/>
      <c r="F285" s="590"/>
      <c r="G285" s="303"/>
      <c r="H285" s="303"/>
      <c r="I285" s="303"/>
    </row>
    <row r="286" spans="1:9" s="280" customFormat="1" x14ac:dyDescent="0.25">
      <c r="A286" s="880"/>
      <c r="B286" s="354" t="s">
        <v>2686</v>
      </c>
      <c r="C286" s="305"/>
      <c r="D286" s="305"/>
      <c r="E286" s="590"/>
      <c r="F286" s="590"/>
      <c r="G286" s="303"/>
      <c r="H286" s="303"/>
      <c r="I286" s="303"/>
    </row>
    <row r="287" spans="1:9" s="280" customFormat="1" x14ac:dyDescent="0.25">
      <c r="A287" s="880"/>
      <c r="B287" s="354" t="s">
        <v>2298</v>
      </c>
      <c r="C287" s="305"/>
      <c r="D287" s="305"/>
      <c r="E287" s="590"/>
      <c r="F287" s="590"/>
      <c r="G287" s="303"/>
      <c r="H287" s="303"/>
      <c r="I287" s="303"/>
    </row>
    <row r="288" spans="1:9" s="280" customFormat="1" x14ac:dyDescent="0.25">
      <c r="A288" s="880"/>
      <c r="B288" s="354" t="s">
        <v>2299</v>
      </c>
      <c r="C288" s="305"/>
      <c r="D288" s="305"/>
      <c r="E288" s="590"/>
      <c r="F288" s="590"/>
      <c r="G288" s="303"/>
      <c r="H288" s="303"/>
      <c r="I288" s="303"/>
    </row>
    <row r="289" spans="1:9" s="280" customFormat="1" ht="45" x14ac:dyDescent="0.25">
      <c r="A289" s="880"/>
      <c r="B289" s="354" t="s">
        <v>2300</v>
      </c>
      <c r="C289" s="305"/>
      <c r="D289" s="305"/>
      <c r="E289" s="590"/>
      <c r="F289" s="590"/>
      <c r="G289" s="303"/>
      <c r="H289" s="303"/>
      <c r="I289" s="303"/>
    </row>
    <row r="290" spans="1:9" s="280" customFormat="1" ht="30" x14ac:dyDescent="0.25">
      <c r="A290" s="880"/>
      <c r="B290" s="354" t="s">
        <v>2301</v>
      </c>
      <c r="C290" s="305"/>
      <c r="D290" s="305"/>
      <c r="E290" s="590"/>
      <c r="F290" s="590"/>
      <c r="G290" s="303"/>
      <c r="H290" s="303"/>
      <c r="I290" s="303"/>
    </row>
    <row r="291" spans="1:9" s="280" customFormat="1" ht="30" x14ac:dyDescent="0.25">
      <c r="A291" s="880"/>
      <c r="B291" s="618" t="s">
        <v>1485</v>
      </c>
      <c r="C291" s="305" t="s">
        <v>63</v>
      </c>
      <c r="D291" s="305">
        <v>5</v>
      </c>
      <c r="E291" s="590"/>
      <c r="F291" s="590"/>
      <c r="G291" s="303"/>
      <c r="H291" s="303"/>
      <c r="I291" s="303"/>
    </row>
    <row r="292" spans="1:9" s="280" customFormat="1" x14ac:dyDescent="0.25">
      <c r="A292" s="880"/>
      <c r="B292" s="593"/>
      <c r="C292" s="305"/>
      <c r="D292" s="305"/>
      <c r="E292" s="590"/>
      <c r="F292" s="590"/>
      <c r="G292" s="303"/>
      <c r="H292" s="303"/>
      <c r="I292" s="303"/>
    </row>
    <row r="293" spans="1:9" s="280" customFormat="1" x14ac:dyDescent="0.25">
      <c r="A293" s="880"/>
      <c r="B293" s="593"/>
      <c r="C293" s="305"/>
      <c r="D293" s="305"/>
      <c r="E293" s="590"/>
      <c r="F293" s="590"/>
      <c r="G293" s="303"/>
      <c r="H293" s="303"/>
      <c r="I293" s="303"/>
    </row>
    <row r="294" spans="1:9" s="280" customFormat="1" x14ac:dyDescent="0.25">
      <c r="A294" s="880"/>
      <c r="B294" s="593"/>
      <c r="C294" s="305"/>
      <c r="D294" s="305"/>
      <c r="E294" s="590"/>
      <c r="F294" s="590"/>
      <c r="G294" s="303"/>
      <c r="H294" s="303"/>
      <c r="I294" s="303"/>
    </row>
    <row r="295" spans="1:9" s="280" customFormat="1" x14ac:dyDescent="0.25">
      <c r="A295" s="880"/>
      <c r="B295" s="593"/>
      <c r="C295" s="305"/>
      <c r="D295" s="305"/>
      <c r="E295" s="590"/>
      <c r="F295" s="590"/>
      <c r="G295" s="303"/>
      <c r="H295" s="303"/>
      <c r="I295" s="303"/>
    </row>
    <row r="296" spans="1:9" s="280" customFormat="1" x14ac:dyDescent="0.25">
      <c r="A296" s="880"/>
      <c r="B296" s="593"/>
      <c r="C296" s="305"/>
      <c r="D296" s="305"/>
      <c r="E296" s="590"/>
      <c r="F296" s="590"/>
      <c r="G296" s="303"/>
      <c r="H296" s="303"/>
      <c r="I296" s="303"/>
    </row>
    <row r="297" spans="1:9" s="280" customFormat="1" x14ac:dyDescent="0.25">
      <c r="A297" s="880"/>
      <c r="B297" s="593"/>
      <c r="C297" s="305"/>
      <c r="D297" s="305"/>
      <c r="E297" s="590"/>
      <c r="F297" s="590"/>
      <c r="G297" s="303"/>
      <c r="H297" s="303"/>
      <c r="I297" s="303"/>
    </row>
    <row r="298" spans="1:9" s="280" customFormat="1" x14ac:dyDescent="0.25">
      <c r="A298" s="880"/>
      <c r="B298" s="593"/>
      <c r="C298" s="305"/>
      <c r="D298" s="305"/>
      <c r="E298" s="590"/>
      <c r="F298" s="590"/>
      <c r="G298" s="303"/>
      <c r="H298" s="303"/>
      <c r="I298" s="303"/>
    </row>
    <row r="299" spans="1:9" s="280" customFormat="1" x14ac:dyDescent="0.25">
      <c r="A299" s="880"/>
      <c r="B299" s="593"/>
      <c r="C299" s="305"/>
      <c r="D299" s="305"/>
      <c r="E299" s="590"/>
      <c r="F299" s="590"/>
      <c r="G299" s="303"/>
      <c r="H299" s="303"/>
      <c r="I299" s="303"/>
    </row>
    <row r="300" spans="1:9" s="280" customFormat="1" x14ac:dyDescent="0.25">
      <c r="A300" s="880"/>
      <c r="B300" s="593"/>
      <c r="C300" s="305"/>
      <c r="D300" s="305"/>
      <c r="E300" s="590"/>
      <c r="F300" s="590"/>
      <c r="G300" s="303"/>
      <c r="H300" s="303"/>
      <c r="I300" s="303"/>
    </row>
    <row r="301" spans="1:9" s="280" customFormat="1" x14ac:dyDescent="0.25">
      <c r="A301" s="880"/>
      <c r="B301" s="593"/>
      <c r="C301" s="305"/>
      <c r="D301" s="305"/>
      <c r="E301" s="590"/>
      <c r="F301" s="590"/>
      <c r="G301" s="303"/>
      <c r="H301" s="303"/>
      <c r="I301" s="303"/>
    </row>
    <row r="302" spans="1:9" s="280" customFormat="1" x14ac:dyDescent="0.25">
      <c r="A302" s="880"/>
      <c r="B302" s="593"/>
      <c r="C302" s="305"/>
      <c r="D302" s="305"/>
      <c r="E302" s="590"/>
      <c r="F302" s="590"/>
      <c r="G302" s="303"/>
      <c r="H302" s="303"/>
      <c r="I302" s="303"/>
    </row>
    <row r="303" spans="1:9" s="280" customFormat="1" x14ac:dyDescent="0.25">
      <c r="A303" s="880"/>
      <c r="B303" s="593"/>
      <c r="C303" s="305"/>
      <c r="D303" s="305"/>
      <c r="E303" s="590"/>
      <c r="F303" s="590"/>
      <c r="G303" s="303"/>
      <c r="H303" s="303"/>
      <c r="I303" s="303"/>
    </row>
    <row r="304" spans="1:9" s="280" customFormat="1" x14ac:dyDescent="0.25">
      <c r="A304" s="880" t="s">
        <v>1676</v>
      </c>
      <c r="B304" s="310" t="s">
        <v>597</v>
      </c>
      <c r="C304" s="305" t="s">
        <v>54</v>
      </c>
      <c r="D304" s="305">
        <v>12</v>
      </c>
      <c r="E304" s="590"/>
      <c r="F304" s="590"/>
      <c r="G304" s="303"/>
      <c r="H304" s="303"/>
      <c r="I304" s="303"/>
    </row>
    <row r="305" spans="1:9" s="280" customFormat="1" x14ac:dyDescent="0.25">
      <c r="A305" s="880"/>
      <c r="B305" s="310" t="s">
        <v>598</v>
      </c>
      <c r="C305" s="305" t="s">
        <v>54</v>
      </c>
      <c r="D305" s="305">
        <v>12</v>
      </c>
      <c r="E305" s="590"/>
      <c r="F305" s="590"/>
      <c r="G305" s="303"/>
      <c r="H305" s="303"/>
      <c r="I305" s="303"/>
    </row>
    <row r="306" spans="1:9" s="280" customFormat="1" x14ac:dyDescent="0.25">
      <c r="A306" s="880"/>
      <c r="B306" s="353" t="s">
        <v>2302</v>
      </c>
      <c r="C306" s="305"/>
      <c r="D306" s="305"/>
      <c r="E306" s="590"/>
      <c r="F306" s="590"/>
      <c r="G306" s="303"/>
      <c r="H306" s="303"/>
      <c r="I306" s="303"/>
    </row>
    <row r="307" spans="1:9" s="280" customFormat="1" x14ac:dyDescent="0.25">
      <c r="A307" s="880"/>
      <c r="B307" s="310" t="s">
        <v>16</v>
      </c>
      <c r="C307" s="305" t="s">
        <v>53</v>
      </c>
      <c r="D307" s="305">
        <v>50</v>
      </c>
      <c r="E307" s="590"/>
      <c r="F307" s="590"/>
      <c r="G307" s="303"/>
      <c r="H307" s="303"/>
      <c r="I307" s="303"/>
    </row>
    <row r="308" spans="1:9" s="280" customFormat="1" ht="45" x14ac:dyDescent="0.25">
      <c r="A308" s="880"/>
      <c r="B308" s="310" t="s">
        <v>71</v>
      </c>
      <c r="C308" s="305" t="s">
        <v>54</v>
      </c>
      <c r="D308" s="305">
        <v>1</v>
      </c>
      <c r="E308" s="590"/>
      <c r="F308" s="590"/>
      <c r="G308" s="303"/>
      <c r="H308" s="303"/>
      <c r="I308" s="303"/>
    </row>
    <row r="309" spans="1:9" s="280" customFormat="1" x14ac:dyDescent="0.25">
      <c r="A309" s="880"/>
      <c r="B309" s="353" t="s">
        <v>2303</v>
      </c>
      <c r="C309" s="305"/>
      <c r="D309" s="305"/>
      <c r="E309" s="590"/>
      <c r="F309" s="590"/>
      <c r="G309" s="303"/>
      <c r="H309" s="303"/>
      <c r="I309" s="303"/>
    </row>
    <row r="310" spans="1:9" s="280" customFormat="1" x14ac:dyDescent="0.25">
      <c r="A310" s="880"/>
      <c r="B310" s="310" t="s">
        <v>606</v>
      </c>
      <c r="C310" s="305" t="s">
        <v>53</v>
      </c>
      <c r="D310" s="305">
        <v>25</v>
      </c>
      <c r="E310" s="590"/>
      <c r="F310" s="590"/>
      <c r="G310" s="303"/>
      <c r="H310" s="303"/>
      <c r="I310" s="303"/>
    </row>
    <row r="311" spans="1:9" s="280" customFormat="1" x14ac:dyDescent="0.25">
      <c r="A311" s="880"/>
      <c r="B311" s="310" t="s">
        <v>599</v>
      </c>
      <c r="C311" s="305" t="s">
        <v>53</v>
      </c>
      <c r="D311" s="305">
        <v>50</v>
      </c>
      <c r="E311" s="590"/>
      <c r="F311" s="590"/>
      <c r="G311" s="303"/>
      <c r="H311" s="303"/>
      <c r="I311" s="303"/>
    </row>
    <row r="312" spans="1:9" s="280" customFormat="1" x14ac:dyDescent="0.25">
      <c r="A312" s="880"/>
      <c r="B312" s="310" t="s">
        <v>601</v>
      </c>
      <c r="C312" s="305" t="s">
        <v>53</v>
      </c>
      <c r="D312" s="305">
        <v>25</v>
      </c>
      <c r="E312" s="590"/>
      <c r="F312" s="590"/>
      <c r="G312" s="303"/>
      <c r="H312" s="303"/>
      <c r="I312" s="303"/>
    </row>
    <row r="313" spans="1:9" s="280" customFormat="1" x14ac:dyDescent="0.25">
      <c r="A313" s="880"/>
      <c r="B313" s="310" t="s">
        <v>600</v>
      </c>
      <c r="C313" s="305" t="s">
        <v>53</v>
      </c>
      <c r="D313" s="305">
        <v>50</v>
      </c>
      <c r="E313" s="590"/>
      <c r="F313" s="590"/>
      <c r="G313" s="303"/>
      <c r="H313" s="303"/>
      <c r="I313" s="303"/>
    </row>
    <row r="314" spans="1:9" s="280" customFormat="1" x14ac:dyDescent="0.25">
      <c r="A314" s="880"/>
      <c r="B314" s="310" t="s">
        <v>1822</v>
      </c>
      <c r="C314" s="305"/>
      <c r="D314" s="305"/>
      <c r="E314" s="590"/>
      <c r="F314" s="590"/>
      <c r="G314" s="303"/>
      <c r="H314" s="303"/>
      <c r="I314" s="303"/>
    </row>
    <row r="315" spans="1:9" s="280" customFormat="1" x14ac:dyDescent="0.25">
      <c r="A315" s="880"/>
      <c r="B315" s="310" t="s">
        <v>630</v>
      </c>
      <c r="C315" s="305"/>
      <c r="D315" s="305">
        <v>12</v>
      </c>
      <c r="E315" s="590"/>
      <c r="F315" s="590"/>
      <c r="G315" s="303"/>
      <c r="H315" s="303"/>
      <c r="I315" s="303"/>
    </row>
    <row r="316" spans="1:9" s="280" customFormat="1" x14ac:dyDescent="0.25">
      <c r="A316" s="880"/>
      <c r="B316" s="310" t="s">
        <v>631</v>
      </c>
      <c r="C316" s="305"/>
      <c r="D316" s="305">
        <v>12</v>
      </c>
      <c r="E316" s="590"/>
      <c r="F316" s="590"/>
      <c r="G316" s="303"/>
      <c r="H316" s="303"/>
      <c r="I316" s="303"/>
    </row>
    <row r="317" spans="1:9" s="280" customFormat="1" x14ac:dyDescent="0.25">
      <c r="A317" s="880"/>
      <c r="B317" s="310" t="s">
        <v>72</v>
      </c>
      <c r="C317" s="305" t="s">
        <v>54</v>
      </c>
      <c r="D317" s="305">
        <v>1</v>
      </c>
      <c r="E317" s="590"/>
      <c r="F317" s="590"/>
      <c r="G317" s="303"/>
      <c r="H317" s="303"/>
      <c r="I317" s="303"/>
    </row>
    <row r="318" spans="1:9" s="280" customFormat="1" x14ac:dyDescent="0.25">
      <c r="A318" s="880"/>
      <c r="B318" s="310" t="s">
        <v>805</v>
      </c>
      <c r="C318" s="305" t="s">
        <v>55</v>
      </c>
      <c r="D318" s="305">
        <v>486</v>
      </c>
      <c r="E318" s="590"/>
      <c r="F318" s="590"/>
      <c r="G318" s="303"/>
      <c r="H318" s="303"/>
      <c r="I318" s="303"/>
    </row>
    <row r="319" spans="1:9" s="280" customFormat="1" x14ac:dyDescent="0.25">
      <c r="A319" s="880"/>
      <c r="B319" s="310" t="s">
        <v>61</v>
      </c>
      <c r="C319" s="305" t="s">
        <v>55</v>
      </c>
      <c r="D319" s="305">
        <v>120</v>
      </c>
      <c r="E319" s="590"/>
      <c r="F319" s="590"/>
      <c r="G319" s="303"/>
      <c r="H319" s="303"/>
      <c r="I319" s="303"/>
    </row>
    <row r="320" spans="1:9" s="280" customFormat="1" x14ac:dyDescent="0.25">
      <c r="A320" s="880"/>
      <c r="B320" s="310" t="s">
        <v>804</v>
      </c>
      <c r="C320" s="305" t="s">
        <v>54</v>
      </c>
      <c r="D320" s="305">
        <v>1</v>
      </c>
      <c r="E320" s="590"/>
      <c r="F320" s="590"/>
      <c r="G320" s="303"/>
      <c r="H320" s="303"/>
      <c r="I320" s="303"/>
    </row>
    <row r="321" spans="1:9" s="280" customFormat="1" x14ac:dyDescent="0.25">
      <c r="A321" s="880"/>
      <c r="B321" s="310" t="s">
        <v>70</v>
      </c>
      <c r="C321" s="305" t="s">
        <v>54</v>
      </c>
      <c r="D321" s="305">
        <v>1</v>
      </c>
      <c r="E321" s="590"/>
      <c r="F321" s="590"/>
      <c r="G321" s="303"/>
      <c r="H321" s="303"/>
      <c r="I321" s="303"/>
    </row>
    <row r="322" spans="1:9" s="280" customFormat="1" ht="30" x14ac:dyDescent="0.25">
      <c r="A322" s="880"/>
      <c r="B322" s="310" t="s">
        <v>803</v>
      </c>
      <c r="C322" s="305" t="s">
        <v>54</v>
      </c>
      <c r="D322" s="305">
        <v>1</v>
      </c>
      <c r="E322" s="590"/>
      <c r="F322" s="590"/>
      <c r="G322" s="303"/>
      <c r="H322" s="303"/>
      <c r="I322" s="303"/>
    </row>
    <row r="323" spans="1:9" s="280" customFormat="1" x14ac:dyDescent="0.25">
      <c r="A323" s="880"/>
      <c r="B323" s="310" t="s">
        <v>605</v>
      </c>
      <c r="C323" s="305" t="s">
        <v>54</v>
      </c>
      <c r="D323" s="305">
        <v>1</v>
      </c>
      <c r="E323" s="590"/>
      <c r="F323" s="590"/>
      <c r="G323" s="303"/>
      <c r="H323" s="303"/>
      <c r="I323" s="303"/>
    </row>
    <row r="324" spans="1:9" s="280" customFormat="1" x14ac:dyDescent="0.25">
      <c r="A324" s="880"/>
      <c r="B324" s="353" t="s">
        <v>2304</v>
      </c>
      <c r="C324" s="305"/>
      <c r="D324" s="305"/>
      <c r="E324" s="590"/>
      <c r="F324" s="590"/>
      <c r="G324" s="303"/>
      <c r="H324" s="303"/>
      <c r="I324" s="303"/>
    </row>
    <row r="325" spans="1:9" s="280" customFormat="1" ht="30" x14ac:dyDescent="0.25">
      <c r="A325" s="880"/>
      <c r="B325" s="353" t="s">
        <v>2305</v>
      </c>
      <c r="C325" s="305"/>
      <c r="D325" s="305"/>
      <c r="E325" s="590"/>
      <c r="F325" s="590"/>
      <c r="G325" s="303"/>
      <c r="H325" s="303"/>
      <c r="I325" s="303"/>
    </row>
    <row r="326" spans="1:9" s="280" customFormat="1" x14ac:dyDescent="0.25">
      <c r="A326" s="880"/>
      <c r="B326" s="310" t="s">
        <v>629</v>
      </c>
      <c r="C326" s="305" t="s">
        <v>54</v>
      </c>
      <c r="D326" s="305">
        <v>1</v>
      </c>
      <c r="E326" s="590"/>
      <c r="F326" s="590"/>
      <c r="G326" s="303"/>
      <c r="H326" s="303"/>
      <c r="I326" s="303"/>
    </row>
    <row r="327" spans="1:9" s="280" customFormat="1" x14ac:dyDescent="0.25">
      <c r="A327" s="880"/>
      <c r="B327" s="310" t="s">
        <v>628</v>
      </c>
      <c r="C327" s="305" t="s">
        <v>54</v>
      </c>
      <c r="D327" s="305">
        <v>1</v>
      </c>
      <c r="E327" s="590"/>
      <c r="F327" s="590"/>
      <c r="G327" s="303"/>
      <c r="H327" s="303"/>
      <c r="I327" s="303"/>
    </row>
    <row r="328" spans="1:9" s="280" customFormat="1" x14ac:dyDescent="0.25">
      <c r="A328" s="880"/>
      <c r="B328" s="310" t="s">
        <v>56</v>
      </c>
      <c r="C328" s="305" t="s">
        <v>57</v>
      </c>
      <c r="D328" s="305">
        <v>500</v>
      </c>
      <c r="E328" s="590"/>
      <c r="F328" s="590"/>
      <c r="G328" s="303"/>
      <c r="H328" s="303"/>
      <c r="I328" s="303"/>
    </row>
    <row r="329" spans="1:9" s="280" customFormat="1" x14ac:dyDescent="0.25">
      <c r="A329" s="880"/>
      <c r="B329" s="310" t="s">
        <v>602</v>
      </c>
      <c r="C329" s="305" t="s">
        <v>54</v>
      </c>
      <c r="D329" s="305">
        <v>1</v>
      </c>
      <c r="E329" s="590"/>
      <c r="F329" s="590"/>
      <c r="G329" s="303"/>
      <c r="H329" s="303"/>
      <c r="I329" s="303"/>
    </row>
    <row r="330" spans="1:9" s="280" customFormat="1" x14ac:dyDescent="0.25">
      <c r="A330" s="880"/>
      <c r="B330" s="310" t="s">
        <v>603</v>
      </c>
      <c r="C330" s="305" t="s">
        <v>54</v>
      </c>
      <c r="D330" s="305">
        <v>1</v>
      </c>
      <c r="E330" s="590"/>
      <c r="F330" s="590"/>
      <c r="G330" s="303"/>
      <c r="H330" s="303"/>
      <c r="I330" s="303"/>
    </row>
    <row r="331" spans="1:9" s="280" customFormat="1" x14ac:dyDescent="0.25">
      <c r="A331" s="880"/>
      <c r="B331" s="310" t="s">
        <v>604</v>
      </c>
      <c r="C331" s="305" t="s">
        <v>54</v>
      </c>
      <c r="D331" s="305">
        <v>1</v>
      </c>
      <c r="E331" s="590"/>
      <c r="F331" s="590"/>
      <c r="G331" s="303"/>
      <c r="H331" s="303"/>
      <c r="I331" s="303"/>
    </row>
    <row r="332" spans="1:9" s="280" customFormat="1" x14ac:dyDescent="0.25">
      <c r="A332" s="880"/>
      <c r="B332" s="310" t="s">
        <v>2687</v>
      </c>
      <c r="C332" s="305" t="s">
        <v>54</v>
      </c>
      <c r="D332" s="305">
        <v>10</v>
      </c>
      <c r="E332" s="590"/>
      <c r="F332" s="590"/>
      <c r="G332" s="303"/>
      <c r="H332" s="303"/>
      <c r="I332" s="303"/>
    </row>
    <row r="333" spans="1:9" s="280" customFormat="1" x14ac:dyDescent="0.25">
      <c r="A333" s="880"/>
      <c r="B333" s="310" t="s">
        <v>58</v>
      </c>
      <c r="C333" s="305" t="s">
        <v>53</v>
      </c>
      <c r="D333" s="305">
        <v>24</v>
      </c>
      <c r="E333" s="590"/>
      <c r="F333" s="590"/>
      <c r="G333" s="303"/>
      <c r="H333" s="303"/>
      <c r="I333" s="303"/>
    </row>
    <row r="334" spans="1:9" s="280" customFormat="1" x14ac:dyDescent="0.25">
      <c r="A334" s="880"/>
      <c r="B334" s="353" t="s">
        <v>2306</v>
      </c>
      <c r="C334" s="305"/>
      <c r="D334" s="305"/>
      <c r="E334" s="590"/>
      <c r="F334" s="590"/>
      <c r="G334" s="303"/>
      <c r="H334" s="303"/>
      <c r="I334" s="303"/>
    </row>
    <row r="335" spans="1:9" s="280" customFormat="1" x14ac:dyDescent="0.25">
      <c r="A335" s="880"/>
      <c r="B335" s="310" t="s">
        <v>75</v>
      </c>
      <c r="C335" s="305" t="s">
        <v>55</v>
      </c>
      <c r="D335" s="305">
        <v>120</v>
      </c>
      <c r="E335" s="590"/>
      <c r="F335" s="590"/>
      <c r="G335" s="303"/>
      <c r="H335" s="303"/>
      <c r="I335" s="303"/>
    </row>
    <row r="336" spans="1:9" s="280" customFormat="1" x14ac:dyDescent="0.25">
      <c r="A336" s="880"/>
      <c r="B336" s="310" t="s">
        <v>610</v>
      </c>
      <c r="C336" s="305" t="s">
        <v>53</v>
      </c>
      <c r="D336" s="305">
        <v>250</v>
      </c>
      <c r="E336" s="590"/>
      <c r="F336" s="590"/>
      <c r="G336" s="303"/>
      <c r="H336" s="303"/>
      <c r="I336" s="303"/>
    </row>
    <row r="337" spans="1:9" s="280" customFormat="1" x14ac:dyDescent="0.25">
      <c r="A337" s="880"/>
      <c r="B337" s="310" t="s">
        <v>608</v>
      </c>
      <c r="C337" s="305" t="s">
        <v>63</v>
      </c>
      <c r="D337" s="305">
        <v>1</v>
      </c>
      <c r="E337" s="590"/>
      <c r="F337" s="590"/>
      <c r="G337" s="303"/>
      <c r="H337" s="303"/>
      <c r="I337" s="303"/>
    </row>
    <row r="338" spans="1:9" s="280" customFormat="1" x14ac:dyDescent="0.25">
      <c r="A338" s="880"/>
      <c r="B338" s="310" t="s">
        <v>607</v>
      </c>
      <c r="C338" s="305" t="s">
        <v>63</v>
      </c>
      <c r="D338" s="305">
        <v>1</v>
      </c>
      <c r="E338" s="590"/>
      <c r="F338" s="590"/>
      <c r="G338" s="303"/>
      <c r="H338" s="303"/>
      <c r="I338" s="303"/>
    </row>
    <row r="339" spans="1:9" s="280" customFormat="1" x14ac:dyDescent="0.25">
      <c r="A339" s="880"/>
      <c r="B339" s="11" t="s">
        <v>612</v>
      </c>
      <c r="C339" s="305" t="s">
        <v>63</v>
      </c>
      <c r="D339" s="305">
        <v>1</v>
      </c>
      <c r="E339" s="590"/>
      <c r="F339" s="590"/>
      <c r="G339" s="303"/>
      <c r="H339" s="303"/>
      <c r="I339" s="303"/>
    </row>
    <row r="340" spans="1:9" s="280" customFormat="1" x14ac:dyDescent="0.25">
      <c r="A340" s="880"/>
      <c r="B340" s="11" t="s">
        <v>594</v>
      </c>
      <c r="C340" s="305" t="s">
        <v>63</v>
      </c>
      <c r="D340" s="305">
        <v>120</v>
      </c>
      <c r="E340" s="590"/>
      <c r="F340" s="590"/>
      <c r="G340" s="303"/>
      <c r="H340" s="303"/>
      <c r="I340" s="303"/>
    </row>
    <row r="341" spans="1:9" s="280" customFormat="1" x14ac:dyDescent="0.25">
      <c r="A341" s="880"/>
      <c r="B341" s="11" t="s">
        <v>17</v>
      </c>
      <c r="C341" s="305" t="s">
        <v>55</v>
      </c>
      <c r="D341" s="305">
        <v>120</v>
      </c>
      <c r="E341" s="590"/>
      <c r="F341" s="590"/>
      <c r="G341" s="303"/>
      <c r="H341" s="303"/>
      <c r="I341" s="303"/>
    </row>
    <row r="342" spans="1:9" s="280" customFormat="1" x14ac:dyDescent="0.25">
      <c r="A342" s="880"/>
      <c r="B342" s="11" t="s">
        <v>595</v>
      </c>
      <c r="C342" s="305" t="s">
        <v>54</v>
      </c>
      <c r="D342" s="305">
        <v>1</v>
      </c>
      <c r="E342" s="590"/>
      <c r="F342" s="590"/>
      <c r="G342" s="303"/>
      <c r="H342" s="303"/>
      <c r="I342" s="303"/>
    </row>
    <row r="343" spans="1:9" s="280" customFormat="1" x14ac:dyDescent="0.25">
      <c r="A343" s="880"/>
      <c r="B343" s="618" t="s">
        <v>596</v>
      </c>
      <c r="C343" s="305" t="s">
        <v>54</v>
      </c>
      <c r="D343" s="305">
        <v>1</v>
      </c>
      <c r="E343" s="590"/>
      <c r="F343" s="590"/>
      <c r="G343" s="303"/>
      <c r="H343" s="303"/>
      <c r="I343" s="303"/>
    </row>
    <row r="344" spans="1:9" s="280" customFormat="1" x14ac:dyDescent="0.25">
      <c r="A344" s="880"/>
      <c r="B344" s="619"/>
      <c r="C344" s="548"/>
      <c r="D344" s="305"/>
      <c r="E344" s="590"/>
      <c r="F344" s="590"/>
      <c r="G344" s="303"/>
      <c r="H344" s="303"/>
      <c r="I344" s="303"/>
    </row>
    <row r="345" spans="1:9" s="280" customFormat="1" x14ac:dyDescent="0.25">
      <c r="A345" s="880"/>
      <c r="B345" s="614"/>
      <c r="C345" s="548"/>
      <c r="D345" s="305"/>
      <c r="E345" s="590"/>
      <c r="F345" s="590"/>
      <c r="G345" s="303"/>
      <c r="H345" s="303"/>
      <c r="I345" s="303"/>
    </row>
    <row r="346" spans="1:9" s="280" customFormat="1" x14ac:dyDescent="0.25">
      <c r="A346" s="880"/>
      <c r="B346" s="614"/>
      <c r="C346" s="548"/>
      <c r="D346" s="305"/>
      <c r="E346" s="590"/>
      <c r="F346" s="590"/>
      <c r="G346" s="303"/>
      <c r="H346" s="303"/>
      <c r="I346" s="303"/>
    </row>
    <row r="347" spans="1:9" s="280" customFormat="1" x14ac:dyDescent="0.25">
      <c r="A347" s="880"/>
      <c r="B347" s="614"/>
      <c r="C347" s="548"/>
      <c r="D347" s="305"/>
      <c r="E347" s="590"/>
      <c r="F347" s="590"/>
      <c r="G347" s="303"/>
      <c r="H347" s="303"/>
      <c r="I347" s="303"/>
    </row>
    <row r="348" spans="1:9" s="280" customFormat="1" x14ac:dyDescent="0.25">
      <c r="A348" s="880"/>
      <c r="B348" s="614"/>
      <c r="C348" s="548"/>
      <c r="D348" s="305"/>
      <c r="E348" s="590"/>
      <c r="F348" s="590"/>
      <c r="G348" s="303"/>
      <c r="H348" s="303"/>
      <c r="I348" s="303"/>
    </row>
    <row r="349" spans="1:9" s="280" customFormat="1" x14ac:dyDescent="0.25">
      <c r="A349" s="880"/>
      <c r="B349" s="614"/>
      <c r="C349" s="548"/>
      <c r="D349" s="305"/>
      <c r="E349" s="590"/>
      <c r="F349" s="590"/>
      <c r="G349" s="303"/>
      <c r="H349" s="303"/>
      <c r="I349" s="303"/>
    </row>
    <row r="350" spans="1:9" s="280" customFormat="1" x14ac:dyDescent="0.25">
      <c r="A350" s="880"/>
      <c r="B350" s="614"/>
      <c r="C350" s="548"/>
      <c r="D350" s="305"/>
      <c r="E350" s="590"/>
      <c r="F350" s="590"/>
      <c r="G350" s="303"/>
      <c r="H350" s="303"/>
      <c r="I350" s="303"/>
    </row>
    <row r="351" spans="1:9" x14ac:dyDescent="0.25">
      <c r="A351" s="880"/>
      <c r="B351" s="614"/>
      <c r="C351" s="548"/>
      <c r="D351" s="305"/>
      <c r="E351" s="589"/>
      <c r="F351" s="589"/>
      <c r="G351" s="305"/>
      <c r="H351" s="305"/>
      <c r="I351" s="305"/>
    </row>
    <row r="352" spans="1:9" x14ac:dyDescent="0.25">
      <c r="A352" s="880"/>
      <c r="B352" s="614"/>
      <c r="C352" s="548"/>
      <c r="D352" s="305"/>
      <c r="E352" s="589"/>
      <c r="F352" s="589"/>
      <c r="G352" s="305"/>
      <c r="H352" s="305"/>
      <c r="I352" s="305"/>
    </row>
    <row r="353" spans="1:9" x14ac:dyDescent="0.25">
      <c r="A353" s="880"/>
      <c r="B353" s="614"/>
      <c r="C353" s="548"/>
      <c r="D353" s="305"/>
      <c r="E353" s="589"/>
      <c r="F353" s="589"/>
      <c r="G353" s="305"/>
      <c r="H353" s="305"/>
      <c r="I353" s="305"/>
    </row>
    <row r="354" spans="1:9" x14ac:dyDescent="0.25">
      <c r="A354" s="880"/>
      <c r="B354" s="614"/>
      <c r="C354" s="548"/>
      <c r="D354" s="305"/>
      <c r="E354" s="589"/>
      <c r="F354" s="589"/>
      <c r="G354" s="305"/>
      <c r="H354" s="305"/>
      <c r="I354" s="305"/>
    </row>
    <row r="355" spans="1:9" x14ac:dyDescent="0.25">
      <c r="A355" s="880"/>
      <c r="B355" s="614"/>
      <c r="C355" s="548"/>
      <c r="D355" s="305"/>
      <c r="E355" s="589"/>
      <c r="F355" s="589"/>
      <c r="G355" s="305"/>
      <c r="H355" s="305"/>
      <c r="I355" s="305"/>
    </row>
    <row r="356" spans="1:9" x14ac:dyDescent="0.25">
      <c r="A356" s="880"/>
      <c r="B356" s="614"/>
      <c r="C356" s="548"/>
      <c r="D356" s="305"/>
      <c r="E356" s="589"/>
      <c r="F356" s="589"/>
      <c r="G356" s="305"/>
      <c r="H356" s="305"/>
      <c r="I356" s="305"/>
    </row>
    <row r="357" spans="1:9" x14ac:dyDescent="0.25">
      <c r="A357" s="880"/>
      <c r="B357" s="614"/>
      <c r="C357" s="548"/>
      <c r="D357" s="305"/>
      <c r="E357" s="589"/>
      <c r="F357" s="589"/>
      <c r="G357" s="305"/>
      <c r="H357" s="305"/>
      <c r="I357" s="305"/>
    </row>
    <row r="358" spans="1:9" x14ac:dyDescent="0.25">
      <c r="A358" s="880"/>
      <c r="B358" s="614"/>
      <c r="C358" s="548"/>
      <c r="D358" s="305"/>
      <c r="E358" s="589"/>
      <c r="F358" s="589"/>
      <c r="G358" s="305"/>
      <c r="H358" s="305"/>
      <c r="I358" s="305"/>
    </row>
    <row r="359" spans="1:9" x14ac:dyDescent="0.25">
      <c r="A359" s="880"/>
      <c r="B359" s="614"/>
      <c r="C359" s="548"/>
      <c r="D359" s="305"/>
      <c r="E359" s="589"/>
      <c r="F359" s="589"/>
      <c r="G359" s="305"/>
      <c r="H359" s="305"/>
      <c r="I359" s="305"/>
    </row>
    <row r="360" spans="1:9" x14ac:dyDescent="0.25">
      <c r="A360" s="880"/>
      <c r="B360" s="614"/>
      <c r="C360" s="548"/>
      <c r="D360" s="305"/>
      <c r="E360" s="589"/>
      <c r="F360" s="589"/>
      <c r="G360" s="305"/>
      <c r="H360" s="305"/>
      <c r="I360" s="305"/>
    </row>
    <row r="361" spans="1:9" x14ac:dyDescent="0.25">
      <c r="A361" s="880"/>
      <c r="B361" s="614"/>
      <c r="C361" s="548"/>
      <c r="D361" s="305"/>
      <c r="E361" s="589"/>
      <c r="F361" s="589"/>
      <c r="G361" s="305"/>
      <c r="H361" s="305"/>
      <c r="I361" s="305"/>
    </row>
    <row r="362" spans="1:9" x14ac:dyDescent="0.25">
      <c r="A362" s="880"/>
      <c r="B362" s="614"/>
      <c r="C362" s="548"/>
      <c r="D362" s="305"/>
      <c r="E362" s="589"/>
      <c r="F362" s="589"/>
      <c r="G362" s="305"/>
      <c r="H362" s="305"/>
      <c r="I362" s="305"/>
    </row>
    <row r="363" spans="1:9" x14ac:dyDescent="0.25">
      <c r="A363" s="880"/>
      <c r="B363" s="615"/>
      <c r="C363" s="548"/>
      <c r="D363" s="305"/>
      <c r="E363" s="589"/>
      <c r="F363" s="589"/>
      <c r="G363" s="305"/>
      <c r="H363" s="305"/>
      <c r="I363" s="305"/>
    </row>
    <row r="364" spans="1:9" x14ac:dyDescent="0.25">
      <c r="A364" s="880"/>
      <c r="B364" s="616"/>
      <c r="C364" s="548"/>
      <c r="D364" s="305"/>
      <c r="E364" s="589"/>
      <c r="F364" s="589"/>
      <c r="G364" s="305"/>
      <c r="H364" s="305"/>
      <c r="I364" s="305"/>
    </row>
    <row r="365" spans="1:9" x14ac:dyDescent="0.25">
      <c r="A365" s="880"/>
      <c r="B365" s="616"/>
      <c r="C365" s="548"/>
      <c r="D365" s="305"/>
      <c r="E365" s="589"/>
      <c r="F365" s="589"/>
      <c r="G365" s="305"/>
      <c r="H365" s="305"/>
      <c r="I365" s="305"/>
    </row>
    <row r="366" spans="1:9" x14ac:dyDescent="0.25">
      <c r="A366" s="880"/>
      <c r="B366" s="616"/>
      <c r="C366" s="548"/>
      <c r="D366" s="305"/>
      <c r="E366" s="589"/>
      <c r="F366" s="589"/>
      <c r="G366" s="305"/>
      <c r="H366" s="305"/>
      <c r="I366" s="305"/>
    </row>
    <row r="367" spans="1:9" x14ac:dyDescent="0.25">
      <c r="A367" s="880"/>
      <c r="B367" s="616"/>
      <c r="C367" s="548"/>
      <c r="D367" s="305"/>
      <c r="E367" s="589"/>
      <c r="F367" s="589"/>
      <c r="G367" s="305"/>
      <c r="H367" s="305"/>
      <c r="I367" s="305"/>
    </row>
    <row r="368" spans="1:9" x14ac:dyDescent="0.25">
      <c r="A368" s="880"/>
      <c r="B368" s="616"/>
      <c r="C368" s="548"/>
      <c r="D368" s="305"/>
      <c r="E368" s="589"/>
      <c r="F368" s="589"/>
      <c r="G368" s="305"/>
      <c r="H368" s="305"/>
      <c r="I368" s="305"/>
    </row>
    <row r="369" spans="1:9" x14ac:dyDescent="0.25">
      <c r="A369" s="880"/>
      <c r="B369" s="616"/>
      <c r="C369" s="548"/>
      <c r="D369" s="305"/>
      <c r="E369" s="589"/>
      <c r="F369" s="589"/>
      <c r="G369" s="305"/>
      <c r="H369" s="305"/>
      <c r="I369" s="305"/>
    </row>
    <row r="370" spans="1:9" x14ac:dyDescent="0.25">
      <c r="A370" s="880" t="s">
        <v>1677</v>
      </c>
      <c r="B370" s="310" t="s">
        <v>1505</v>
      </c>
      <c r="C370" s="303" t="s">
        <v>788</v>
      </c>
      <c r="D370" s="303">
        <v>100</v>
      </c>
      <c r="E370" s="589"/>
      <c r="F370" s="589"/>
      <c r="G370" s="305"/>
      <c r="H370" s="305"/>
      <c r="I370" s="305"/>
    </row>
    <row r="371" spans="1:9" x14ac:dyDescent="0.25">
      <c r="A371" s="880"/>
      <c r="B371" s="310" t="s">
        <v>879</v>
      </c>
      <c r="C371" s="303" t="s">
        <v>495</v>
      </c>
      <c r="D371" s="303">
        <v>500</v>
      </c>
      <c r="E371" s="589"/>
      <c r="F371" s="589"/>
      <c r="G371" s="305"/>
      <c r="H371" s="305"/>
      <c r="I371" s="305"/>
    </row>
    <row r="372" spans="1:9" ht="45" x14ac:dyDescent="0.25">
      <c r="A372" s="880"/>
      <c r="B372" s="310" t="s">
        <v>2688</v>
      </c>
      <c r="C372" s="303" t="s">
        <v>495</v>
      </c>
      <c r="D372" s="303">
        <v>500</v>
      </c>
      <c r="E372" s="589"/>
      <c r="F372" s="589"/>
      <c r="G372" s="305"/>
      <c r="H372" s="305"/>
      <c r="I372" s="305"/>
    </row>
    <row r="373" spans="1:9" x14ac:dyDescent="0.25">
      <c r="A373" s="880"/>
      <c r="B373" s="310" t="s">
        <v>702</v>
      </c>
      <c r="C373" s="303" t="s">
        <v>633</v>
      </c>
      <c r="D373" s="308">
        <v>250</v>
      </c>
      <c r="E373" s="589"/>
      <c r="F373" s="589"/>
      <c r="G373" s="305"/>
      <c r="H373" s="305"/>
      <c r="I373" s="305"/>
    </row>
    <row r="374" spans="1:9" x14ac:dyDescent="0.25">
      <c r="A374" s="880"/>
      <c r="B374" s="310" t="s">
        <v>1565</v>
      </c>
      <c r="C374" s="303" t="s">
        <v>788</v>
      </c>
      <c r="D374" s="303">
        <v>100</v>
      </c>
      <c r="E374" s="589"/>
      <c r="F374" s="589"/>
      <c r="G374" s="305"/>
      <c r="H374" s="305"/>
      <c r="I374" s="305"/>
    </row>
    <row r="375" spans="1:9" x14ac:dyDescent="0.25">
      <c r="A375" s="880"/>
      <c r="B375" s="310" t="s">
        <v>49</v>
      </c>
      <c r="C375" s="303" t="s">
        <v>495</v>
      </c>
      <c r="D375" s="303">
        <v>1000</v>
      </c>
      <c r="E375" s="589"/>
      <c r="F375" s="589"/>
      <c r="G375" s="305"/>
      <c r="H375" s="305"/>
      <c r="I375" s="305"/>
    </row>
    <row r="376" spans="1:9" x14ac:dyDescent="0.25">
      <c r="A376" s="880"/>
      <c r="B376" s="310" t="s">
        <v>494</v>
      </c>
      <c r="C376" s="303" t="s">
        <v>495</v>
      </c>
      <c r="D376" s="303">
        <v>500</v>
      </c>
      <c r="E376" s="589"/>
      <c r="F376" s="589"/>
      <c r="G376" s="305"/>
      <c r="H376" s="305"/>
      <c r="I376" s="305"/>
    </row>
    <row r="377" spans="1:9" ht="30" x14ac:dyDescent="0.25">
      <c r="A377" s="880"/>
      <c r="B377" s="310" t="s">
        <v>1539</v>
      </c>
      <c r="C377" s="303" t="s">
        <v>63</v>
      </c>
      <c r="D377" s="303">
        <v>6</v>
      </c>
      <c r="E377" s="589"/>
      <c r="F377" s="589"/>
      <c r="G377" s="305"/>
      <c r="H377" s="305"/>
      <c r="I377" s="305"/>
    </row>
    <row r="378" spans="1:9" x14ac:dyDescent="0.25">
      <c r="A378" s="880"/>
      <c r="B378" s="353" t="s">
        <v>2307</v>
      </c>
      <c r="C378" s="305"/>
      <c r="D378" s="305"/>
      <c r="E378" s="589"/>
      <c r="F378" s="589"/>
      <c r="G378" s="305"/>
      <c r="H378" s="305"/>
      <c r="I378" s="305"/>
    </row>
    <row r="379" spans="1:9" x14ac:dyDescent="0.25">
      <c r="A379" s="880"/>
      <c r="B379" s="310" t="s">
        <v>1547</v>
      </c>
      <c r="C379" s="303" t="s">
        <v>788</v>
      </c>
      <c r="D379" s="303"/>
      <c r="E379" s="589"/>
      <c r="F379" s="589"/>
      <c r="G379" s="305"/>
      <c r="H379" s="305"/>
      <c r="I379" s="305"/>
    </row>
    <row r="380" spans="1:9" x14ac:dyDescent="0.25">
      <c r="A380" s="880"/>
      <c r="B380" s="310" t="s">
        <v>1556</v>
      </c>
      <c r="C380" s="303" t="s">
        <v>495</v>
      </c>
      <c r="D380" s="303">
        <v>100</v>
      </c>
      <c r="E380" s="589"/>
      <c r="F380" s="589"/>
      <c r="G380" s="305"/>
      <c r="H380" s="305"/>
      <c r="I380" s="305"/>
    </row>
    <row r="381" spans="1:9" x14ac:dyDescent="0.25">
      <c r="A381" s="880"/>
      <c r="B381" s="353" t="s">
        <v>2308</v>
      </c>
      <c r="C381" s="305"/>
      <c r="D381" s="305"/>
      <c r="E381" s="589"/>
      <c r="F381" s="589"/>
      <c r="G381" s="305"/>
      <c r="H381" s="305"/>
      <c r="I381" s="305"/>
    </row>
    <row r="382" spans="1:9" x14ac:dyDescent="0.25">
      <c r="A382" s="880"/>
      <c r="B382" s="353" t="s">
        <v>2309</v>
      </c>
      <c r="C382" s="305"/>
      <c r="D382" s="305"/>
      <c r="E382" s="589"/>
      <c r="F382" s="589"/>
      <c r="G382" s="305"/>
      <c r="H382" s="305"/>
      <c r="I382" s="305"/>
    </row>
    <row r="383" spans="1:9" ht="45" x14ac:dyDescent="0.25">
      <c r="A383" s="880"/>
      <c r="B383" s="310" t="s">
        <v>187</v>
      </c>
      <c r="C383" s="303" t="s">
        <v>788</v>
      </c>
      <c r="D383" s="303">
        <v>25</v>
      </c>
      <c r="E383" s="589"/>
      <c r="F383" s="589"/>
      <c r="G383" s="305"/>
      <c r="H383" s="305"/>
      <c r="I383" s="305"/>
    </row>
    <row r="384" spans="1:9" ht="60" x14ac:dyDescent="0.25">
      <c r="A384" s="880"/>
      <c r="B384" s="310" t="s">
        <v>188</v>
      </c>
      <c r="C384" s="303" t="s">
        <v>788</v>
      </c>
      <c r="D384" s="303">
        <v>100</v>
      </c>
      <c r="E384" s="589"/>
      <c r="F384" s="589"/>
      <c r="G384" s="305"/>
      <c r="H384" s="305"/>
      <c r="I384" s="305"/>
    </row>
    <row r="385" spans="1:9" x14ac:dyDescent="0.25">
      <c r="A385" s="880"/>
      <c r="B385" s="310" t="s">
        <v>1566</v>
      </c>
      <c r="C385" s="303" t="s">
        <v>788</v>
      </c>
      <c r="D385" s="303">
        <v>1000</v>
      </c>
      <c r="E385" s="589"/>
      <c r="F385" s="589"/>
      <c r="G385" s="305"/>
      <c r="H385" s="305"/>
      <c r="I385" s="305"/>
    </row>
    <row r="386" spans="1:9" x14ac:dyDescent="0.25">
      <c r="A386" s="880"/>
      <c r="B386" s="353" t="s">
        <v>2310</v>
      </c>
      <c r="C386" s="305"/>
      <c r="D386" s="305"/>
      <c r="E386" s="589"/>
      <c r="F386" s="589"/>
      <c r="G386" s="305"/>
      <c r="H386" s="305"/>
      <c r="I386" s="305"/>
    </row>
    <row r="387" spans="1:9" x14ac:dyDescent="0.25">
      <c r="A387" s="880"/>
      <c r="B387" s="310" t="s">
        <v>1536</v>
      </c>
      <c r="C387" s="303" t="s">
        <v>788</v>
      </c>
      <c r="D387" s="303">
        <v>500</v>
      </c>
      <c r="E387" s="589"/>
      <c r="F387" s="589"/>
      <c r="G387" s="305"/>
      <c r="H387" s="305"/>
      <c r="I387" s="305"/>
    </row>
    <row r="388" spans="1:9" x14ac:dyDescent="0.25">
      <c r="A388" s="880"/>
      <c r="B388" s="353" t="s">
        <v>2311</v>
      </c>
      <c r="C388" s="305"/>
      <c r="D388" s="305"/>
      <c r="E388" s="589"/>
      <c r="F388" s="589"/>
      <c r="G388" s="305"/>
      <c r="H388" s="305"/>
      <c r="I388" s="305"/>
    </row>
    <row r="389" spans="1:9" ht="30" x14ac:dyDescent="0.25">
      <c r="A389" s="880"/>
      <c r="B389" s="310" t="s">
        <v>1540</v>
      </c>
      <c r="C389" s="303" t="s">
        <v>63</v>
      </c>
      <c r="D389" s="303">
        <v>6</v>
      </c>
      <c r="E389" s="589"/>
      <c r="F389" s="589"/>
      <c r="G389" s="305"/>
      <c r="H389" s="305"/>
      <c r="I389" s="305"/>
    </row>
    <row r="390" spans="1:9" ht="30" x14ac:dyDescent="0.25">
      <c r="A390" s="880"/>
      <c r="B390" s="310" t="s">
        <v>1548</v>
      </c>
      <c r="C390" s="303" t="s">
        <v>788</v>
      </c>
      <c r="D390" s="303"/>
      <c r="E390" s="589"/>
      <c r="F390" s="589"/>
      <c r="G390" s="305"/>
      <c r="H390" s="305"/>
      <c r="I390" s="305"/>
    </row>
    <row r="391" spans="1:9" x14ac:dyDescent="0.25">
      <c r="A391" s="880"/>
      <c r="B391" s="353" t="s">
        <v>2312</v>
      </c>
      <c r="C391" s="305"/>
      <c r="D391" s="305"/>
      <c r="E391" s="589"/>
      <c r="F391" s="589"/>
      <c r="G391" s="305"/>
      <c r="H391" s="305"/>
      <c r="I391" s="305"/>
    </row>
    <row r="392" spans="1:9" x14ac:dyDescent="0.25">
      <c r="A392" s="880"/>
      <c r="B392" s="353" t="s">
        <v>2313</v>
      </c>
      <c r="C392" s="305"/>
      <c r="D392" s="305"/>
      <c r="E392" s="589"/>
      <c r="F392" s="589"/>
      <c r="G392" s="305"/>
      <c r="H392" s="305"/>
      <c r="I392" s="305"/>
    </row>
    <row r="393" spans="1:9" ht="30" x14ac:dyDescent="0.25">
      <c r="A393" s="880"/>
      <c r="B393" s="310" t="s">
        <v>1502</v>
      </c>
      <c r="C393" s="303" t="s">
        <v>788</v>
      </c>
      <c r="D393" s="303">
        <v>100</v>
      </c>
      <c r="E393" s="589"/>
      <c r="F393" s="589"/>
      <c r="G393" s="305"/>
      <c r="H393" s="305"/>
      <c r="I393" s="305"/>
    </row>
    <row r="394" spans="1:9" x14ac:dyDescent="0.25">
      <c r="A394" s="880"/>
      <c r="B394" s="353" t="s">
        <v>2314</v>
      </c>
      <c r="C394" s="305"/>
      <c r="D394" s="305"/>
      <c r="E394" s="589"/>
      <c r="F394" s="589"/>
      <c r="G394" s="305"/>
      <c r="H394" s="305"/>
      <c r="I394" s="305"/>
    </row>
    <row r="395" spans="1:9" x14ac:dyDescent="0.25">
      <c r="A395" s="880"/>
      <c r="B395" s="310" t="s">
        <v>1456</v>
      </c>
      <c r="C395" s="303" t="s">
        <v>788</v>
      </c>
      <c r="D395" s="303">
        <v>250</v>
      </c>
      <c r="E395" s="589"/>
      <c r="F395" s="589"/>
      <c r="G395" s="305"/>
      <c r="H395" s="305"/>
      <c r="I395" s="305"/>
    </row>
    <row r="396" spans="1:9" x14ac:dyDescent="0.25">
      <c r="A396" s="880"/>
      <c r="B396" s="310" t="s">
        <v>20</v>
      </c>
      <c r="C396" s="303" t="s">
        <v>788</v>
      </c>
      <c r="D396" s="303">
        <v>100</v>
      </c>
      <c r="E396" s="589"/>
      <c r="F396" s="589"/>
      <c r="G396" s="305"/>
      <c r="H396" s="305"/>
      <c r="I396" s="305"/>
    </row>
    <row r="397" spans="1:9" x14ac:dyDescent="0.25">
      <c r="A397" s="880"/>
      <c r="B397" s="310" t="s">
        <v>67</v>
      </c>
      <c r="C397" s="303" t="s">
        <v>788</v>
      </c>
      <c r="D397" s="303">
        <v>100</v>
      </c>
      <c r="E397" s="589"/>
      <c r="F397" s="589"/>
      <c r="G397" s="305"/>
      <c r="H397" s="305"/>
      <c r="I397" s="305"/>
    </row>
    <row r="398" spans="1:9" x14ac:dyDescent="0.25">
      <c r="A398" s="880"/>
      <c r="B398" s="310" t="s">
        <v>68</v>
      </c>
      <c r="C398" s="303" t="s">
        <v>788</v>
      </c>
      <c r="D398" s="303">
        <v>100</v>
      </c>
      <c r="E398" s="589"/>
      <c r="F398" s="589"/>
      <c r="G398" s="305"/>
      <c r="H398" s="305"/>
      <c r="I398" s="305"/>
    </row>
    <row r="399" spans="1:9" x14ac:dyDescent="0.25">
      <c r="A399" s="880"/>
      <c r="B399" s="310" t="s">
        <v>1555</v>
      </c>
      <c r="C399" s="303" t="s">
        <v>788</v>
      </c>
      <c r="D399" s="303">
        <v>50</v>
      </c>
      <c r="E399" s="589"/>
      <c r="F399" s="589"/>
      <c r="G399" s="305"/>
      <c r="H399" s="305"/>
      <c r="I399" s="305"/>
    </row>
    <row r="400" spans="1:9" x14ac:dyDescent="0.25">
      <c r="A400" s="880"/>
      <c r="B400" s="310" t="s">
        <v>69</v>
      </c>
      <c r="C400" s="303" t="s">
        <v>788</v>
      </c>
      <c r="D400" s="303">
        <v>1000</v>
      </c>
      <c r="E400" s="589"/>
      <c r="F400" s="589"/>
      <c r="G400" s="305"/>
      <c r="H400" s="305"/>
      <c r="I400" s="305"/>
    </row>
    <row r="401" spans="1:9" ht="30" x14ac:dyDescent="0.25">
      <c r="A401" s="880"/>
      <c r="B401" s="310" t="s">
        <v>1503</v>
      </c>
      <c r="C401" s="303" t="s">
        <v>788</v>
      </c>
      <c r="D401" s="303">
        <v>1000</v>
      </c>
      <c r="E401" s="589"/>
      <c r="F401" s="589"/>
      <c r="G401" s="305"/>
      <c r="H401" s="305"/>
      <c r="I401" s="305"/>
    </row>
    <row r="402" spans="1:9" ht="30" x14ac:dyDescent="0.25">
      <c r="A402" s="880"/>
      <c r="B402" s="310" t="s">
        <v>2315</v>
      </c>
      <c r="C402" s="303" t="s">
        <v>495</v>
      </c>
      <c r="D402" s="303">
        <v>1000</v>
      </c>
      <c r="E402" s="589"/>
      <c r="F402" s="589"/>
      <c r="G402" s="305"/>
      <c r="H402" s="305"/>
      <c r="I402" s="305"/>
    </row>
    <row r="403" spans="1:9" x14ac:dyDescent="0.25">
      <c r="A403" s="880"/>
      <c r="B403" s="310" t="s">
        <v>787</v>
      </c>
      <c r="C403" s="303" t="s">
        <v>495</v>
      </c>
      <c r="D403" s="303">
        <v>1000</v>
      </c>
      <c r="E403" s="589"/>
      <c r="F403" s="589"/>
      <c r="G403" s="305"/>
      <c r="H403" s="305"/>
      <c r="I403" s="305"/>
    </row>
    <row r="404" spans="1:9" x14ac:dyDescent="0.25">
      <c r="A404" s="880"/>
      <c r="B404" s="353" t="s">
        <v>2316</v>
      </c>
      <c r="C404" s="305"/>
      <c r="D404" s="305"/>
      <c r="E404" s="589"/>
      <c r="F404" s="589"/>
      <c r="G404" s="305"/>
      <c r="H404" s="305"/>
      <c r="I404" s="305"/>
    </row>
    <row r="405" spans="1:9" x14ac:dyDescent="0.25">
      <c r="A405" s="880"/>
      <c r="B405" s="310" t="s">
        <v>823</v>
      </c>
      <c r="C405" s="303" t="s">
        <v>788</v>
      </c>
      <c r="D405" s="303">
        <v>5</v>
      </c>
      <c r="E405" s="589"/>
      <c r="F405" s="589"/>
      <c r="G405" s="305"/>
      <c r="H405" s="305"/>
      <c r="I405" s="305"/>
    </row>
    <row r="406" spans="1:9" x14ac:dyDescent="0.25">
      <c r="A406" s="880"/>
      <c r="B406" s="310" t="s">
        <v>818</v>
      </c>
      <c r="C406" s="303" t="s">
        <v>548</v>
      </c>
      <c r="D406" s="303">
        <v>250</v>
      </c>
      <c r="E406" s="589"/>
      <c r="F406" s="589"/>
      <c r="G406" s="305"/>
      <c r="H406" s="305"/>
      <c r="I406" s="305"/>
    </row>
    <row r="407" spans="1:9" x14ac:dyDescent="0.25">
      <c r="A407" s="880"/>
      <c r="B407" s="310" t="s">
        <v>1827</v>
      </c>
      <c r="C407" s="305"/>
      <c r="D407" s="305"/>
      <c r="E407" s="589"/>
      <c r="F407" s="589"/>
      <c r="G407" s="305"/>
      <c r="H407" s="305"/>
      <c r="I407" s="305"/>
    </row>
    <row r="408" spans="1:9" ht="30" x14ac:dyDescent="0.25">
      <c r="A408" s="880"/>
      <c r="B408" s="310" t="s">
        <v>1825</v>
      </c>
      <c r="C408" s="305"/>
      <c r="D408" s="305"/>
      <c r="E408" s="589"/>
      <c r="F408" s="589"/>
      <c r="G408" s="305"/>
      <c r="H408" s="305"/>
      <c r="I408" s="305"/>
    </row>
    <row r="409" spans="1:9" x14ac:dyDescent="0.25">
      <c r="A409" s="880"/>
      <c r="B409" s="310" t="s">
        <v>1824</v>
      </c>
      <c r="C409" s="305"/>
      <c r="D409" s="305"/>
      <c r="E409" s="589"/>
      <c r="F409" s="589"/>
      <c r="G409" s="305"/>
      <c r="H409" s="305"/>
      <c r="I409" s="305"/>
    </row>
    <row r="410" spans="1:9" x14ac:dyDescent="0.25">
      <c r="A410" s="880"/>
      <c r="B410" s="310" t="s">
        <v>1826</v>
      </c>
      <c r="C410" s="305"/>
      <c r="D410" s="305"/>
      <c r="E410" s="589"/>
      <c r="F410" s="589"/>
      <c r="G410" s="305"/>
      <c r="H410" s="305"/>
      <c r="I410" s="305"/>
    </row>
    <row r="411" spans="1:9" x14ac:dyDescent="0.25">
      <c r="A411" s="880"/>
      <c r="B411" s="310" t="s">
        <v>1552</v>
      </c>
      <c r="C411" s="303" t="s">
        <v>788</v>
      </c>
      <c r="D411" s="303">
        <v>1000</v>
      </c>
      <c r="E411" s="589"/>
      <c r="F411" s="589"/>
      <c r="G411" s="305"/>
      <c r="H411" s="305"/>
      <c r="I411" s="305"/>
    </row>
    <row r="412" spans="1:9" ht="30" x14ac:dyDescent="0.25">
      <c r="A412" s="880"/>
      <c r="B412" s="310" t="s">
        <v>1533</v>
      </c>
      <c r="C412" s="303" t="s">
        <v>788</v>
      </c>
      <c r="D412" s="303">
        <v>1000</v>
      </c>
      <c r="E412" s="589"/>
      <c r="F412" s="589"/>
      <c r="G412" s="305"/>
      <c r="H412" s="305"/>
      <c r="I412" s="305"/>
    </row>
    <row r="413" spans="1:9" ht="30" x14ac:dyDescent="0.25">
      <c r="A413" s="880"/>
      <c r="B413" s="310" t="s">
        <v>1534</v>
      </c>
      <c r="C413" s="303" t="s">
        <v>788</v>
      </c>
      <c r="D413" s="303">
        <v>1000</v>
      </c>
      <c r="E413" s="589"/>
      <c r="F413" s="589"/>
      <c r="G413" s="305"/>
      <c r="H413" s="305"/>
      <c r="I413" s="305"/>
    </row>
    <row r="414" spans="1:9" x14ac:dyDescent="0.25">
      <c r="A414" s="880"/>
      <c r="B414" s="310" t="s">
        <v>62</v>
      </c>
      <c r="C414" s="303" t="s">
        <v>548</v>
      </c>
      <c r="D414" s="303">
        <v>1000</v>
      </c>
      <c r="E414" s="589"/>
      <c r="F414" s="589"/>
      <c r="G414" s="305"/>
      <c r="H414" s="305"/>
      <c r="I414" s="305"/>
    </row>
    <row r="415" spans="1:9" x14ac:dyDescent="0.25">
      <c r="A415" s="880"/>
      <c r="B415" s="310" t="s">
        <v>1572</v>
      </c>
      <c r="C415" s="303" t="s">
        <v>54</v>
      </c>
      <c r="D415" s="303">
        <v>1</v>
      </c>
      <c r="E415" s="589"/>
      <c r="F415" s="589"/>
      <c r="G415" s="305"/>
      <c r="H415" s="305"/>
      <c r="I415" s="305"/>
    </row>
    <row r="416" spans="1:9" x14ac:dyDescent="0.25">
      <c r="A416" s="880"/>
      <c r="B416" s="310" t="s">
        <v>1570</v>
      </c>
      <c r="C416" s="303" t="s">
        <v>788</v>
      </c>
      <c r="D416" s="303">
        <v>250</v>
      </c>
      <c r="E416" s="589"/>
      <c r="F416" s="589"/>
      <c r="G416" s="305"/>
      <c r="H416" s="305"/>
      <c r="I416" s="305"/>
    </row>
    <row r="417" spans="1:9" x14ac:dyDescent="0.25">
      <c r="A417" s="880"/>
      <c r="B417" s="310" t="s">
        <v>822</v>
      </c>
      <c r="C417" s="303" t="s">
        <v>788</v>
      </c>
      <c r="D417" s="303">
        <v>25</v>
      </c>
      <c r="E417" s="589"/>
      <c r="F417" s="589"/>
      <c r="G417" s="305"/>
      <c r="H417" s="305"/>
      <c r="I417" s="305"/>
    </row>
    <row r="418" spans="1:9" x14ac:dyDescent="0.25">
      <c r="A418" s="880"/>
      <c r="B418" s="353" t="s">
        <v>2317</v>
      </c>
      <c r="C418" s="305"/>
      <c r="D418" s="305"/>
      <c r="E418" s="589"/>
      <c r="F418" s="589"/>
      <c r="G418" s="305"/>
      <c r="H418" s="305"/>
      <c r="I418" s="305"/>
    </row>
    <row r="419" spans="1:9" x14ac:dyDescent="0.25">
      <c r="A419" s="880"/>
      <c r="B419" s="310" t="s">
        <v>50</v>
      </c>
      <c r="C419" s="303" t="s">
        <v>548</v>
      </c>
      <c r="D419" s="303">
        <v>1000</v>
      </c>
      <c r="E419" s="589"/>
      <c r="F419" s="589"/>
      <c r="G419" s="305"/>
      <c r="H419" s="305"/>
      <c r="I419" s="305"/>
    </row>
    <row r="420" spans="1:9" x14ac:dyDescent="0.25">
      <c r="A420" s="880"/>
      <c r="B420" s="310" t="s">
        <v>802</v>
      </c>
      <c r="C420" s="303" t="s">
        <v>548</v>
      </c>
      <c r="D420" s="303">
        <v>1000</v>
      </c>
      <c r="E420" s="589"/>
      <c r="F420" s="589"/>
      <c r="G420" s="305"/>
      <c r="H420" s="305"/>
      <c r="I420" s="305"/>
    </row>
    <row r="421" spans="1:9" x14ac:dyDescent="0.25">
      <c r="A421" s="880"/>
      <c r="B421" s="310" t="s">
        <v>1568</v>
      </c>
      <c r="C421" s="303" t="s">
        <v>788</v>
      </c>
      <c r="D421" s="303">
        <v>1</v>
      </c>
      <c r="E421" s="589"/>
      <c r="F421" s="589"/>
      <c r="G421" s="305"/>
      <c r="H421" s="305"/>
      <c r="I421" s="305"/>
    </row>
    <row r="422" spans="1:9" x14ac:dyDescent="0.25">
      <c r="A422" s="880"/>
      <c r="B422" s="310" t="s">
        <v>1573</v>
      </c>
      <c r="C422" s="303" t="s">
        <v>548</v>
      </c>
      <c r="D422" s="303">
        <v>5</v>
      </c>
      <c r="E422" s="589"/>
      <c r="F422" s="589"/>
      <c r="G422" s="305"/>
      <c r="H422" s="305"/>
      <c r="I422" s="305"/>
    </row>
    <row r="423" spans="1:9" ht="30" x14ac:dyDescent="0.25">
      <c r="A423" s="880"/>
      <c r="B423" s="310" t="s">
        <v>1545</v>
      </c>
      <c r="C423" s="303" t="s">
        <v>788</v>
      </c>
      <c r="D423" s="303"/>
      <c r="E423" s="589"/>
      <c r="F423" s="589"/>
      <c r="G423" s="305"/>
      <c r="H423" s="305"/>
      <c r="I423" s="305"/>
    </row>
    <row r="424" spans="1:9" x14ac:dyDescent="0.25">
      <c r="A424" s="880"/>
      <c r="B424" s="353" t="s">
        <v>2318</v>
      </c>
      <c r="C424" s="305"/>
      <c r="D424" s="305"/>
      <c r="E424" s="589"/>
      <c r="F424" s="589"/>
      <c r="G424" s="305"/>
      <c r="H424" s="305"/>
      <c r="I424" s="305"/>
    </row>
    <row r="425" spans="1:9" x14ac:dyDescent="0.25">
      <c r="A425" s="880"/>
      <c r="B425" s="310" t="s">
        <v>1574</v>
      </c>
      <c r="C425" s="303" t="s">
        <v>548</v>
      </c>
      <c r="D425" s="303">
        <v>1000</v>
      </c>
      <c r="E425" s="589"/>
      <c r="F425" s="589"/>
      <c r="G425" s="305"/>
      <c r="H425" s="305"/>
      <c r="I425" s="305"/>
    </row>
    <row r="426" spans="1:9" x14ac:dyDescent="0.25">
      <c r="A426" s="880"/>
      <c r="B426" s="353" t="s">
        <v>2319</v>
      </c>
      <c r="C426" s="305"/>
      <c r="D426" s="305"/>
      <c r="E426" s="589"/>
      <c r="F426" s="589"/>
      <c r="G426" s="305"/>
      <c r="H426" s="305"/>
      <c r="I426" s="305"/>
    </row>
    <row r="427" spans="1:9" x14ac:dyDescent="0.25">
      <c r="A427" s="880"/>
      <c r="B427" s="310" t="s">
        <v>789</v>
      </c>
      <c r="C427" s="303" t="s">
        <v>788</v>
      </c>
      <c r="D427" s="303">
        <v>25</v>
      </c>
      <c r="E427" s="589"/>
      <c r="F427" s="589"/>
      <c r="G427" s="305"/>
      <c r="H427" s="305"/>
      <c r="I427" s="305"/>
    </row>
    <row r="428" spans="1:9" x14ac:dyDescent="0.25">
      <c r="A428" s="880"/>
      <c r="B428" s="310" t="s">
        <v>789</v>
      </c>
      <c r="C428" s="303" t="s">
        <v>788</v>
      </c>
      <c r="D428" s="303">
        <v>100</v>
      </c>
      <c r="E428" s="589"/>
      <c r="F428" s="589"/>
      <c r="G428" s="305"/>
      <c r="H428" s="305"/>
      <c r="I428" s="305"/>
    </row>
    <row r="429" spans="1:9" x14ac:dyDescent="0.25">
      <c r="A429" s="880"/>
      <c r="B429" s="310" t="s">
        <v>1571</v>
      </c>
      <c r="C429" s="303" t="s">
        <v>54</v>
      </c>
      <c r="D429" s="303">
        <v>1</v>
      </c>
      <c r="E429" s="589"/>
      <c r="F429" s="589"/>
      <c r="G429" s="305"/>
      <c r="H429" s="305"/>
      <c r="I429" s="305"/>
    </row>
    <row r="430" spans="1:9" x14ac:dyDescent="0.25">
      <c r="A430" s="880"/>
      <c r="B430" s="310" t="s">
        <v>1563</v>
      </c>
      <c r="C430" s="303" t="s">
        <v>633</v>
      </c>
      <c r="D430" s="303">
        <v>96</v>
      </c>
      <c r="E430" s="589"/>
      <c r="F430" s="589"/>
      <c r="G430" s="305"/>
      <c r="H430" s="305"/>
      <c r="I430" s="305"/>
    </row>
    <row r="431" spans="1:9" x14ac:dyDescent="0.25">
      <c r="A431" s="880"/>
      <c r="B431" s="310" t="s">
        <v>1561</v>
      </c>
      <c r="C431" s="303" t="s">
        <v>633</v>
      </c>
      <c r="D431" s="303">
        <v>96</v>
      </c>
      <c r="E431" s="589"/>
      <c r="F431" s="589"/>
      <c r="G431" s="305"/>
      <c r="H431" s="305"/>
      <c r="I431" s="305"/>
    </row>
    <row r="432" spans="1:9" x14ac:dyDescent="0.25">
      <c r="A432" s="880"/>
      <c r="B432" s="310" t="s">
        <v>1557</v>
      </c>
      <c r="C432" s="303" t="s">
        <v>633</v>
      </c>
      <c r="D432" s="303">
        <v>96</v>
      </c>
      <c r="E432" s="589"/>
      <c r="F432" s="589"/>
      <c r="G432" s="305"/>
      <c r="H432" s="305"/>
      <c r="I432" s="305"/>
    </row>
    <row r="433" spans="1:9" ht="30" x14ac:dyDescent="0.25">
      <c r="A433" s="880"/>
      <c r="B433" s="310" t="s">
        <v>1558</v>
      </c>
      <c r="C433" s="303" t="s">
        <v>633</v>
      </c>
      <c r="D433" s="303">
        <v>96</v>
      </c>
      <c r="E433" s="589"/>
      <c r="F433" s="589"/>
      <c r="G433" s="305"/>
      <c r="H433" s="305"/>
      <c r="I433" s="305"/>
    </row>
    <row r="434" spans="1:9" ht="30" x14ac:dyDescent="0.25">
      <c r="A434" s="880"/>
      <c r="B434" s="310" t="s">
        <v>1560</v>
      </c>
      <c r="C434" s="303" t="s">
        <v>633</v>
      </c>
      <c r="D434" s="303">
        <v>96</v>
      </c>
      <c r="E434" s="589"/>
      <c r="F434" s="589"/>
      <c r="G434" s="305"/>
      <c r="H434" s="305"/>
      <c r="I434" s="305"/>
    </row>
    <row r="435" spans="1:9" ht="30" x14ac:dyDescent="0.25">
      <c r="A435" s="880"/>
      <c r="B435" s="310" t="s">
        <v>1559</v>
      </c>
      <c r="C435" s="303" t="s">
        <v>633</v>
      </c>
      <c r="D435" s="303">
        <v>96</v>
      </c>
      <c r="E435" s="589"/>
      <c r="F435" s="589"/>
      <c r="G435" s="305"/>
      <c r="H435" s="305"/>
      <c r="I435" s="305"/>
    </row>
    <row r="436" spans="1:9" x14ac:dyDescent="0.25">
      <c r="A436" s="880"/>
      <c r="B436" s="310" t="s">
        <v>1529</v>
      </c>
      <c r="C436" s="303" t="s">
        <v>788</v>
      </c>
      <c r="D436" s="303">
        <v>1000</v>
      </c>
      <c r="E436" s="589"/>
      <c r="F436" s="589"/>
      <c r="G436" s="305"/>
      <c r="H436" s="305"/>
      <c r="I436" s="305"/>
    </row>
    <row r="437" spans="1:9" x14ac:dyDescent="0.25">
      <c r="A437" s="880"/>
      <c r="B437" s="310" t="s">
        <v>1531</v>
      </c>
      <c r="C437" s="303" t="s">
        <v>495</v>
      </c>
      <c r="D437" s="303">
        <v>1000</v>
      </c>
      <c r="E437" s="589"/>
      <c r="F437" s="589"/>
      <c r="G437" s="305"/>
      <c r="H437" s="305"/>
      <c r="I437" s="305"/>
    </row>
    <row r="438" spans="1:9" x14ac:dyDescent="0.25">
      <c r="A438" s="880"/>
      <c r="B438" s="310" t="s">
        <v>1564</v>
      </c>
      <c r="C438" s="303" t="s">
        <v>54</v>
      </c>
      <c r="D438" s="303">
        <v>1</v>
      </c>
      <c r="E438" s="589"/>
      <c r="F438" s="589"/>
      <c r="G438" s="305"/>
      <c r="H438" s="305"/>
      <c r="I438" s="305"/>
    </row>
    <row r="439" spans="1:9" x14ac:dyDescent="0.25">
      <c r="A439" s="880"/>
      <c r="B439" s="310" t="s">
        <v>64</v>
      </c>
      <c r="C439" s="303" t="s">
        <v>495</v>
      </c>
      <c r="D439" s="303">
        <v>50</v>
      </c>
      <c r="E439" s="589"/>
      <c r="F439" s="589"/>
      <c r="G439" s="305"/>
      <c r="H439" s="305"/>
      <c r="I439" s="305"/>
    </row>
    <row r="440" spans="1:9" x14ac:dyDescent="0.25">
      <c r="A440" s="880"/>
      <c r="B440" s="310" t="s">
        <v>65</v>
      </c>
      <c r="C440" s="303" t="s">
        <v>495</v>
      </c>
      <c r="D440" s="303">
        <v>1000</v>
      </c>
      <c r="E440" s="589"/>
      <c r="F440" s="589"/>
      <c r="G440" s="305"/>
      <c r="H440" s="305"/>
      <c r="I440" s="305"/>
    </row>
    <row r="441" spans="1:9" x14ac:dyDescent="0.25">
      <c r="A441" s="880"/>
      <c r="B441" s="310" t="s">
        <v>791</v>
      </c>
      <c r="C441" s="303" t="s">
        <v>495</v>
      </c>
      <c r="D441" s="303">
        <v>1000</v>
      </c>
      <c r="E441" s="589"/>
      <c r="F441" s="589"/>
      <c r="G441" s="305"/>
      <c r="H441" s="305"/>
      <c r="I441" s="305"/>
    </row>
    <row r="442" spans="1:9" x14ac:dyDescent="0.25">
      <c r="A442" s="880"/>
      <c r="B442" s="310" t="s">
        <v>791</v>
      </c>
      <c r="C442" s="303" t="s">
        <v>495</v>
      </c>
      <c r="D442" s="303">
        <v>500</v>
      </c>
      <c r="E442" s="589"/>
      <c r="F442" s="589"/>
      <c r="G442" s="305"/>
      <c r="H442" s="305"/>
      <c r="I442" s="305"/>
    </row>
    <row r="443" spans="1:9" x14ac:dyDescent="0.25">
      <c r="A443" s="880"/>
      <c r="B443" s="353" t="s">
        <v>2320</v>
      </c>
      <c r="C443" s="305"/>
      <c r="D443" s="305"/>
      <c r="E443" s="589"/>
      <c r="F443" s="589"/>
      <c r="G443" s="305"/>
      <c r="H443" s="305"/>
      <c r="I443" s="305"/>
    </row>
    <row r="444" spans="1:9" x14ac:dyDescent="0.25">
      <c r="A444" s="880"/>
      <c r="B444" s="310" t="s">
        <v>1551</v>
      </c>
      <c r="C444" s="303" t="s">
        <v>495</v>
      </c>
      <c r="D444" s="303">
        <v>250</v>
      </c>
      <c r="E444" s="589"/>
      <c r="F444" s="589"/>
      <c r="G444" s="305"/>
      <c r="H444" s="305"/>
      <c r="I444" s="305"/>
    </row>
    <row r="445" spans="1:9" x14ac:dyDescent="0.25">
      <c r="A445" s="880"/>
      <c r="B445" s="310" t="s">
        <v>87</v>
      </c>
      <c r="C445" s="303" t="s">
        <v>495</v>
      </c>
      <c r="D445" s="303">
        <v>100</v>
      </c>
      <c r="E445" s="589"/>
      <c r="F445" s="589"/>
      <c r="G445" s="305"/>
      <c r="H445" s="305"/>
      <c r="I445" s="305"/>
    </row>
    <row r="446" spans="1:9" x14ac:dyDescent="0.25">
      <c r="A446" s="880"/>
      <c r="B446" s="310" t="s">
        <v>820</v>
      </c>
      <c r="C446" s="303" t="s">
        <v>788</v>
      </c>
      <c r="D446" s="303">
        <v>5</v>
      </c>
      <c r="E446" s="589"/>
      <c r="F446" s="589"/>
      <c r="G446" s="305"/>
      <c r="H446" s="305"/>
      <c r="I446" s="305"/>
    </row>
    <row r="447" spans="1:9" x14ac:dyDescent="0.25">
      <c r="A447" s="880"/>
      <c r="B447" s="310" t="s">
        <v>1578</v>
      </c>
      <c r="C447" s="303" t="s">
        <v>548</v>
      </c>
      <c r="D447" s="303">
        <v>5000</v>
      </c>
      <c r="E447" s="589"/>
      <c r="F447" s="589"/>
      <c r="G447" s="305"/>
      <c r="H447" s="305"/>
      <c r="I447" s="305"/>
    </row>
    <row r="448" spans="1:9" ht="30" x14ac:dyDescent="0.25">
      <c r="A448" s="880"/>
      <c r="B448" s="310" t="s">
        <v>1537</v>
      </c>
      <c r="C448" s="303" t="s">
        <v>63</v>
      </c>
      <c r="D448" s="303">
        <v>6</v>
      </c>
      <c r="E448" s="589"/>
      <c r="F448" s="589"/>
      <c r="G448" s="305"/>
      <c r="H448" s="305"/>
      <c r="I448" s="305"/>
    </row>
    <row r="449" spans="1:9" ht="30" x14ac:dyDescent="0.25">
      <c r="A449" s="880"/>
      <c r="B449" s="310" t="s">
        <v>1546</v>
      </c>
      <c r="C449" s="303" t="s">
        <v>788</v>
      </c>
      <c r="D449" s="303"/>
      <c r="E449" s="589"/>
      <c r="F449" s="589"/>
      <c r="G449" s="305"/>
      <c r="H449" s="305"/>
      <c r="I449" s="305"/>
    </row>
    <row r="450" spans="1:9" x14ac:dyDescent="0.25">
      <c r="A450" s="880"/>
      <c r="B450" s="353" t="s">
        <v>2321</v>
      </c>
      <c r="C450" s="305"/>
      <c r="D450" s="305"/>
      <c r="E450" s="589"/>
      <c r="F450" s="589"/>
      <c r="G450" s="305"/>
      <c r="H450" s="305"/>
      <c r="I450" s="305"/>
    </row>
    <row r="451" spans="1:9" x14ac:dyDescent="0.25">
      <c r="A451" s="880"/>
      <c r="B451" s="310" t="s">
        <v>1526</v>
      </c>
      <c r="C451" s="303" t="s">
        <v>788</v>
      </c>
      <c r="D451" s="303">
        <v>100</v>
      </c>
      <c r="E451" s="589"/>
      <c r="F451" s="589"/>
      <c r="G451" s="305"/>
      <c r="H451" s="305"/>
      <c r="I451" s="305"/>
    </row>
    <row r="452" spans="1:9" x14ac:dyDescent="0.25">
      <c r="A452" s="880"/>
      <c r="B452" s="310" t="s">
        <v>1453</v>
      </c>
      <c r="C452" s="303" t="s">
        <v>633</v>
      </c>
      <c r="D452" s="303">
        <v>1</v>
      </c>
      <c r="E452" s="589"/>
      <c r="F452" s="589"/>
      <c r="G452" s="305"/>
      <c r="H452" s="305"/>
      <c r="I452" s="305"/>
    </row>
    <row r="453" spans="1:9" x14ac:dyDescent="0.25">
      <c r="A453" s="880"/>
      <c r="B453" s="353" t="s">
        <v>2322</v>
      </c>
      <c r="C453" s="305"/>
      <c r="D453" s="305"/>
      <c r="E453" s="589"/>
      <c r="F453" s="589"/>
      <c r="G453" s="305"/>
      <c r="H453" s="305"/>
      <c r="I453" s="305"/>
    </row>
    <row r="454" spans="1:9" x14ac:dyDescent="0.25">
      <c r="A454" s="880"/>
      <c r="B454" s="310" t="s">
        <v>1549</v>
      </c>
      <c r="C454" s="303" t="s">
        <v>788</v>
      </c>
      <c r="D454" s="303"/>
      <c r="E454" s="589"/>
      <c r="F454" s="589"/>
      <c r="G454" s="305"/>
      <c r="H454" s="305"/>
      <c r="I454" s="305"/>
    </row>
    <row r="455" spans="1:9" x14ac:dyDescent="0.25">
      <c r="A455" s="880"/>
      <c r="B455" s="353" t="s">
        <v>2323</v>
      </c>
      <c r="C455" s="305"/>
      <c r="D455" s="305"/>
      <c r="E455" s="589"/>
      <c r="F455" s="589"/>
      <c r="G455" s="305"/>
      <c r="H455" s="305"/>
      <c r="I455" s="305"/>
    </row>
    <row r="456" spans="1:9" x14ac:dyDescent="0.25">
      <c r="A456" s="880"/>
      <c r="B456" s="353" t="s">
        <v>2324</v>
      </c>
      <c r="C456" s="305"/>
      <c r="D456" s="305"/>
      <c r="E456" s="589"/>
      <c r="F456" s="589"/>
      <c r="G456" s="305"/>
      <c r="H456" s="305"/>
      <c r="I456" s="305"/>
    </row>
    <row r="457" spans="1:9" x14ac:dyDescent="0.25">
      <c r="A457" s="880"/>
      <c r="B457" s="310" t="s">
        <v>1828</v>
      </c>
      <c r="C457" s="305"/>
      <c r="D457" s="305"/>
      <c r="E457" s="589"/>
      <c r="F457" s="589"/>
      <c r="G457" s="305"/>
      <c r="H457" s="305"/>
      <c r="I457" s="305"/>
    </row>
    <row r="458" spans="1:9" x14ac:dyDescent="0.25">
      <c r="A458" s="880"/>
      <c r="B458" s="310" t="s">
        <v>1520</v>
      </c>
      <c r="C458" s="309"/>
      <c r="D458" s="309"/>
      <c r="E458" s="589"/>
      <c r="F458" s="589"/>
      <c r="G458" s="305"/>
      <c r="H458" s="305"/>
      <c r="I458" s="305"/>
    </row>
    <row r="459" spans="1:9" x14ac:dyDescent="0.25">
      <c r="A459" s="880"/>
      <c r="B459" s="310" t="s">
        <v>1515</v>
      </c>
      <c r="C459" s="309" t="s">
        <v>53</v>
      </c>
      <c r="D459" s="309">
        <v>100</v>
      </c>
      <c r="E459" s="589"/>
      <c r="F459" s="589"/>
      <c r="G459" s="305"/>
      <c r="H459" s="305"/>
      <c r="I459" s="305"/>
    </row>
    <row r="460" spans="1:9" x14ac:dyDescent="0.25">
      <c r="A460" s="880"/>
      <c r="B460" s="310" t="s">
        <v>1521</v>
      </c>
      <c r="C460" s="309" t="s">
        <v>53</v>
      </c>
      <c r="D460" s="309">
        <v>10</v>
      </c>
      <c r="E460" s="589"/>
      <c r="F460" s="589"/>
      <c r="G460" s="305"/>
      <c r="H460" s="305"/>
      <c r="I460" s="305"/>
    </row>
    <row r="461" spans="1:9" x14ac:dyDescent="0.25">
      <c r="A461" s="880"/>
      <c r="B461" s="310" t="s">
        <v>874</v>
      </c>
      <c r="C461" s="303" t="s">
        <v>548</v>
      </c>
      <c r="D461" s="303">
        <v>100</v>
      </c>
      <c r="E461" s="589"/>
      <c r="F461" s="589"/>
      <c r="G461" s="305"/>
      <c r="H461" s="305"/>
      <c r="I461" s="305"/>
    </row>
    <row r="462" spans="1:9" x14ac:dyDescent="0.25">
      <c r="A462" s="880"/>
      <c r="B462" s="353" t="s">
        <v>2325</v>
      </c>
      <c r="C462" s="305"/>
      <c r="D462" s="305"/>
      <c r="E462" s="589"/>
      <c r="F462" s="589"/>
      <c r="G462" s="305"/>
      <c r="H462" s="305"/>
      <c r="I462" s="305"/>
    </row>
    <row r="463" spans="1:9" ht="30" x14ac:dyDescent="0.25">
      <c r="A463" s="880"/>
      <c r="B463" s="353" t="s">
        <v>2326</v>
      </c>
      <c r="C463" s="305"/>
      <c r="D463" s="305"/>
      <c r="E463" s="589"/>
      <c r="F463" s="589"/>
      <c r="G463" s="305"/>
      <c r="H463" s="305"/>
      <c r="I463" s="305"/>
    </row>
    <row r="464" spans="1:9" x14ac:dyDescent="0.25">
      <c r="A464" s="880"/>
      <c r="B464" s="310" t="s">
        <v>1525</v>
      </c>
      <c r="C464" s="303" t="s">
        <v>788</v>
      </c>
      <c r="D464" s="303">
        <v>500</v>
      </c>
      <c r="E464" s="589"/>
      <c r="F464" s="589"/>
      <c r="G464" s="305"/>
      <c r="H464" s="305"/>
      <c r="I464" s="305"/>
    </row>
    <row r="465" spans="1:9" x14ac:dyDescent="0.25">
      <c r="A465" s="880"/>
      <c r="B465" s="353" t="s">
        <v>2327</v>
      </c>
      <c r="C465" s="305"/>
      <c r="D465" s="305"/>
      <c r="E465" s="589"/>
      <c r="F465" s="589"/>
      <c r="G465" s="305"/>
      <c r="H465" s="305"/>
      <c r="I465" s="305"/>
    </row>
    <row r="466" spans="1:9" x14ac:dyDescent="0.25">
      <c r="A466" s="880"/>
      <c r="B466" s="310" t="s">
        <v>1528</v>
      </c>
      <c r="C466" s="303" t="s">
        <v>788</v>
      </c>
      <c r="D466" s="303">
        <v>100</v>
      </c>
      <c r="E466" s="589"/>
      <c r="F466" s="589"/>
      <c r="G466" s="305"/>
      <c r="H466" s="305"/>
      <c r="I466" s="305"/>
    </row>
    <row r="467" spans="1:9" x14ac:dyDescent="0.25">
      <c r="A467" s="880"/>
      <c r="B467" s="310" t="s">
        <v>1634</v>
      </c>
      <c r="C467" s="303" t="s">
        <v>633</v>
      </c>
      <c r="D467" s="303">
        <v>1</v>
      </c>
      <c r="E467" s="589"/>
      <c r="F467" s="589"/>
      <c r="G467" s="305"/>
      <c r="H467" s="305"/>
      <c r="I467" s="305"/>
    </row>
    <row r="468" spans="1:9" x14ac:dyDescent="0.25">
      <c r="A468" s="880"/>
      <c r="B468" s="310" t="s">
        <v>790</v>
      </c>
      <c r="C468" s="303" t="s">
        <v>788</v>
      </c>
      <c r="D468" s="303">
        <v>100</v>
      </c>
      <c r="E468" s="589"/>
      <c r="F468" s="589"/>
      <c r="G468" s="305"/>
      <c r="H468" s="305"/>
      <c r="I468" s="305"/>
    </row>
    <row r="469" spans="1:9" x14ac:dyDescent="0.25">
      <c r="A469" s="880"/>
      <c r="B469" s="310" t="s">
        <v>790</v>
      </c>
      <c r="C469" s="303" t="s">
        <v>788</v>
      </c>
      <c r="D469" s="303">
        <v>10</v>
      </c>
      <c r="E469" s="589"/>
      <c r="F469" s="589"/>
      <c r="G469" s="305"/>
      <c r="H469" s="305"/>
      <c r="I469" s="305"/>
    </row>
    <row r="470" spans="1:9" x14ac:dyDescent="0.25">
      <c r="A470" s="880"/>
      <c r="B470" s="353" t="s">
        <v>2328</v>
      </c>
      <c r="C470" s="305"/>
      <c r="D470" s="305"/>
      <c r="E470" s="589"/>
      <c r="F470" s="589"/>
      <c r="G470" s="305"/>
      <c r="H470" s="305"/>
      <c r="I470" s="305"/>
    </row>
    <row r="471" spans="1:9" ht="30" x14ac:dyDescent="0.25">
      <c r="A471" s="880"/>
      <c r="B471" s="353" t="s">
        <v>2329</v>
      </c>
      <c r="C471" s="305"/>
      <c r="D471" s="305"/>
      <c r="E471" s="589"/>
      <c r="F471" s="589"/>
      <c r="G471" s="305"/>
      <c r="H471" s="305"/>
      <c r="I471" s="305"/>
    </row>
    <row r="472" spans="1:9" x14ac:dyDescent="0.25">
      <c r="A472" s="880"/>
      <c r="B472" s="310" t="s">
        <v>1518</v>
      </c>
      <c r="C472" s="303" t="s">
        <v>548</v>
      </c>
      <c r="D472" s="303">
        <v>500</v>
      </c>
      <c r="E472" s="589"/>
      <c r="F472" s="589"/>
      <c r="G472" s="305"/>
      <c r="H472" s="305"/>
      <c r="I472" s="305"/>
    </row>
    <row r="473" spans="1:9" x14ac:dyDescent="0.25">
      <c r="A473" s="880"/>
      <c r="B473" s="310" t="s">
        <v>1519</v>
      </c>
      <c r="C473" s="303" t="s">
        <v>548</v>
      </c>
      <c r="D473" s="303">
        <v>500</v>
      </c>
      <c r="E473" s="589"/>
      <c r="F473" s="589"/>
      <c r="G473" s="305"/>
      <c r="H473" s="305"/>
      <c r="I473" s="305"/>
    </row>
    <row r="474" spans="1:9" x14ac:dyDescent="0.25">
      <c r="A474" s="880"/>
      <c r="B474" s="310" t="s">
        <v>96</v>
      </c>
      <c r="C474" s="303" t="s">
        <v>548</v>
      </c>
      <c r="D474" s="303">
        <v>500</v>
      </c>
      <c r="E474" s="589"/>
      <c r="F474" s="589"/>
      <c r="G474" s="305"/>
      <c r="H474" s="305"/>
      <c r="I474" s="305"/>
    </row>
    <row r="475" spans="1:9" ht="30" x14ac:dyDescent="0.25">
      <c r="A475" s="880"/>
      <c r="B475" s="310" t="s">
        <v>1516</v>
      </c>
      <c r="C475" s="303" t="s">
        <v>63</v>
      </c>
      <c r="D475" s="303">
        <v>10</v>
      </c>
      <c r="E475" s="589"/>
      <c r="F475" s="589"/>
      <c r="G475" s="305"/>
      <c r="H475" s="305"/>
      <c r="I475" s="305"/>
    </row>
    <row r="476" spans="1:9" ht="30" x14ac:dyDescent="0.25">
      <c r="A476" s="880"/>
      <c r="B476" s="310" t="s">
        <v>1517</v>
      </c>
      <c r="C476" s="303" t="s">
        <v>63</v>
      </c>
      <c r="D476" s="303">
        <v>6</v>
      </c>
      <c r="E476" s="589"/>
      <c r="F476" s="589"/>
      <c r="G476" s="305"/>
      <c r="H476" s="305"/>
      <c r="I476" s="305"/>
    </row>
    <row r="477" spans="1:9" x14ac:dyDescent="0.25">
      <c r="A477" s="880"/>
      <c r="B477" s="310" t="s">
        <v>1535</v>
      </c>
      <c r="C477" s="303" t="s">
        <v>788</v>
      </c>
      <c r="D477" s="303">
        <v>500</v>
      </c>
      <c r="E477" s="589"/>
      <c r="F477" s="589"/>
      <c r="G477" s="305"/>
      <c r="H477" s="305"/>
      <c r="I477" s="305"/>
    </row>
    <row r="478" spans="1:9" x14ac:dyDescent="0.25">
      <c r="A478" s="880"/>
      <c r="B478" s="310" t="s">
        <v>1562</v>
      </c>
      <c r="C478" s="303" t="s">
        <v>548</v>
      </c>
      <c r="D478" s="303">
        <v>1.7</v>
      </c>
      <c r="E478" s="589"/>
      <c r="F478" s="589"/>
      <c r="G478" s="305"/>
      <c r="H478" s="305"/>
      <c r="I478" s="305"/>
    </row>
    <row r="479" spans="1:9" x14ac:dyDescent="0.25">
      <c r="A479" s="880"/>
      <c r="B479" s="353" t="s">
        <v>2330</v>
      </c>
      <c r="C479" s="305"/>
      <c r="D479" s="305"/>
      <c r="E479" s="589"/>
      <c r="F479" s="589"/>
      <c r="G479" s="305"/>
      <c r="H479" s="305"/>
      <c r="I479" s="305"/>
    </row>
    <row r="480" spans="1:9" ht="30" x14ac:dyDescent="0.25">
      <c r="A480" s="880"/>
      <c r="B480" s="310" t="s">
        <v>1538</v>
      </c>
      <c r="C480" s="303" t="s">
        <v>63</v>
      </c>
      <c r="D480" s="303">
        <v>6</v>
      </c>
      <c r="E480" s="589"/>
      <c r="F480" s="589"/>
      <c r="G480" s="305"/>
      <c r="H480" s="305"/>
      <c r="I480" s="305"/>
    </row>
    <row r="481" spans="1:9" ht="30" x14ac:dyDescent="0.25">
      <c r="A481" s="880"/>
      <c r="B481" s="310" t="s">
        <v>1543</v>
      </c>
      <c r="C481" s="303" t="s">
        <v>788</v>
      </c>
      <c r="D481" s="303"/>
      <c r="E481" s="589"/>
      <c r="F481" s="589"/>
      <c r="G481" s="305"/>
      <c r="H481" s="305"/>
      <c r="I481" s="305"/>
    </row>
    <row r="482" spans="1:9" ht="30" x14ac:dyDescent="0.25">
      <c r="A482" s="880"/>
      <c r="B482" s="310" t="s">
        <v>2689</v>
      </c>
      <c r="C482" s="303" t="s">
        <v>788</v>
      </c>
      <c r="D482" s="303">
        <v>25</v>
      </c>
      <c r="E482" s="589"/>
      <c r="F482" s="589"/>
      <c r="G482" s="305"/>
      <c r="H482" s="305"/>
      <c r="I482" s="305"/>
    </row>
    <row r="483" spans="1:9" x14ac:dyDescent="0.25">
      <c r="A483" s="880"/>
      <c r="B483" s="310" t="s">
        <v>800</v>
      </c>
      <c r="C483" s="303" t="s">
        <v>788</v>
      </c>
      <c r="D483" s="303">
        <v>100</v>
      </c>
      <c r="E483" s="589"/>
      <c r="F483" s="589"/>
      <c r="G483" s="305"/>
      <c r="H483" s="305"/>
      <c r="I483" s="305"/>
    </row>
    <row r="484" spans="1:9" x14ac:dyDescent="0.25">
      <c r="A484" s="880"/>
      <c r="B484" s="353" t="s">
        <v>2331</v>
      </c>
      <c r="C484" s="305"/>
      <c r="D484" s="305"/>
      <c r="E484" s="589"/>
      <c r="F484" s="589"/>
      <c r="G484" s="305"/>
      <c r="H484" s="305"/>
      <c r="I484" s="305"/>
    </row>
    <row r="485" spans="1:9" x14ac:dyDescent="0.25">
      <c r="A485" s="880"/>
      <c r="B485" s="310" t="s">
        <v>819</v>
      </c>
      <c r="C485" s="303" t="s">
        <v>788</v>
      </c>
      <c r="D485" s="303">
        <v>100</v>
      </c>
      <c r="E485" s="589"/>
      <c r="F485" s="589"/>
      <c r="G485" s="305"/>
      <c r="H485" s="305"/>
      <c r="I485" s="305"/>
    </row>
    <row r="486" spans="1:9" x14ac:dyDescent="0.25">
      <c r="A486" s="880"/>
      <c r="B486" s="353" t="s">
        <v>2332</v>
      </c>
      <c r="C486" s="305"/>
      <c r="D486" s="305"/>
      <c r="E486" s="589"/>
      <c r="F486" s="589"/>
      <c r="G486" s="305"/>
      <c r="H486" s="305"/>
      <c r="I486" s="305"/>
    </row>
    <row r="487" spans="1:9" ht="30" x14ac:dyDescent="0.25">
      <c r="A487" s="880"/>
      <c r="B487" s="310" t="s">
        <v>1541</v>
      </c>
      <c r="C487" s="303" t="s">
        <v>63</v>
      </c>
      <c r="D487" s="303">
        <v>6</v>
      </c>
      <c r="E487" s="589"/>
      <c r="F487" s="589"/>
      <c r="G487" s="305"/>
      <c r="H487" s="305"/>
      <c r="I487" s="305"/>
    </row>
    <row r="488" spans="1:9" x14ac:dyDescent="0.25">
      <c r="A488" s="880"/>
      <c r="B488" s="310" t="s">
        <v>1542</v>
      </c>
      <c r="C488" s="303" t="s">
        <v>788</v>
      </c>
      <c r="D488" s="303">
        <v>10</v>
      </c>
      <c r="E488" s="589"/>
      <c r="F488" s="589"/>
      <c r="G488" s="305"/>
      <c r="H488" s="305"/>
      <c r="I488" s="305"/>
    </row>
    <row r="489" spans="1:9" x14ac:dyDescent="0.25">
      <c r="A489" s="880"/>
      <c r="B489" s="11" t="s">
        <v>870</v>
      </c>
      <c r="C489" s="303" t="s">
        <v>788</v>
      </c>
      <c r="D489" s="303">
        <v>100</v>
      </c>
      <c r="E489" s="589"/>
      <c r="F489" s="589"/>
      <c r="G489" s="305"/>
      <c r="H489" s="305"/>
      <c r="I489" s="305"/>
    </row>
    <row r="490" spans="1:9" x14ac:dyDescent="0.25">
      <c r="A490" s="880"/>
      <c r="B490" s="354" t="s">
        <v>2333</v>
      </c>
      <c r="C490" s="305"/>
      <c r="D490" s="305"/>
      <c r="E490" s="589"/>
      <c r="F490" s="589"/>
      <c r="G490" s="305"/>
      <c r="H490" s="305"/>
      <c r="I490" s="305"/>
    </row>
    <row r="491" spans="1:9" x14ac:dyDescent="0.25">
      <c r="A491" s="880"/>
      <c r="B491" s="354" t="s">
        <v>2334</v>
      </c>
      <c r="C491" s="305"/>
      <c r="D491" s="305"/>
      <c r="E491" s="589"/>
      <c r="F491" s="589"/>
      <c r="G491" s="305"/>
      <c r="H491" s="305"/>
      <c r="I491" s="305"/>
    </row>
    <row r="492" spans="1:9" x14ac:dyDescent="0.25">
      <c r="A492" s="880"/>
      <c r="B492" s="354" t="s">
        <v>2335</v>
      </c>
      <c r="C492" s="305"/>
      <c r="D492" s="305"/>
      <c r="E492" s="589"/>
      <c r="F492" s="589"/>
      <c r="G492" s="305"/>
      <c r="H492" s="305"/>
      <c r="I492" s="305"/>
    </row>
    <row r="493" spans="1:9" ht="30" x14ac:dyDescent="0.25">
      <c r="A493" s="880"/>
      <c r="B493" s="354" t="s">
        <v>2336</v>
      </c>
      <c r="C493" s="305"/>
      <c r="D493" s="305"/>
      <c r="E493" s="589"/>
      <c r="F493" s="589"/>
      <c r="G493" s="305"/>
      <c r="H493" s="305"/>
      <c r="I493" s="305"/>
    </row>
    <row r="494" spans="1:9" x14ac:dyDescent="0.25">
      <c r="A494" s="880"/>
      <c r="B494" s="11" t="s">
        <v>817</v>
      </c>
      <c r="C494" s="303" t="s">
        <v>788</v>
      </c>
      <c r="D494" s="303">
        <v>100</v>
      </c>
      <c r="E494" s="589"/>
      <c r="F494" s="589"/>
      <c r="G494" s="305"/>
      <c r="H494" s="305"/>
      <c r="I494" s="305"/>
    </row>
    <row r="495" spans="1:9" x14ac:dyDescent="0.25">
      <c r="A495" s="880"/>
      <c r="B495" s="11" t="s">
        <v>1577</v>
      </c>
      <c r="C495" s="303" t="s">
        <v>788</v>
      </c>
      <c r="D495" s="303">
        <v>1000</v>
      </c>
      <c r="E495" s="589"/>
      <c r="F495" s="589"/>
      <c r="G495" s="305"/>
      <c r="H495" s="305"/>
      <c r="I495" s="305"/>
    </row>
    <row r="496" spans="1:9" x14ac:dyDescent="0.25">
      <c r="A496" s="880"/>
      <c r="B496" s="11" t="s">
        <v>2337</v>
      </c>
      <c r="C496" s="303"/>
      <c r="D496" s="303"/>
      <c r="E496" s="589"/>
      <c r="F496" s="589"/>
      <c r="G496" s="305"/>
      <c r="H496" s="305"/>
      <c r="I496" s="305"/>
    </row>
    <row r="497" spans="1:9" x14ac:dyDescent="0.25">
      <c r="A497" s="880"/>
      <c r="B497" s="11" t="s">
        <v>79</v>
      </c>
      <c r="C497" s="303" t="s">
        <v>788</v>
      </c>
      <c r="D497" s="303">
        <v>100</v>
      </c>
      <c r="E497" s="589"/>
      <c r="F497" s="589"/>
      <c r="G497" s="305"/>
      <c r="H497" s="305"/>
      <c r="I497" s="305"/>
    </row>
    <row r="498" spans="1:9" x14ac:dyDescent="0.25">
      <c r="A498" s="880"/>
      <c r="B498" s="11" t="s">
        <v>2338</v>
      </c>
      <c r="C498" s="303"/>
      <c r="D498" s="303"/>
      <c r="E498" s="589"/>
      <c r="F498" s="589"/>
      <c r="G498" s="305"/>
      <c r="H498" s="305"/>
      <c r="I498" s="305"/>
    </row>
    <row r="499" spans="1:9" x14ac:dyDescent="0.25">
      <c r="A499" s="880"/>
      <c r="B499" s="11" t="s">
        <v>1524</v>
      </c>
      <c r="C499" s="303" t="s">
        <v>788</v>
      </c>
      <c r="D499" s="303">
        <v>1000</v>
      </c>
      <c r="E499" s="589"/>
      <c r="F499" s="589"/>
      <c r="G499" s="305"/>
      <c r="H499" s="305"/>
      <c r="I499" s="305"/>
    </row>
    <row r="500" spans="1:9" ht="30" x14ac:dyDescent="0.25">
      <c r="A500" s="880"/>
      <c r="B500" s="354" t="s">
        <v>2339</v>
      </c>
      <c r="C500" s="305"/>
      <c r="D500" s="305"/>
      <c r="E500" s="589"/>
      <c r="F500" s="589"/>
      <c r="G500" s="305"/>
      <c r="H500" s="305"/>
      <c r="I500" s="305"/>
    </row>
    <row r="501" spans="1:9" x14ac:dyDescent="0.25">
      <c r="A501" s="880"/>
      <c r="B501" s="354" t="s">
        <v>2340</v>
      </c>
      <c r="C501" s="305"/>
      <c r="D501" s="305"/>
      <c r="E501" s="589"/>
      <c r="F501" s="589"/>
      <c r="G501" s="305"/>
      <c r="H501" s="305"/>
      <c r="I501" s="305"/>
    </row>
    <row r="502" spans="1:9" x14ac:dyDescent="0.25">
      <c r="A502" s="880"/>
      <c r="B502" s="354" t="s">
        <v>2341</v>
      </c>
      <c r="C502" s="305"/>
      <c r="D502" s="305"/>
      <c r="E502" s="589"/>
      <c r="F502" s="589"/>
      <c r="G502" s="305"/>
      <c r="H502" s="305"/>
      <c r="I502" s="305"/>
    </row>
    <row r="503" spans="1:9" ht="30" x14ac:dyDescent="0.25">
      <c r="A503" s="880"/>
      <c r="B503" s="11" t="s">
        <v>1544</v>
      </c>
      <c r="C503" s="303" t="s">
        <v>788</v>
      </c>
      <c r="D503" s="303"/>
      <c r="E503" s="589"/>
      <c r="F503" s="589"/>
      <c r="G503" s="305"/>
      <c r="H503" s="305"/>
      <c r="I503" s="305"/>
    </row>
    <row r="504" spans="1:9" x14ac:dyDescent="0.25">
      <c r="A504" s="880"/>
      <c r="B504" s="354" t="s">
        <v>2342</v>
      </c>
      <c r="C504" s="305"/>
      <c r="D504" s="305"/>
      <c r="E504" s="589"/>
      <c r="F504" s="589"/>
      <c r="G504" s="305"/>
      <c r="H504" s="305"/>
      <c r="I504" s="305"/>
    </row>
    <row r="505" spans="1:9" x14ac:dyDescent="0.25">
      <c r="A505" s="880"/>
      <c r="B505" s="11" t="s">
        <v>1530</v>
      </c>
      <c r="C505" s="303" t="s">
        <v>788</v>
      </c>
      <c r="D505" s="303">
        <v>500</v>
      </c>
      <c r="E505" s="589"/>
      <c r="F505" s="589"/>
      <c r="G505" s="305"/>
      <c r="H505" s="305"/>
      <c r="I505" s="305"/>
    </row>
    <row r="506" spans="1:9" x14ac:dyDescent="0.25">
      <c r="A506" s="880"/>
      <c r="B506" s="11" t="s">
        <v>821</v>
      </c>
      <c r="C506" s="303" t="s">
        <v>788</v>
      </c>
      <c r="D506" s="303">
        <v>1</v>
      </c>
      <c r="E506" s="589"/>
      <c r="F506" s="589"/>
      <c r="G506" s="305"/>
      <c r="H506" s="305"/>
      <c r="I506" s="305"/>
    </row>
    <row r="507" spans="1:9" x14ac:dyDescent="0.25">
      <c r="A507" s="880"/>
      <c r="B507" s="11" t="s">
        <v>1522</v>
      </c>
      <c r="C507" s="303" t="s">
        <v>63</v>
      </c>
      <c r="D507" s="303">
        <v>10</v>
      </c>
      <c r="E507" s="589"/>
      <c r="F507" s="589"/>
      <c r="G507" s="305"/>
      <c r="H507" s="305"/>
      <c r="I507" s="305"/>
    </row>
    <row r="508" spans="1:9" x14ac:dyDescent="0.25">
      <c r="A508" s="880"/>
      <c r="B508" s="354" t="s">
        <v>2343</v>
      </c>
      <c r="C508" s="305"/>
      <c r="D508" s="305"/>
      <c r="E508" s="589"/>
      <c r="F508" s="589"/>
      <c r="G508" s="305"/>
      <c r="H508" s="305"/>
      <c r="I508" s="305"/>
    </row>
    <row r="509" spans="1:9" x14ac:dyDescent="0.25">
      <c r="A509" s="880"/>
      <c r="B509" s="11" t="s">
        <v>1567</v>
      </c>
      <c r="C509" s="303" t="s">
        <v>788</v>
      </c>
      <c r="D509" s="303">
        <v>1000</v>
      </c>
      <c r="E509" s="589"/>
      <c r="F509" s="589"/>
      <c r="G509" s="305"/>
      <c r="H509" s="305"/>
      <c r="I509" s="305"/>
    </row>
    <row r="510" spans="1:9" x14ac:dyDescent="0.25">
      <c r="A510" s="880"/>
      <c r="B510" s="354" t="s">
        <v>2344</v>
      </c>
      <c r="C510" s="305"/>
      <c r="D510" s="305"/>
      <c r="E510" s="589"/>
      <c r="F510" s="589"/>
      <c r="G510" s="305"/>
      <c r="H510" s="305"/>
      <c r="I510" s="305"/>
    </row>
    <row r="511" spans="1:9" x14ac:dyDescent="0.25">
      <c r="A511" s="880"/>
      <c r="B511" s="354" t="s">
        <v>2345</v>
      </c>
      <c r="C511" s="305"/>
      <c r="D511" s="305"/>
      <c r="E511" s="589"/>
      <c r="F511" s="589"/>
      <c r="G511" s="305"/>
      <c r="H511" s="305"/>
      <c r="I511" s="305"/>
    </row>
    <row r="512" spans="1:9" x14ac:dyDescent="0.25">
      <c r="A512" s="880"/>
      <c r="B512" s="11" t="s">
        <v>78</v>
      </c>
      <c r="C512" s="303" t="s">
        <v>788</v>
      </c>
      <c r="D512" s="303">
        <v>100</v>
      </c>
      <c r="E512" s="589"/>
      <c r="F512" s="589"/>
      <c r="G512" s="305"/>
      <c r="H512" s="305"/>
      <c r="I512" s="305"/>
    </row>
    <row r="513" spans="1:9" x14ac:dyDescent="0.25">
      <c r="A513" s="880"/>
      <c r="B513" s="11" t="s">
        <v>2346</v>
      </c>
      <c r="C513" s="303"/>
      <c r="D513" s="303"/>
      <c r="E513" s="589"/>
      <c r="F513" s="589"/>
      <c r="G513" s="305"/>
      <c r="H513" s="305"/>
      <c r="I513" s="305"/>
    </row>
    <row r="514" spans="1:9" x14ac:dyDescent="0.25">
      <c r="A514" s="880"/>
      <c r="B514" s="11" t="s">
        <v>2347</v>
      </c>
      <c r="C514" s="303"/>
      <c r="D514" s="303"/>
      <c r="E514" s="589"/>
      <c r="F514" s="589"/>
      <c r="G514" s="305"/>
      <c r="H514" s="305"/>
      <c r="I514" s="305"/>
    </row>
    <row r="515" spans="1:9" x14ac:dyDescent="0.25">
      <c r="A515" s="880"/>
      <c r="B515" s="11" t="s">
        <v>1532</v>
      </c>
      <c r="C515" s="303" t="s">
        <v>788</v>
      </c>
      <c r="D515" s="303">
        <v>25</v>
      </c>
      <c r="E515" s="589"/>
      <c r="F515" s="589"/>
      <c r="G515" s="305"/>
      <c r="H515" s="305"/>
      <c r="I515" s="305"/>
    </row>
    <row r="516" spans="1:9" x14ac:dyDescent="0.25">
      <c r="A516" s="880"/>
      <c r="B516" s="11" t="s">
        <v>1523</v>
      </c>
      <c r="C516" s="303" t="s">
        <v>788</v>
      </c>
      <c r="D516" s="303">
        <v>1000</v>
      </c>
      <c r="E516" s="589"/>
      <c r="F516" s="589"/>
      <c r="G516" s="305"/>
      <c r="H516" s="305"/>
      <c r="I516" s="305"/>
    </row>
    <row r="517" spans="1:9" x14ac:dyDescent="0.25">
      <c r="A517" s="880"/>
      <c r="B517" s="11" t="s">
        <v>2690</v>
      </c>
      <c r="C517" s="303" t="s">
        <v>1576</v>
      </c>
      <c r="D517" s="303">
        <v>100</v>
      </c>
      <c r="E517" s="589"/>
      <c r="F517" s="589"/>
      <c r="G517" s="305"/>
      <c r="H517" s="305"/>
      <c r="I517" s="305"/>
    </row>
    <row r="518" spans="1:9" x14ac:dyDescent="0.25">
      <c r="A518" s="880"/>
      <c r="B518" s="11" t="s">
        <v>1553</v>
      </c>
      <c r="C518" s="303" t="s">
        <v>788</v>
      </c>
      <c r="D518" s="303">
        <v>100</v>
      </c>
      <c r="E518" s="589"/>
      <c r="F518" s="589"/>
      <c r="G518" s="305"/>
      <c r="H518" s="305"/>
      <c r="I518" s="305"/>
    </row>
    <row r="519" spans="1:9" x14ac:dyDescent="0.25">
      <c r="A519" s="880"/>
      <c r="B519" s="11" t="s">
        <v>792</v>
      </c>
      <c r="C519" s="303" t="s">
        <v>495</v>
      </c>
      <c r="D519" s="303">
        <v>1000</v>
      </c>
      <c r="E519" s="589"/>
      <c r="F519" s="589"/>
      <c r="G519" s="305"/>
      <c r="H519" s="305"/>
      <c r="I519" s="305"/>
    </row>
    <row r="520" spans="1:9" x14ac:dyDescent="0.25">
      <c r="A520" s="880"/>
      <c r="B520" s="11" t="s">
        <v>66</v>
      </c>
      <c r="C520" s="303" t="s">
        <v>495</v>
      </c>
      <c r="D520" s="303">
        <v>1000</v>
      </c>
      <c r="E520" s="589"/>
      <c r="F520" s="589"/>
      <c r="G520" s="305"/>
      <c r="H520" s="305"/>
      <c r="I520" s="305"/>
    </row>
    <row r="521" spans="1:9" ht="30" x14ac:dyDescent="0.25">
      <c r="A521" s="880"/>
      <c r="B521" s="11" t="s">
        <v>1527</v>
      </c>
      <c r="C521" s="303" t="s">
        <v>788</v>
      </c>
      <c r="D521" s="303">
        <v>100</v>
      </c>
      <c r="E521" s="589"/>
      <c r="F521" s="589"/>
      <c r="G521" s="305"/>
      <c r="H521" s="305"/>
      <c r="I521" s="305"/>
    </row>
    <row r="522" spans="1:9" x14ac:dyDescent="0.25">
      <c r="A522" s="880"/>
      <c r="B522" s="11" t="s">
        <v>1569</v>
      </c>
      <c r="C522" s="303" t="s">
        <v>788</v>
      </c>
      <c r="D522" s="303">
        <v>1000</v>
      </c>
      <c r="E522" s="589"/>
      <c r="F522" s="589"/>
      <c r="G522" s="305"/>
      <c r="H522" s="305"/>
      <c r="I522" s="305"/>
    </row>
    <row r="523" spans="1:9" x14ac:dyDescent="0.25">
      <c r="A523" s="880"/>
      <c r="B523" s="11" t="s">
        <v>2348</v>
      </c>
      <c r="C523" s="303"/>
      <c r="D523" s="303"/>
      <c r="E523" s="589"/>
      <c r="F523" s="589"/>
      <c r="G523" s="305"/>
      <c r="H523" s="305"/>
      <c r="I523" s="305"/>
    </row>
    <row r="524" spans="1:9" x14ac:dyDescent="0.25">
      <c r="A524" s="880"/>
      <c r="B524" s="11" t="s">
        <v>1504</v>
      </c>
      <c r="C524" s="303" t="s">
        <v>788</v>
      </c>
      <c r="D524" s="303">
        <v>1000</v>
      </c>
      <c r="E524" s="589"/>
      <c r="F524" s="589"/>
      <c r="G524" s="305"/>
      <c r="H524" s="305"/>
      <c r="I524" s="305"/>
    </row>
    <row r="525" spans="1:9" ht="30" x14ac:dyDescent="0.25">
      <c r="A525" s="880"/>
      <c r="B525" s="11" t="s">
        <v>801</v>
      </c>
      <c r="C525" s="303" t="s">
        <v>788</v>
      </c>
      <c r="D525" s="303">
        <v>1000</v>
      </c>
      <c r="E525" s="589"/>
      <c r="F525" s="589"/>
      <c r="G525" s="305"/>
      <c r="H525" s="305"/>
      <c r="I525" s="305"/>
    </row>
    <row r="526" spans="1:9" x14ac:dyDescent="0.25">
      <c r="A526" s="880"/>
      <c r="B526" s="11" t="s">
        <v>1550</v>
      </c>
      <c r="C526" s="303" t="s">
        <v>788</v>
      </c>
      <c r="D526" s="303">
        <v>1000</v>
      </c>
      <c r="E526" s="589"/>
      <c r="F526" s="589"/>
      <c r="G526" s="305"/>
      <c r="H526" s="305"/>
      <c r="I526" s="305"/>
    </row>
    <row r="527" spans="1:9" x14ac:dyDescent="0.25">
      <c r="A527" s="880"/>
      <c r="B527" s="11" t="s">
        <v>793</v>
      </c>
      <c r="C527" s="303" t="s">
        <v>633</v>
      </c>
      <c r="D527" s="303">
        <v>50</v>
      </c>
      <c r="E527" s="589"/>
      <c r="F527" s="589"/>
      <c r="G527" s="305"/>
      <c r="H527" s="305"/>
      <c r="I527" s="305"/>
    </row>
    <row r="528" spans="1:9" x14ac:dyDescent="0.25">
      <c r="A528" s="880"/>
      <c r="B528" s="11" t="s">
        <v>1484</v>
      </c>
      <c r="C528" s="303" t="s">
        <v>633</v>
      </c>
      <c r="D528" s="303">
        <v>50</v>
      </c>
      <c r="E528" s="589"/>
      <c r="F528" s="589"/>
      <c r="G528" s="305"/>
      <c r="H528" s="305"/>
      <c r="I528" s="305"/>
    </row>
    <row r="529" spans="1:9" x14ac:dyDescent="0.25">
      <c r="A529" s="880"/>
      <c r="B529" s="11" t="s">
        <v>1452</v>
      </c>
      <c r="C529" s="303" t="s">
        <v>633</v>
      </c>
      <c r="D529" s="303">
        <v>1</v>
      </c>
      <c r="E529" s="589"/>
      <c r="F529" s="589"/>
      <c r="G529" s="305"/>
      <c r="H529" s="305"/>
      <c r="I529" s="305"/>
    </row>
    <row r="530" spans="1:9" ht="30" x14ac:dyDescent="0.25">
      <c r="A530" s="880"/>
      <c r="B530" s="11" t="s">
        <v>186</v>
      </c>
      <c r="C530" s="303" t="s">
        <v>788</v>
      </c>
      <c r="D530" s="303">
        <v>100</v>
      </c>
      <c r="E530" s="589"/>
      <c r="F530" s="589"/>
      <c r="G530" s="305"/>
      <c r="H530" s="305"/>
      <c r="I530" s="305"/>
    </row>
    <row r="531" spans="1:9" x14ac:dyDescent="0.25">
      <c r="A531" s="880"/>
      <c r="B531" s="621" t="s">
        <v>2349</v>
      </c>
      <c r="C531" s="305"/>
      <c r="D531" s="305"/>
      <c r="E531" s="589"/>
      <c r="F531" s="589"/>
      <c r="G531" s="305"/>
      <c r="H531" s="305"/>
      <c r="I531" s="305"/>
    </row>
    <row r="532" spans="1:9" x14ac:dyDescent="0.25">
      <c r="A532" s="880"/>
      <c r="B532" s="620"/>
      <c r="C532" s="548"/>
      <c r="D532" s="305"/>
      <c r="E532" s="589"/>
      <c r="F532" s="589"/>
      <c r="G532" s="305"/>
      <c r="H532" s="305"/>
      <c r="I532" s="305"/>
    </row>
    <row r="533" spans="1:9" x14ac:dyDescent="0.25">
      <c r="A533" s="880"/>
      <c r="B533" s="616"/>
      <c r="C533" s="548"/>
      <c r="D533" s="305"/>
      <c r="E533" s="589"/>
      <c r="F533" s="589"/>
      <c r="G533" s="305"/>
      <c r="H533" s="305"/>
      <c r="I533" s="305"/>
    </row>
    <row r="534" spans="1:9" x14ac:dyDescent="0.25">
      <c r="A534" s="880"/>
      <c r="B534" s="616"/>
      <c r="C534" s="548"/>
      <c r="D534" s="305"/>
      <c r="E534" s="589"/>
      <c r="F534" s="589"/>
      <c r="G534" s="305"/>
      <c r="H534" s="305"/>
      <c r="I534" s="305"/>
    </row>
    <row r="535" spans="1:9" x14ac:dyDescent="0.25">
      <c r="A535" s="880"/>
      <c r="B535" s="616"/>
      <c r="C535" s="548"/>
      <c r="D535" s="305"/>
      <c r="E535" s="589"/>
      <c r="F535" s="589"/>
      <c r="G535" s="305"/>
      <c r="H535" s="305"/>
      <c r="I535" s="305"/>
    </row>
    <row r="536" spans="1:9" x14ac:dyDescent="0.25">
      <c r="A536" s="880"/>
      <c r="B536" s="616"/>
      <c r="C536" s="548"/>
      <c r="D536" s="305"/>
      <c r="E536" s="589"/>
      <c r="F536" s="589"/>
      <c r="G536" s="305"/>
      <c r="H536" s="305"/>
      <c r="I536" s="305"/>
    </row>
    <row r="537" spans="1:9" x14ac:dyDescent="0.25">
      <c r="A537" s="880"/>
      <c r="B537" s="616"/>
      <c r="C537" s="548"/>
      <c r="D537" s="305"/>
      <c r="E537" s="589"/>
      <c r="F537" s="589"/>
      <c r="G537" s="305"/>
      <c r="H537" s="305"/>
      <c r="I537" s="305"/>
    </row>
    <row r="538" spans="1:9" x14ac:dyDescent="0.25">
      <c r="A538" s="880"/>
      <c r="B538" s="616"/>
      <c r="C538" s="548"/>
      <c r="D538" s="305"/>
      <c r="E538" s="589"/>
      <c r="F538" s="589"/>
      <c r="G538" s="305"/>
      <c r="H538" s="305"/>
      <c r="I538" s="305"/>
    </row>
    <row r="539" spans="1:9" x14ac:dyDescent="0.25">
      <c r="A539" s="880"/>
      <c r="B539" s="616"/>
      <c r="C539" s="548"/>
      <c r="D539" s="305"/>
      <c r="E539" s="589"/>
      <c r="F539" s="589"/>
      <c r="G539" s="305"/>
      <c r="H539" s="305"/>
      <c r="I539" s="305"/>
    </row>
    <row r="540" spans="1:9" x14ac:dyDescent="0.25">
      <c r="A540" s="880"/>
      <c r="B540" s="616"/>
      <c r="C540" s="548"/>
      <c r="D540" s="305"/>
      <c r="E540" s="589"/>
      <c r="F540" s="589"/>
      <c r="G540" s="305"/>
      <c r="H540" s="305"/>
      <c r="I540" s="305"/>
    </row>
    <row r="541" spans="1:9" x14ac:dyDescent="0.25">
      <c r="A541" s="880"/>
      <c r="B541" s="616"/>
      <c r="C541" s="548"/>
      <c r="D541" s="305"/>
      <c r="E541" s="589"/>
      <c r="F541" s="589"/>
      <c r="G541" s="305"/>
      <c r="H541" s="305"/>
      <c r="I541" s="305"/>
    </row>
    <row r="542" spans="1:9" x14ac:dyDescent="0.25">
      <c r="A542" s="880"/>
      <c r="B542" s="616"/>
      <c r="C542" s="548"/>
      <c r="D542" s="305"/>
      <c r="E542" s="589"/>
      <c r="F542" s="589"/>
      <c r="G542" s="305"/>
      <c r="H542" s="305"/>
      <c r="I542" s="305"/>
    </row>
    <row r="543" spans="1:9" x14ac:dyDescent="0.25">
      <c r="A543" s="880"/>
      <c r="B543" s="616"/>
      <c r="C543" s="548"/>
      <c r="D543" s="305"/>
      <c r="E543" s="589"/>
      <c r="F543" s="589"/>
      <c r="G543" s="305"/>
      <c r="H543" s="305"/>
      <c r="I543" s="305"/>
    </row>
    <row r="544" spans="1:9" x14ac:dyDescent="0.25">
      <c r="A544" s="880"/>
      <c r="B544" s="616"/>
      <c r="C544" s="548"/>
      <c r="D544" s="305"/>
      <c r="E544" s="589"/>
      <c r="F544" s="589"/>
      <c r="G544" s="305"/>
      <c r="H544" s="305"/>
      <c r="I544" s="305"/>
    </row>
    <row r="545" spans="1:9" x14ac:dyDescent="0.25">
      <c r="A545" s="880"/>
      <c r="B545" s="616"/>
      <c r="C545" s="548"/>
      <c r="D545" s="305"/>
      <c r="E545" s="589"/>
      <c r="F545" s="589"/>
      <c r="G545" s="305"/>
      <c r="H545" s="305"/>
      <c r="I545" s="305"/>
    </row>
    <row r="546" spans="1:9" x14ac:dyDescent="0.25">
      <c r="A546" s="880" t="s">
        <v>1678</v>
      </c>
      <c r="B546" s="310" t="s">
        <v>1807</v>
      </c>
      <c r="C546" s="305" t="s">
        <v>55</v>
      </c>
      <c r="D546" s="305">
        <v>1</v>
      </c>
      <c r="E546" s="589"/>
      <c r="F546" s="589"/>
      <c r="G546" s="305"/>
      <c r="H546" s="305"/>
      <c r="I546" s="305"/>
    </row>
    <row r="547" spans="1:9" x14ac:dyDescent="0.25">
      <c r="A547" s="880"/>
      <c r="B547" s="310" t="s">
        <v>1798</v>
      </c>
      <c r="C547" s="305" t="s">
        <v>63</v>
      </c>
      <c r="D547" s="305">
        <v>1000</v>
      </c>
      <c r="E547" s="589"/>
      <c r="F547" s="589"/>
      <c r="G547" s="305"/>
      <c r="H547" s="305"/>
      <c r="I547" s="305"/>
    </row>
    <row r="548" spans="1:9" x14ac:dyDescent="0.25">
      <c r="A548" s="880"/>
      <c r="B548" s="310" t="s">
        <v>1810</v>
      </c>
      <c r="C548" s="305" t="s">
        <v>1809</v>
      </c>
      <c r="D548" s="305">
        <v>1</v>
      </c>
      <c r="E548" s="589"/>
      <c r="F548" s="589"/>
      <c r="G548" s="305"/>
      <c r="H548" s="305"/>
      <c r="I548" s="305"/>
    </row>
    <row r="549" spans="1:9" x14ac:dyDescent="0.25">
      <c r="A549" s="880"/>
      <c r="B549" s="310" t="s">
        <v>1741</v>
      </c>
      <c r="C549" s="305"/>
      <c r="D549" s="305"/>
      <c r="E549" s="589"/>
      <c r="F549" s="589"/>
      <c r="G549" s="305"/>
      <c r="H549" s="305"/>
      <c r="I549" s="305"/>
    </row>
    <row r="550" spans="1:9" x14ac:dyDescent="0.25">
      <c r="A550" s="880"/>
      <c r="B550" s="310" t="s">
        <v>579</v>
      </c>
      <c r="C550" s="305" t="s">
        <v>54</v>
      </c>
      <c r="D550" s="305">
        <v>1</v>
      </c>
      <c r="E550" s="589"/>
      <c r="F550" s="589"/>
      <c r="G550" s="305"/>
      <c r="H550" s="305"/>
      <c r="I550" s="305"/>
    </row>
    <row r="551" spans="1:9" x14ac:dyDescent="0.25">
      <c r="A551" s="880"/>
      <c r="B551" s="310" t="s">
        <v>1512</v>
      </c>
      <c r="C551" s="305" t="s">
        <v>882</v>
      </c>
      <c r="D551" s="305">
        <v>100</v>
      </c>
      <c r="E551" s="589"/>
      <c r="F551" s="589"/>
      <c r="G551" s="305"/>
      <c r="H551" s="305"/>
      <c r="I551" s="305"/>
    </row>
    <row r="552" spans="1:9" x14ac:dyDescent="0.25">
      <c r="A552" s="880"/>
      <c r="B552" s="310" t="s">
        <v>1679</v>
      </c>
      <c r="C552" s="305" t="s">
        <v>639</v>
      </c>
      <c r="D552" s="305">
        <v>20</v>
      </c>
      <c r="E552" s="589"/>
      <c r="F552" s="589"/>
      <c r="G552" s="305"/>
      <c r="H552" s="305"/>
      <c r="I552" s="305"/>
    </row>
    <row r="553" spans="1:9" x14ac:dyDescent="0.25">
      <c r="A553" s="880"/>
      <c r="B553" s="310" t="s">
        <v>1796</v>
      </c>
      <c r="C553" s="305"/>
      <c r="D553" s="305"/>
      <c r="E553" s="589"/>
      <c r="F553" s="589"/>
      <c r="G553" s="305"/>
      <c r="H553" s="305"/>
      <c r="I553" s="305"/>
    </row>
    <row r="554" spans="1:9" x14ac:dyDescent="0.25">
      <c r="A554" s="880"/>
      <c r="B554" s="310" t="s">
        <v>1797</v>
      </c>
      <c r="C554" s="305"/>
      <c r="D554" s="305"/>
      <c r="E554" s="589"/>
      <c r="F554" s="589"/>
      <c r="G554" s="305"/>
      <c r="H554" s="305"/>
      <c r="I554" s="305"/>
    </row>
    <row r="555" spans="1:9" x14ac:dyDescent="0.25">
      <c r="A555" s="880"/>
      <c r="B555" s="310" t="s">
        <v>615</v>
      </c>
      <c r="C555" s="305" t="s">
        <v>63</v>
      </c>
      <c r="D555" s="305">
        <v>100</v>
      </c>
      <c r="E555" s="589"/>
      <c r="F555" s="589"/>
      <c r="G555" s="305"/>
      <c r="H555" s="305"/>
      <c r="I555" s="305"/>
    </row>
    <row r="556" spans="1:9" x14ac:dyDescent="0.25">
      <c r="A556" s="880"/>
      <c r="B556" s="310" t="s">
        <v>1830</v>
      </c>
      <c r="C556" s="305" t="s">
        <v>882</v>
      </c>
      <c r="D556" s="305">
        <v>100</v>
      </c>
      <c r="E556" s="589"/>
      <c r="F556" s="589"/>
      <c r="G556" s="305"/>
      <c r="H556" s="305"/>
      <c r="I556" s="305"/>
    </row>
    <row r="557" spans="1:9" x14ac:dyDescent="0.25">
      <c r="A557" s="880"/>
      <c r="B557" s="310" t="s">
        <v>59</v>
      </c>
      <c r="C557" s="305" t="s">
        <v>54</v>
      </c>
      <c r="D557" s="305">
        <v>1</v>
      </c>
      <c r="E557" s="589"/>
      <c r="F557" s="589"/>
      <c r="G557" s="305"/>
      <c r="H557" s="305"/>
      <c r="I557" s="305"/>
    </row>
    <row r="558" spans="1:9" x14ac:dyDescent="0.25">
      <c r="A558" s="880"/>
      <c r="B558" s="310" t="s">
        <v>1814</v>
      </c>
      <c r="C558" s="305" t="s">
        <v>54</v>
      </c>
      <c r="D558" s="305">
        <v>1</v>
      </c>
      <c r="E558" s="589"/>
      <c r="F558" s="589"/>
      <c r="G558" s="305"/>
      <c r="H558" s="305"/>
      <c r="I558" s="305"/>
    </row>
    <row r="559" spans="1:9" x14ac:dyDescent="0.25">
      <c r="A559" s="880"/>
      <c r="B559" s="310" t="s">
        <v>1829</v>
      </c>
      <c r="C559" s="305"/>
      <c r="D559" s="305"/>
      <c r="E559" s="589"/>
      <c r="F559" s="589"/>
      <c r="G559" s="305"/>
      <c r="H559" s="305"/>
      <c r="I559" s="305"/>
    </row>
    <row r="560" spans="1:9" x14ac:dyDescent="0.25">
      <c r="A560" s="880"/>
      <c r="B560" s="310" t="s">
        <v>583</v>
      </c>
      <c r="C560" s="305" t="s">
        <v>548</v>
      </c>
      <c r="D560" s="305">
        <v>1000</v>
      </c>
      <c r="E560" s="589"/>
      <c r="F560" s="589"/>
      <c r="G560" s="305"/>
      <c r="H560" s="305"/>
      <c r="I560" s="305"/>
    </row>
    <row r="561" spans="1:9" x14ac:dyDescent="0.25">
      <c r="A561" s="880"/>
      <c r="B561" s="310" t="s">
        <v>1827</v>
      </c>
      <c r="C561" s="305"/>
      <c r="D561" s="305"/>
      <c r="E561" s="589"/>
      <c r="F561" s="589"/>
      <c r="G561" s="305"/>
      <c r="H561" s="305"/>
      <c r="I561" s="305"/>
    </row>
    <row r="562" spans="1:9" ht="30" x14ac:dyDescent="0.25">
      <c r="A562" s="880"/>
      <c r="B562" s="310" t="s">
        <v>1825</v>
      </c>
      <c r="C562" s="305"/>
      <c r="D562" s="305"/>
      <c r="E562" s="589"/>
      <c r="F562" s="589"/>
      <c r="G562" s="305"/>
      <c r="H562" s="305"/>
      <c r="I562" s="305"/>
    </row>
    <row r="563" spans="1:9" x14ac:dyDescent="0.25">
      <c r="A563" s="880"/>
      <c r="B563" s="310" t="s">
        <v>1824</v>
      </c>
      <c r="C563" s="305"/>
      <c r="D563" s="305"/>
      <c r="E563" s="589"/>
      <c r="F563" s="589"/>
      <c r="G563" s="305"/>
      <c r="H563" s="305"/>
      <c r="I563" s="305"/>
    </row>
    <row r="564" spans="1:9" x14ac:dyDescent="0.25">
      <c r="A564" s="880"/>
      <c r="B564" s="310" t="s">
        <v>1826</v>
      </c>
      <c r="C564" s="305"/>
      <c r="D564" s="305"/>
      <c r="E564" s="589"/>
      <c r="F564" s="589"/>
      <c r="G564" s="305"/>
      <c r="H564" s="305"/>
      <c r="I564" s="305"/>
    </row>
    <row r="565" spans="1:9" x14ac:dyDescent="0.25">
      <c r="A565" s="880"/>
      <c r="B565" s="310" t="s">
        <v>580</v>
      </c>
      <c r="C565" s="305" t="s">
        <v>54</v>
      </c>
      <c r="D565" s="305">
        <v>1</v>
      </c>
      <c r="E565" s="589"/>
      <c r="F565" s="589"/>
      <c r="G565" s="305"/>
      <c r="H565" s="305"/>
      <c r="I565" s="305"/>
    </row>
    <row r="566" spans="1:9" x14ac:dyDescent="0.25">
      <c r="A566" s="880"/>
      <c r="B566" s="310" t="s">
        <v>64</v>
      </c>
      <c r="C566" s="305" t="s">
        <v>548</v>
      </c>
      <c r="D566" s="305"/>
      <c r="E566" s="589"/>
      <c r="F566" s="589"/>
      <c r="G566" s="305"/>
      <c r="H566" s="305"/>
      <c r="I566" s="305"/>
    </row>
    <row r="567" spans="1:9" x14ac:dyDescent="0.25">
      <c r="A567" s="880"/>
      <c r="B567" s="310" t="s">
        <v>65</v>
      </c>
      <c r="C567" s="305" t="s">
        <v>548</v>
      </c>
      <c r="D567" s="305"/>
      <c r="E567" s="589"/>
      <c r="F567" s="589"/>
      <c r="G567" s="305"/>
      <c r="H567" s="305"/>
      <c r="I567" s="305"/>
    </row>
    <row r="568" spans="1:9" x14ac:dyDescent="0.25">
      <c r="A568" s="880"/>
      <c r="B568" s="310" t="s">
        <v>1828</v>
      </c>
      <c r="C568" s="305"/>
      <c r="D568" s="305"/>
      <c r="E568" s="589"/>
      <c r="F568" s="589"/>
      <c r="G568" s="305"/>
      <c r="H568" s="305"/>
      <c r="I568" s="305"/>
    </row>
    <row r="569" spans="1:9" x14ac:dyDescent="0.25">
      <c r="A569" s="880"/>
      <c r="B569" s="310" t="s">
        <v>581</v>
      </c>
      <c r="C569" s="305" t="s">
        <v>54</v>
      </c>
      <c r="D569" s="305">
        <v>1</v>
      </c>
      <c r="E569" s="589"/>
      <c r="F569" s="589"/>
      <c r="G569" s="305"/>
      <c r="H569" s="305"/>
      <c r="I569" s="305"/>
    </row>
    <row r="570" spans="1:9" x14ac:dyDescent="0.25">
      <c r="A570" s="880"/>
      <c r="B570" s="310" t="s">
        <v>582</v>
      </c>
      <c r="C570" s="305" t="s">
        <v>54</v>
      </c>
      <c r="D570" s="305">
        <v>1</v>
      </c>
      <c r="E570" s="589"/>
      <c r="F570" s="589"/>
      <c r="G570" s="305"/>
      <c r="H570" s="305"/>
      <c r="I570" s="305"/>
    </row>
    <row r="571" spans="1:9" x14ac:dyDescent="0.25">
      <c r="A571" s="880"/>
      <c r="B571" s="310" t="s">
        <v>1444</v>
      </c>
      <c r="C571" s="305" t="s">
        <v>869</v>
      </c>
      <c r="D571" s="305">
        <v>100</v>
      </c>
      <c r="E571" s="589"/>
      <c r="F571" s="589"/>
      <c r="G571" s="305"/>
      <c r="H571" s="305"/>
      <c r="I571" s="305"/>
    </row>
    <row r="572" spans="1:9" x14ac:dyDescent="0.25">
      <c r="A572" s="880"/>
      <c r="B572" s="310" t="s">
        <v>1813</v>
      </c>
      <c r="C572" s="305" t="s">
        <v>611</v>
      </c>
      <c r="D572" s="305">
        <v>1</v>
      </c>
      <c r="E572" s="589"/>
      <c r="F572" s="589"/>
      <c r="G572" s="305"/>
      <c r="H572" s="305"/>
      <c r="I572" s="305"/>
    </row>
    <row r="573" spans="1:9" x14ac:dyDescent="0.25">
      <c r="A573" s="880"/>
      <c r="B573" s="310" t="s">
        <v>1811</v>
      </c>
      <c r="C573" s="305" t="s">
        <v>1812</v>
      </c>
      <c r="D573" s="305">
        <v>12</v>
      </c>
      <c r="E573" s="589"/>
      <c r="F573" s="589"/>
      <c r="G573" s="305"/>
      <c r="H573" s="305"/>
      <c r="I573" s="305"/>
    </row>
    <row r="574" spans="1:9" x14ac:dyDescent="0.25">
      <c r="A574" s="880"/>
      <c r="B574" s="310" t="s">
        <v>1816</v>
      </c>
      <c r="C574" s="305" t="s">
        <v>1812</v>
      </c>
      <c r="D574" s="305">
        <v>1</v>
      </c>
      <c r="E574" s="589"/>
      <c r="F574" s="589"/>
      <c r="G574" s="305"/>
      <c r="H574" s="305"/>
      <c r="I574" s="305"/>
    </row>
    <row r="575" spans="1:9" x14ac:dyDescent="0.25">
      <c r="A575" s="880"/>
      <c r="B575" s="310" t="s">
        <v>1817</v>
      </c>
      <c r="C575" s="305" t="s">
        <v>63</v>
      </c>
      <c r="D575" s="305">
        <v>1</v>
      </c>
      <c r="E575" s="589"/>
      <c r="F575" s="589"/>
      <c r="G575" s="305"/>
      <c r="H575" s="305"/>
      <c r="I575" s="305"/>
    </row>
    <row r="576" spans="1:9" x14ac:dyDescent="0.25">
      <c r="A576" s="880"/>
      <c r="B576" s="310" t="s">
        <v>875</v>
      </c>
      <c r="C576" s="305" t="s">
        <v>54</v>
      </c>
      <c r="D576" s="305">
        <v>1</v>
      </c>
      <c r="E576" s="589"/>
      <c r="F576" s="589"/>
      <c r="G576" s="305"/>
      <c r="H576" s="305"/>
      <c r="I576" s="305"/>
    </row>
    <row r="577" spans="1:9" x14ac:dyDescent="0.25">
      <c r="A577" s="880"/>
      <c r="B577" s="310" t="s">
        <v>66</v>
      </c>
      <c r="C577" s="305" t="s">
        <v>548</v>
      </c>
      <c r="D577" s="305"/>
      <c r="E577" s="589"/>
      <c r="F577" s="589"/>
      <c r="G577" s="305"/>
      <c r="H577" s="305"/>
      <c r="I577" s="305"/>
    </row>
    <row r="578" spans="1:9" x14ac:dyDescent="0.25">
      <c r="A578" s="880"/>
      <c r="B578" s="310" t="s">
        <v>609</v>
      </c>
      <c r="C578" s="305" t="s">
        <v>55</v>
      </c>
      <c r="D578" s="305">
        <v>10</v>
      </c>
      <c r="E578" s="589"/>
      <c r="F578" s="589"/>
      <c r="G578" s="305"/>
      <c r="H578" s="305"/>
      <c r="I578" s="305"/>
    </row>
    <row r="579" spans="1:9" x14ac:dyDescent="0.25">
      <c r="A579" s="880"/>
      <c r="B579" s="310" t="s">
        <v>1808</v>
      </c>
      <c r="C579" s="305" t="s">
        <v>1576</v>
      </c>
      <c r="D579" s="305">
        <v>5</v>
      </c>
      <c r="E579" s="589"/>
      <c r="F579" s="589"/>
      <c r="G579" s="305"/>
      <c r="H579" s="305"/>
      <c r="I579" s="305"/>
    </row>
    <row r="580" spans="1:9" x14ac:dyDescent="0.25">
      <c r="A580" s="880"/>
      <c r="B580" s="310" t="s">
        <v>1815</v>
      </c>
      <c r="C580" s="305" t="s">
        <v>54</v>
      </c>
      <c r="D580" s="305">
        <v>1</v>
      </c>
      <c r="E580" s="589"/>
      <c r="F580" s="589"/>
      <c r="G580" s="305"/>
      <c r="H580" s="305"/>
      <c r="I580" s="305"/>
    </row>
    <row r="581" spans="1:9" x14ac:dyDescent="0.25">
      <c r="A581" s="880"/>
      <c r="B581" s="310" t="s">
        <v>585</v>
      </c>
      <c r="C581" s="305" t="s">
        <v>611</v>
      </c>
      <c r="D581" s="305">
        <v>1</v>
      </c>
      <c r="E581" s="589"/>
      <c r="F581" s="589"/>
      <c r="G581" s="305"/>
      <c r="H581" s="305"/>
      <c r="I581" s="305"/>
    </row>
    <row r="582" spans="1:9" x14ac:dyDescent="0.25">
      <c r="A582" s="880"/>
      <c r="B582" s="622" t="s">
        <v>584</v>
      </c>
      <c r="C582" s="305" t="s">
        <v>54</v>
      </c>
      <c r="D582" s="305">
        <v>1</v>
      </c>
      <c r="E582" s="589"/>
      <c r="F582" s="589"/>
      <c r="G582" s="305"/>
      <c r="H582" s="305"/>
      <c r="I582" s="305"/>
    </row>
    <row r="583" spans="1:9" x14ac:dyDescent="0.25">
      <c r="A583" s="880"/>
      <c r="B583" s="620"/>
      <c r="C583" s="548"/>
      <c r="D583" s="305"/>
      <c r="E583" s="589"/>
      <c r="F583" s="589"/>
      <c r="G583" s="305"/>
      <c r="H583" s="305"/>
      <c r="I583" s="305"/>
    </row>
    <row r="584" spans="1:9" x14ac:dyDescent="0.25">
      <c r="A584" s="880"/>
      <c r="B584" s="616"/>
      <c r="C584" s="548"/>
      <c r="D584" s="305"/>
      <c r="E584" s="589"/>
      <c r="F584" s="589"/>
      <c r="G584" s="305"/>
      <c r="H584" s="305"/>
      <c r="I584" s="305"/>
    </row>
    <row r="585" spans="1:9" x14ac:dyDescent="0.25">
      <c r="A585" s="880"/>
      <c r="B585" s="616"/>
      <c r="C585" s="548"/>
      <c r="D585" s="305"/>
      <c r="E585" s="589"/>
      <c r="F585" s="589"/>
      <c r="G585" s="305"/>
      <c r="H585" s="305"/>
      <c r="I585" s="305"/>
    </row>
    <row r="586" spans="1:9" x14ac:dyDescent="0.25">
      <c r="A586" s="880"/>
      <c r="B586" s="616"/>
      <c r="C586" s="548"/>
      <c r="D586" s="305"/>
      <c r="E586" s="589"/>
      <c r="F586" s="589"/>
      <c r="G586" s="305"/>
      <c r="H586" s="305"/>
      <c r="I586" s="305"/>
    </row>
    <row r="587" spans="1:9" x14ac:dyDescent="0.25">
      <c r="A587" s="880"/>
      <c r="B587" s="616"/>
      <c r="C587" s="548"/>
      <c r="D587" s="305"/>
      <c r="E587" s="589"/>
      <c r="F587" s="589"/>
      <c r="G587" s="305"/>
      <c r="H587" s="305"/>
      <c r="I587" s="305"/>
    </row>
    <row r="588" spans="1:9" x14ac:dyDescent="0.25">
      <c r="A588" s="880"/>
      <c r="B588" s="616"/>
      <c r="C588" s="548"/>
      <c r="D588" s="305"/>
      <c r="E588" s="589"/>
      <c r="F588" s="589"/>
      <c r="G588" s="305"/>
      <c r="H588" s="305"/>
      <c r="I588" s="305"/>
    </row>
    <row r="589" spans="1:9" x14ac:dyDescent="0.25">
      <c r="A589" s="880"/>
      <c r="B589" s="616"/>
      <c r="C589" s="548"/>
      <c r="D589" s="305"/>
      <c r="E589" s="589"/>
      <c r="F589" s="589"/>
      <c r="G589" s="305"/>
      <c r="H589" s="305"/>
      <c r="I589" s="305"/>
    </row>
    <row r="590" spans="1:9" x14ac:dyDescent="0.25">
      <c r="A590" s="880"/>
      <c r="B590" s="616"/>
      <c r="C590" s="548"/>
      <c r="D590" s="305"/>
      <c r="E590" s="589"/>
      <c r="F590" s="589"/>
      <c r="G590" s="305"/>
      <c r="H590" s="305"/>
      <c r="I590" s="305"/>
    </row>
    <row r="591" spans="1:9" x14ac:dyDescent="0.25">
      <c r="A591" s="880"/>
      <c r="B591" s="616"/>
      <c r="C591" s="548"/>
      <c r="D591" s="305"/>
      <c r="E591" s="589"/>
      <c r="F591" s="589"/>
      <c r="G591" s="305"/>
      <c r="H591" s="305"/>
      <c r="I591" s="305"/>
    </row>
    <row r="592" spans="1:9" x14ac:dyDescent="0.25">
      <c r="A592" s="880"/>
      <c r="B592" s="616"/>
      <c r="C592" s="548"/>
      <c r="D592" s="305"/>
      <c r="E592" s="589"/>
      <c r="F592" s="589"/>
      <c r="G592" s="305"/>
      <c r="H592" s="305"/>
      <c r="I592" s="305"/>
    </row>
    <row r="593" spans="1:9" x14ac:dyDescent="0.25">
      <c r="A593" s="880"/>
      <c r="B593" s="616"/>
      <c r="C593" s="548"/>
      <c r="D593" s="305"/>
      <c r="E593" s="589"/>
      <c r="F593" s="589"/>
      <c r="G593" s="305"/>
      <c r="H593" s="305"/>
      <c r="I593" s="305"/>
    </row>
    <row r="594" spans="1:9" x14ac:dyDescent="0.25">
      <c r="A594" s="880"/>
      <c r="B594" s="616"/>
      <c r="C594" s="548"/>
      <c r="D594" s="305"/>
      <c r="E594" s="589"/>
      <c r="F594" s="589"/>
      <c r="G594" s="305"/>
      <c r="H594" s="305"/>
      <c r="I594" s="305"/>
    </row>
    <row r="595" spans="1:9" x14ac:dyDescent="0.25">
      <c r="A595" s="880"/>
      <c r="B595" s="616"/>
      <c r="C595" s="548"/>
      <c r="D595" s="305"/>
      <c r="E595" s="589"/>
      <c r="F595" s="589"/>
      <c r="G595" s="305"/>
      <c r="H595" s="305"/>
      <c r="I595" s="305"/>
    </row>
    <row r="596" spans="1:9" x14ac:dyDescent="0.25">
      <c r="A596" s="880"/>
      <c r="B596" s="616"/>
      <c r="C596" s="548"/>
      <c r="D596" s="305"/>
      <c r="E596" s="589"/>
      <c r="F596" s="589"/>
      <c r="G596" s="305"/>
      <c r="H596" s="305"/>
      <c r="I596" s="305"/>
    </row>
    <row r="597" spans="1:9" x14ac:dyDescent="0.25">
      <c r="A597" s="880"/>
      <c r="B597" s="616"/>
      <c r="C597" s="548"/>
      <c r="D597" s="305"/>
      <c r="E597" s="589"/>
      <c r="F597" s="589"/>
      <c r="G597" s="305"/>
      <c r="H597" s="305"/>
      <c r="I597" s="305"/>
    </row>
    <row r="598" spans="1:9" x14ac:dyDescent="0.25">
      <c r="A598" s="880"/>
      <c r="B598" s="616"/>
      <c r="C598" s="548"/>
      <c r="D598" s="305"/>
      <c r="E598" s="589"/>
      <c r="F598" s="589"/>
      <c r="G598" s="305"/>
      <c r="H598" s="305"/>
      <c r="I598" s="305"/>
    </row>
    <row r="599" spans="1:9" x14ac:dyDescent="0.25">
      <c r="A599" s="880"/>
      <c r="B599" s="616"/>
      <c r="C599" s="548"/>
      <c r="D599" s="305"/>
      <c r="E599" s="589"/>
      <c r="F599" s="589"/>
      <c r="G599" s="305"/>
      <c r="H599" s="305"/>
      <c r="I599" s="305"/>
    </row>
    <row r="600" spans="1:9" x14ac:dyDescent="0.25">
      <c r="A600" s="880"/>
      <c r="B600" s="617"/>
      <c r="C600" s="548"/>
      <c r="D600" s="305"/>
      <c r="E600" s="589"/>
      <c r="F600" s="589"/>
      <c r="G600" s="305"/>
      <c r="H600" s="305"/>
      <c r="I600" s="305"/>
    </row>
    <row r="601" spans="1:9" x14ac:dyDescent="0.25">
      <c r="A601" s="600"/>
      <c r="B601" s="599"/>
    </row>
  </sheetData>
  <sortState ref="B5:I155">
    <sortCondition ref="B5:B155"/>
  </sortState>
  <mergeCells count="7">
    <mergeCell ref="A546:A600"/>
    <mergeCell ref="A1:I1"/>
    <mergeCell ref="A2:I2"/>
    <mergeCell ref="A3:I3"/>
    <mergeCell ref="A5:A303"/>
    <mergeCell ref="A304:A369"/>
    <mergeCell ref="A370:A545"/>
  </mergeCells>
  <printOptions horizontalCentered="1"/>
  <pageMargins left="0.37187500000000001" right="0.23622047244094491" top="0.6489583333333333" bottom="0.34270833333333334" header="0.31496062992125984" footer="0.13854166666666667"/>
  <pageSetup paperSize="9" scale="91" fitToHeight="0" orientation="landscape" r:id="rId1"/>
  <headerFooter>
    <oddHeader>&amp;L&amp;"-,Bold"&amp;24&amp;K04-013Value TB - Estimating unit costs of TB services&amp;R&amp;A</oddHeader>
    <oddFooter>&amp;L&amp;D&amp;RPage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9" tint="-0.249977111117893"/>
  </sheetPr>
  <dimension ref="A1:P889"/>
  <sheetViews>
    <sheetView zoomScale="70" zoomScaleNormal="70" workbookViewId="0">
      <pane xSplit="2" ySplit="4" topLeftCell="C5" activePane="bottomRight" state="frozen"/>
      <selection activeCell="P7" sqref="P7:P17"/>
      <selection pane="topRight" activeCell="P7" sqref="P7:P17"/>
      <selection pane="bottomLeft" activeCell="P7" sqref="P7:P17"/>
      <selection pane="bottomRight" activeCell="B422" sqref="B422"/>
    </sheetView>
  </sheetViews>
  <sheetFormatPr defaultColWidth="9.140625" defaultRowHeight="15" x14ac:dyDescent="0.25"/>
  <cols>
    <col min="1" max="1" width="3.28515625" style="3" customWidth="1"/>
    <col min="2" max="2" width="37.7109375" style="11" customWidth="1"/>
    <col min="3" max="4" width="18.28515625" style="3" customWidth="1"/>
    <col min="5" max="5" width="14.85546875" style="3" customWidth="1"/>
    <col min="6" max="6" width="10.85546875" style="3" customWidth="1"/>
    <col min="7" max="7" width="11.28515625" style="3" customWidth="1"/>
    <col min="8" max="8" width="31.28515625" style="3" customWidth="1"/>
    <col min="9" max="16384" width="9.140625" style="3"/>
  </cols>
  <sheetData>
    <row r="1" spans="1:16" s="5" customFormat="1" ht="19.5" customHeight="1" x14ac:dyDescent="0.65">
      <c r="A1" s="839" t="s">
        <v>1680</v>
      </c>
      <c r="B1" s="839"/>
      <c r="C1" s="839"/>
      <c r="D1" s="839"/>
      <c r="E1" s="839"/>
      <c r="F1" s="839"/>
      <c r="G1" s="839"/>
      <c r="H1" s="839"/>
    </row>
    <row r="2" spans="1:16" s="5" customFormat="1" ht="14.25" customHeight="1" x14ac:dyDescent="0.65">
      <c r="A2" s="840" t="s">
        <v>1121</v>
      </c>
      <c r="B2" s="840"/>
      <c r="C2" s="840"/>
      <c r="D2" s="840"/>
      <c r="E2" s="840"/>
      <c r="F2" s="840"/>
      <c r="G2" s="840"/>
      <c r="H2" s="840"/>
      <c r="I2" s="124"/>
    </row>
    <row r="3" spans="1:16" ht="65.25" customHeight="1" x14ac:dyDescent="0.25">
      <c r="A3" s="842" t="s">
        <v>2397</v>
      </c>
      <c r="B3" s="842"/>
      <c r="C3" s="842"/>
      <c r="D3" s="842"/>
      <c r="E3" s="842"/>
      <c r="F3" s="842"/>
      <c r="G3" s="842"/>
      <c r="H3" s="842"/>
      <c r="I3" s="115"/>
      <c r="J3" s="115"/>
      <c r="K3" s="115"/>
      <c r="L3" s="115"/>
    </row>
    <row r="4" spans="1:16" s="9" customFormat="1" ht="30" customHeight="1" x14ac:dyDescent="0.25">
      <c r="B4" s="229" t="s">
        <v>911</v>
      </c>
      <c r="C4" s="293" t="s">
        <v>26</v>
      </c>
      <c r="D4" s="293" t="s">
        <v>27</v>
      </c>
      <c r="E4" s="229" t="s">
        <v>531</v>
      </c>
      <c r="F4" s="229" t="s">
        <v>532</v>
      </c>
      <c r="G4" s="229" t="s">
        <v>1393</v>
      </c>
      <c r="H4" s="293" t="s">
        <v>169</v>
      </c>
    </row>
    <row r="5" spans="1:16" ht="12.75" customHeight="1" x14ac:dyDescent="0.25">
      <c r="A5" s="760" t="s">
        <v>29</v>
      </c>
      <c r="B5" s="452" t="s">
        <v>24</v>
      </c>
      <c r="C5" s="316"/>
      <c r="D5" s="316"/>
      <c r="E5" s="633"/>
      <c r="F5" s="633"/>
      <c r="G5" s="317"/>
      <c r="H5" s="316"/>
      <c r="I5" s="271"/>
      <c r="J5" s="271"/>
      <c r="K5" s="271"/>
      <c r="L5" s="271"/>
      <c r="M5" s="271"/>
      <c r="N5" s="271"/>
      <c r="O5" s="271"/>
      <c r="P5" s="271"/>
    </row>
    <row r="6" spans="1:16" x14ac:dyDescent="0.25">
      <c r="A6" s="761"/>
      <c r="B6" s="626" t="s">
        <v>1726</v>
      </c>
      <c r="C6" s="316"/>
      <c r="D6" s="316"/>
      <c r="E6" s="633"/>
      <c r="F6" s="633"/>
      <c r="G6" s="317"/>
      <c r="H6" s="316"/>
      <c r="I6" s="271"/>
      <c r="J6" s="271"/>
      <c r="K6" s="271"/>
      <c r="L6" s="271"/>
      <c r="M6" s="271"/>
      <c r="N6" s="271"/>
      <c r="O6" s="271"/>
      <c r="P6" s="271"/>
    </row>
    <row r="7" spans="1:16" x14ac:dyDescent="0.25">
      <c r="A7" s="761"/>
      <c r="B7" s="626" t="s">
        <v>2117</v>
      </c>
      <c r="C7" s="316"/>
      <c r="D7" s="316"/>
      <c r="E7" s="633"/>
      <c r="F7" s="633"/>
      <c r="G7" s="317"/>
      <c r="H7" s="316"/>
      <c r="I7" s="271"/>
      <c r="J7" s="271"/>
      <c r="K7" s="271"/>
      <c r="L7" s="271"/>
      <c r="M7" s="271"/>
      <c r="N7" s="271"/>
      <c r="O7" s="271"/>
      <c r="P7" s="271"/>
    </row>
    <row r="8" spans="1:16" x14ac:dyDescent="0.25">
      <c r="A8" s="761"/>
      <c r="B8" s="626" t="s">
        <v>2118</v>
      </c>
      <c r="C8" s="316"/>
      <c r="D8" s="316"/>
      <c r="E8" s="633"/>
      <c r="F8" s="633"/>
      <c r="G8" s="317"/>
      <c r="H8" s="316"/>
      <c r="I8" s="271"/>
      <c r="J8" s="271"/>
      <c r="K8" s="271"/>
      <c r="L8" s="271"/>
      <c r="M8" s="271"/>
      <c r="N8" s="271"/>
      <c r="O8" s="271"/>
      <c r="P8" s="271"/>
    </row>
    <row r="9" spans="1:16" x14ac:dyDescent="0.25">
      <c r="A9" s="761"/>
      <c r="B9" s="626" t="s">
        <v>1681</v>
      </c>
      <c r="C9" s="316"/>
      <c r="D9" s="316"/>
      <c r="E9" s="633"/>
      <c r="F9" s="633"/>
      <c r="G9" s="317"/>
      <c r="H9" s="316"/>
      <c r="I9" s="271"/>
      <c r="J9" s="271"/>
      <c r="K9" s="271"/>
      <c r="L9" s="271"/>
      <c r="M9" s="271"/>
      <c r="N9" s="271"/>
      <c r="O9" s="271"/>
      <c r="P9" s="271"/>
    </row>
    <row r="10" spans="1:16" x14ac:dyDescent="0.25">
      <c r="A10" s="761"/>
      <c r="B10" s="626" t="s">
        <v>1682</v>
      </c>
      <c r="C10" s="316"/>
      <c r="D10" s="316"/>
      <c r="E10" s="633"/>
      <c r="F10" s="633"/>
      <c r="G10" s="317"/>
      <c r="H10" s="316"/>
      <c r="I10" s="271"/>
      <c r="J10" s="271"/>
      <c r="K10" s="271"/>
      <c r="L10" s="271"/>
      <c r="M10" s="271"/>
      <c r="N10" s="271"/>
      <c r="O10" s="271"/>
      <c r="P10" s="271"/>
    </row>
    <row r="11" spans="1:16" x14ac:dyDescent="0.25">
      <c r="A11" s="761"/>
      <c r="B11" s="626" t="s">
        <v>1683</v>
      </c>
      <c r="C11" s="316"/>
      <c r="D11" s="316"/>
      <c r="E11" s="633"/>
      <c r="F11" s="633"/>
      <c r="G11" s="317"/>
      <c r="H11" s="316"/>
      <c r="I11" s="271"/>
      <c r="J11" s="271"/>
      <c r="K11" s="271"/>
      <c r="L11" s="271"/>
      <c r="M11" s="271"/>
      <c r="N11" s="271"/>
      <c r="O11" s="271"/>
      <c r="P11" s="271"/>
    </row>
    <row r="12" spans="1:16" x14ac:dyDescent="0.25">
      <c r="A12" s="761"/>
      <c r="B12" s="452" t="s">
        <v>1684</v>
      </c>
      <c r="C12" s="316"/>
      <c r="D12" s="316"/>
      <c r="E12" s="633"/>
      <c r="F12" s="633"/>
      <c r="G12" s="317"/>
      <c r="H12" s="316"/>
      <c r="I12" s="271"/>
      <c r="J12" s="271"/>
      <c r="K12" s="271"/>
      <c r="L12" s="271"/>
      <c r="M12" s="271"/>
      <c r="N12" s="271"/>
      <c r="O12" s="271"/>
      <c r="P12" s="271"/>
    </row>
    <row r="13" spans="1:16" x14ac:dyDescent="0.25">
      <c r="A13" s="761"/>
      <c r="B13" s="452" t="s">
        <v>1701</v>
      </c>
      <c r="C13" s="316"/>
      <c r="D13" s="316"/>
      <c r="E13" s="633"/>
      <c r="F13" s="633"/>
      <c r="G13" s="317"/>
      <c r="H13" s="316"/>
      <c r="I13" s="271"/>
      <c r="J13" s="271"/>
      <c r="K13" s="271"/>
      <c r="L13" s="271"/>
      <c r="M13" s="271"/>
      <c r="N13" s="271"/>
      <c r="O13" s="271"/>
      <c r="P13" s="271"/>
    </row>
    <row r="14" spans="1:16" x14ac:dyDescent="0.25">
      <c r="A14" s="761"/>
      <c r="B14" s="626" t="s">
        <v>862</v>
      </c>
      <c r="C14" s="316"/>
      <c r="D14" s="316"/>
      <c r="E14" s="633"/>
      <c r="F14" s="633"/>
      <c r="G14" s="317"/>
      <c r="H14" s="316"/>
      <c r="I14" s="271"/>
      <c r="J14" s="271"/>
      <c r="K14" s="271"/>
      <c r="L14" s="271"/>
      <c r="M14" s="271"/>
      <c r="N14" s="271"/>
      <c r="O14" s="271"/>
      <c r="P14" s="271"/>
    </row>
    <row r="15" spans="1:16" x14ac:dyDescent="0.25">
      <c r="A15" s="761"/>
      <c r="B15" s="626" t="s">
        <v>1581</v>
      </c>
      <c r="C15" s="316"/>
      <c r="D15" s="316"/>
      <c r="E15" s="633"/>
      <c r="F15" s="633"/>
      <c r="G15" s="317"/>
      <c r="H15" s="316"/>
      <c r="I15" s="271"/>
      <c r="J15" s="271"/>
      <c r="K15" s="271"/>
      <c r="L15" s="271"/>
      <c r="M15" s="271"/>
      <c r="N15" s="271"/>
      <c r="O15" s="271"/>
      <c r="P15" s="271"/>
    </row>
    <row r="16" spans="1:16" x14ac:dyDescent="0.25">
      <c r="A16" s="761"/>
      <c r="B16" s="626" t="s">
        <v>1582</v>
      </c>
      <c r="C16" s="316"/>
      <c r="D16" s="316"/>
      <c r="E16" s="633"/>
      <c r="F16" s="633"/>
      <c r="G16" s="317"/>
      <c r="H16" s="316"/>
      <c r="I16" s="271"/>
      <c r="J16" s="271"/>
      <c r="K16" s="271"/>
      <c r="L16" s="271"/>
      <c r="M16" s="271"/>
      <c r="N16" s="271"/>
      <c r="O16" s="271"/>
      <c r="P16" s="271"/>
    </row>
    <row r="17" spans="1:16" x14ac:dyDescent="0.25">
      <c r="A17" s="761"/>
      <c r="B17" s="626" t="s">
        <v>807</v>
      </c>
      <c r="C17" s="316"/>
      <c r="D17" s="316"/>
      <c r="E17" s="633"/>
      <c r="F17" s="633"/>
      <c r="G17" s="317"/>
      <c r="H17" s="316"/>
      <c r="I17" s="271"/>
      <c r="J17" s="271"/>
      <c r="K17" s="271"/>
      <c r="L17" s="271"/>
      <c r="M17" s="271"/>
      <c r="N17" s="271"/>
      <c r="O17" s="271"/>
      <c r="P17" s="271"/>
    </row>
    <row r="18" spans="1:16" x14ac:dyDescent="0.25">
      <c r="A18" s="761"/>
      <c r="B18" s="626" t="s">
        <v>1583</v>
      </c>
      <c r="C18" s="316"/>
      <c r="D18" s="316"/>
      <c r="E18" s="633"/>
      <c r="F18" s="633"/>
      <c r="G18" s="317"/>
      <c r="H18" s="316"/>
      <c r="I18" s="271"/>
      <c r="J18" s="271"/>
      <c r="K18" s="271"/>
      <c r="L18" s="271"/>
      <c r="M18" s="271"/>
      <c r="N18" s="271"/>
      <c r="O18" s="271"/>
      <c r="P18" s="271"/>
    </row>
    <row r="19" spans="1:16" x14ac:dyDescent="0.25">
      <c r="A19" s="761"/>
      <c r="B19" s="452" t="s">
        <v>2119</v>
      </c>
      <c r="C19" s="316"/>
      <c r="D19" s="316"/>
      <c r="E19" s="633"/>
      <c r="F19" s="633"/>
      <c r="G19" s="317"/>
      <c r="H19" s="316"/>
      <c r="I19" s="271"/>
      <c r="J19" s="271"/>
      <c r="K19" s="271"/>
      <c r="L19" s="271"/>
      <c r="M19" s="271"/>
      <c r="N19" s="271"/>
      <c r="O19" s="271"/>
      <c r="P19" s="271"/>
    </row>
    <row r="20" spans="1:16" x14ac:dyDescent="0.25">
      <c r="A20" s="761"/>
      <c r="B20" s="452" t="s">
        <v>2120</v>
      </c>
      <c r="C20" s="316"/>
      <c r="D20" s="316"/>
      <c r="E20" s="633"/>
      <c r="F20" s="633"/>
      <c r="G20" s="317"/>
      <c r="H20" s="316"/>
      <c r="I20" s="271"/>
      <c r="J20" s="271"/>
      <c r="K20" s="271"/>
      <c r="L20" s="271"/>
      <c r="M20" s="271"/>
      <c r="N20" s="271"/>
      <c r="O20" s="271"/>
      <c r="P20" s="271"/>
    </row>
    <row r="21" spans="1:16" x14ac:dyDescent="0.25">
      <c r="A21" s="761"/>
      <c r="B21" s="452" t="s">
        <v>2121</v>
      </c>
      <c r="C21" s="316"/>
      <c r="D21" s="316"/>
      <c r="E21" s="633"/>
      <c r="F21" s="633"/>
      <c r="G21" s="317"/>
      <c r="H21" s="316"/>
      <c r="I21" s="271"/>
      <c r="J21" s="271"/>
      <c r="K21" s="271"/>
      <c r="L21" s="271"/>
      <c r="M21" s="271"/>
      <c r="N21" s="271"/>
      <c r="O21" s="271"/>
      <c r="P21" s="271"/>
    </row>
    <row r="22" spans="1:16" x14ac:dyDescent="0.25">
      <c r="A22" s="761"/>
      <c r="B22" s="626" t="s">
        <v>1785</v>
      </c>
      <c r="C22" s="316"/>
      <c r="D22" s="316"/>
      <c r="E22" s="633"/>
      <c r="F22" s="633"/>
      <c r="G22" s="317"/>
      <c r="H22" s="316"/>
      <c r="I22" s="271"/>
      <c r="J22" s="271"/>
      <c r="K22" s="271"/>
      <c r="L22" s="271"/>
      <c r="M22" s="271"/>
      <c r="N22" s="271"/>
      <c r="O22" s="271"/>
      <c r="P22" s="271"/>
    </row>
    <row r="23" spans="1:16" x14ac:dyDescent="0.25">
      <c r="A23" s="761"/>
      <c r="B23" s="626" t="s">
        <v>1786</v>
      </c>
      <c r="C23" s="316"/>
      <c r="D23" s="316"/>
      <c r="E23" s="633"/>
      <c r="F23" s="633"/>
      <c r="G23" s="317"/>
      <c r="H23" s="316"/>
      <c r="I23" s="271"/>
      <c r="J23" s="271"/>
      <c r="K23" s="271"/>
      <c r="L23" s="271"/>
      <c r="M23" s="271"/>
      <c r="N23" s="271"/>
      <c r="O23" s="271"/>
      <c r="P23" s="271"/>
    </row>
    <row r="24" spans="1:16" x14ac:dyDescent="0.25">
      <c r="A24" s="761"/>
      <c r="B24" s="626" t="s">
        <v>858</v>
      </c>
      <c r="C24" s="316"/>
      <c r="D24" s="316"/>
      <c r="E24" s="633"/>
      <c r="F24" s="633"/>
      <c r="G24" s="317"/>
      <c r="H24" s="316"/>
      <c r="I24" s="271"/>
      <c r="J24" s="271"/>
      <c r="K24" s="271"/>
      <c r="L24" s="271"/>
      <c r="M24" s="271"/>
      <c r="N24" s="271"/>
      <c r="O24" s="271"/>
      <c r="P24" s="271"/>
    </row>
    <row r="25" spans="1:16" ht="25.5" x14ac:dyDescent="0.25">
      <c r="A25" s="761"/>
      <c r="B25" s="626" t="s">
        <v>2122</v>
      </c>
      <c r="C25" s="316"/>
      <c r="D25" s="316"/>
      <c r="E25" s="633"/>
      <c r="F25" s="633"/>
      <c r="G25" s="317"/>
      <c r="H25" s="316"/>
      <c r="I25" s="271"/>
      <c r="J25" s="271"/>
      <c r="K25" s="271"/>
      <c r="L25" s="271"/>
      <c r="M25" s="271"/>
      <c r="N25" s="271"/>
      <c r="O25" s="271"/>
      <c r="P25" s="271"/>
    </row>
    <row r="26" spans="1:16" ht="25.5" x14ac:dyDescent="0.25">
      <c r="A26" s="761"/>
      <c r="B26" s="626" t="s">
        <v>14</v>
      </c>
      <c r="C26" s="316"/>
      <c r="D26" s="316"/>
      <c r="E26" s="633"/>
      <c r="F26" s="633"/>
      <c r="G26" s="317" t="str">
        <f>IFERROR('14.Service Statistics'!#REF!,"")</f>
        <v/>
      </c>
      <c r="H26" s="316"/>
      <c r="I26" s="271"/>
      <c r="J26" s="271"/>
      <c r="K26" s="271"/>
      <c r="L26" s="271"/>
      <c r="M26" s="271"/>
      <c r="N26" s="271"/>
      <c r="O26" s="271"/>
      <c r="P26" s="271"/>
    </row>
    <row r="27" spans="1:16" x14ac:dyDescent="0.25">
      <c r="A27" s="761"/>
      <c r="B27" s="626" t="s">
        <v>1725</v>
      </c>
      <c r="C27" s="316"/>
      <c r="D27" s="316"/>
      <c r="E27" s="633"/>
      <c r="F27" s="633"/>
      <c r="G27" s="317"/>
      <c r="H27" s="316"/>
      <c r="I27" s="271"/>
      <c r="J27" s="271"/>
      <c r="K27" s="271"/>
      <c r="L27" s="271"/>
      <c r="M27" s="271"/>
      <c r="N27" s="271"/>
      <c r="O27" s="271"/>
      <c r="P27" s="271"/>
    </row>
    <row r="28" spans="1:16" x14ac:dyDescent="0.25">
      <c r="A28" s="761"/>
      <c r="B28" s="626" t="s">
        <v>2123</v>
      </c>
      <c r="C28" s="316"/>
      <c r="D28" s="316"/>
      <c r="E28" s="633"/>
      <c r="F28" s="633"/>
      <c r="G28" s="317"/>
      <c r="H28" s="316"/>
      <c r="I28" s="271"/>
      <c r="J28" s="271"/>
      <c r="K28" s="271"/>
      <c r="L28" s="271"/>
      <c r="M28" s="271"/>
      <c r="N28" s="271"/>
      <c r="O28" s="271"/>
      <c r="P28" s="271"/>
    </row>
    <row r="29" spans="1:16" x14ac:dyDescent="0.25">
      <c r="A29" s="761"/>
      <c r="B29" s="626" t="s">
        <v>898</v>
      </c>
      <c r="C29" s="316"/>
      <c r="D29" s="316"/>
      <c r="E29" s="633"/>
      <c r="F29" s="633"/>
      <c r="G29" s="317"/>
      <c r="H29" s="316"/>
      <c r="I29" s="271"/>
      <c r="J29" s="271"/>
      <c r="K29" s="271"/>
      <c r="L29" s="271"/>
      <c r="M29" s="271"/>
      <c r="N29" s="271"/>
      <c r="O29" s="271"/>
      <c r="P29" s="271"/>
    </row>
    <row r="30" spans="1:16" x14ac:dyDescent="0.25">
      <c r="A30" s="761"/>
      <c r="B30" s="626" t="s">
        <v>899</v>
      </c>
      <c r="C30" s="316"/>
      <c r="D30" s="316"/>
      <c r="E30" s="633"/>
      <c r="F30" s="633"/>
      <c r="G30" s="317"/>
      <c r="H30" s="316"/>
      <c r="I30" s="271"/>
      <c r="J30" s="271"/>
      <c r="K30" s="271"/>
      <c r="L30" s="271"/>
      <c r="M30" s="271"/>
      <c r="N30" s="271"/>
      <c r="O30" s="271"/>
      <c r="P30" s="271"/>
    </row>
    <row r="31" spans="1:16" ht="25.5" x14ac:dyDescent="0.25">
      <c r="A31" s="761"/>
      <c r="B31" s="626" t="s">
        <v>488</v>
      </c>
      <c r="C31" s="316"/>
      <c r="D31" s="316"/>
      <c r="E31" s="633"/>
      <c r="F31" s="633"/>
      <c r="G31" s="317"/>
      <c r="H31" s="316"/>
      <c r="I31" s="271"/>
      <c r="J31" s="271"/>
      <c r="K31" s="271"/>
      <c r="L31" s="271"/>
      <c r="M31" s="271"/>
      <c r="N31" s="271"/>
      <c r="O31" s="271"/>
      <c r="P31" s="271"/>
    </row>
    <row r="32" spans="1:16" ht="25.5" x14ac:dyDescent="0.25">
      <c r="A32" s="761"/>
      <c r="B32" s="626" t="s">
        <v>2661</v>
      </c>
      <c r="C32" s="316"/>
      <c r="D32" s="316"/>
      <c r="E32" s="633"/>
      <c r="F32" s="633"/>
      <c r="G32" s="317"/>
      <c r="H32" s="316"/>
      <c r="I32" s="271"/>
      <c r="J32" s="271"/>
      <c r="K32" s="271"/>
      <c r="L32" s="271"/>
      <c r="M32" s="271"/>
      <c r="N32" s="271"/>
      <c r="O32" s="271"/>
      <c r="P32" s="271"/>
    </row>
    <row r="33" spans="1:16" x14ac:dyDescent="0.25">
      <c r="A33" s="761"/>
      <c r="B33" s="626" t="s">
        <v>1590</v>
      </c>
      <c r="C33" s="316"/>
      <c r="D33" s="316"/>
      <c r="E33" s="633"/>
      <c r="F33" s="633"/>
      <c r="G33" s="317"/>
      <c r="H33" s="316"/>
      <c r="I33" s="271"/>
      <c r="J33" s="271"/>
      <c r="K33" s="271"/>
      <c r="L33" s="271"/>
      <c r="M33" s="271"/>
      <c r="N33" s="271"/>
      <c r="O33" s="271"/>
      <c r="P33" s="271"/>
    </row>
    <row r="34" spans="1:16" x14ac:dyDescent="0.25">
      <c r="A34" s="761"/>
      <c r="B34" s="626" t="s">
        <v>1589</v>
      </c>
      <c r="C34" s="316"/>
      <c r="D34" s="316"/>
      <c r="E34" s="633"/>
      <c r="F34" s="633"/>
      <c r="G34" s="317"/>
      <c r="H34" s="316"/>
      <c r="I34" s="271"/>
      <c r="J34" s="271"/>
      <c r="K34" s="271"/>
      <c r="L34" s="271"/>
      <c r="M34" s="271"/>
      <c r="N34" s="271"/>
      <c r="O34" s="271"/>
      <c r="P34" s="271"/>
    </row>
    <row r="35" spans="1:16" x14ac:dyDescent="0.25">
      <c r="A35" s="761"/>
      <c r="B35" s="626" t="s">
        <v>2124</v>
      </c>
      <c r="C35" s="316"/>
      <c r="D35" s="316"/>
      <c r="E35" s="633"/>
      <c r="F35" s="633"/>
      <c r="G35" s="317"/>
      <c r="H35" s="316"/>
      <c r="I35" s="271"/>
      <c r="J35" s="271"/>
      <c r="K35" s="271"/>
      <c r="L35" s="271"/>
      <c r="M35" s="271"/>
      <c r="N35" s="271"/>
      <c r="O35" s="271"/>
      <c r="P35" s="271"/>
    </row>
    <row r="36" spans="1:16" x14ac:dyDescent="0.25">
      <c r="A36" s="761"/>
      <c r="B36" s="626" t="s">
        <v>829</v>
      </c>
      <c r="C36" s="316"/>
      <c r="D36" s="316"/>
      <c r="E36" s="633"/>
      <c r="F36" s="633"/>
      <c r="G36" s="317"/>
      <c r="H36" s="316"/>
      <c r="I36" s="271"/>
      <c r="J36" s="271"/>
      <c r="K36" s="271"/>
      <c r="L36" s="271"/>
      <c r="M36" s="271"/>
      <c r="N36" s="271"/>
      <c r="O36" s="271"/>
      <c r="P36" s="271"/>
    </row>
    <row r="37" spans="1:16" x14ac:dyDescent="0.25">
      <c r="A37" s="761"/>
      <c r="B37" s="626" t="s">
        <v>829</v>
      </c>
      <c r="C37" s="316"/>
      <c r="D37" s="316"/>
      <c r="E37" s="633"/>
      <c r="F37" s="633"/>
      <c r="G37" s="317"/>
      <c r="H37" s="316"/>
      <c r="I37" s="271"/>
      <c r="J37" s="271"/>
      <c r="K37" s="271"/>
      <c r="L37" s="271"/>
      <c r="M37" s="271"/>
      <c r="N37" s="271"/>
      <c r="O37" s="271"/>
      <c r="P37" s="271"/>
    </row>
    <row r="38" spans="1:16" x14ac:dyDescent="0.25">
      <c r="A38" s="761"/>
      <c r="B38" s="626" t="s">
        <v>829</v>
      </c>
      <c r="C38" s="316"/>
      <c r="D38" s="316"/>
      <c r="E38" s="633"/>
      <c r="F38" s="633"/>
      <c r="G38" s="317"/>
      <c r="H38" s="316"/>
      <c r="I38" s="271"/>
      <c r="J38" s="271"/>
      <c r="K38" s="271"/>
      <c r="L38" s="271"/>
      <c r="M38" s="271"/>
      <c r="N38" s="271"/>
      <c r="O38" s="271"/>
      <c r="P38" s="271"/>
    </row>
    <row r="39" spans="1:16" x14ac:dyDescent="0.25">
      <c r="A39" s="761"/>
      <c r="B39" s="626" t="s">
        <v>829</v>
      </c>
      <c r="C39" s="316"/>
      <c r="D39" s="316"/>
      <c r="E39" s="633"/>
      <c r="F39" s="633"/>
      <c r="G39" s="317"/>
      <c r="H39" s="316"/>
      <c r="I39" s="271"/>
      <c r="J39" s="271"/>
      <c r="K39" s="271"/>
      <c r="L39" s="271"/>
      <c r="M39" s="271"/>
      <c r="N39" s="271"/>
      <c r="O39" s="271"/>
      <c r="P39" s="271"/>
    </row>
    <row r="40" spans="1:16" x14ac:dyDescent="0.25">
      <c r="A40" s="761"/>
      <c r="B40" s="626" t="s">
        <v>829</v>
      </c>
      <c r="C40" s="316"/>
      <c r="D40" s="316"/>
      <c r="E40" s="633"/>
      <c r="F40" s="633"/>
      <c r="G40" s="317"/>
      <c r="H40" s="316"/>
      <c r="I40" s="271"/>
      <c r="J40" s="271"/>
      <c r="K40" s="271"/>
      <c r="L40" s="271"/>
      <c r="M40" s="271"/>
      <c r="N40" s="271"/>
      <c r="O40" s="271"/>
      <c r="P40" s="271"/>
    </row>
    <row r="41" spans="1:16" x14ac:dyDescent="0.25">
      <c r="A41" s="761"/>
      <c r="B41" s="626" t="s">
        <v>1665</v>
      </c>
      <c r="C41" s="316"/>
      <c r="D41" s="316"/>
      <c r="E41" s="633"/>
      <c r="F41" s="633"/>
      <c r="G41" s="317"/>
      <c r="H41" s="316"/>
      <c r="I41" s="271"/>
      <c r="J41" s="271"/>
      <c r="K41" s="271"/>
      <c r="L41" s="271"/>
      <c r="M41" s="271"/>
      <c r="N41" s="271"/>
      <c r="O41" s="271"/>
      <c r="P41" s="271"/>
    </row>
    <row r="42" spans="1:16" x14ac:dyDescent="0.25">
      <c r="A42" s="761"/>
      <c r="B42" s="626" t="s">
        <v>665</v>
      </c>
      <c r="C42" s="316"/>
      <c r="D42" s="316"/>
      <c r="E42" s="633"/>
      <c r="F42" s="633"/>
      <c r="G42" s="317"/>
      <c r="H42" s="316"/>
      <c r="I42" s="271"/>
      <c r="J42" s="271"/>
      <c r="K42" s="271"/>
      <c r="L42" s="271"/>
      <c r="M42" s="271"/>
      <c r="N42" s="271"/>
      <c r="O42" s="271"/>
      <c r="P42" s="271"/>
    </row>
    <row r="43" spans="1:16" x14ac:dyDescent="0.25">
      <c r="A43" s="761"/>
      <c r="B43" s="626" t="s">
        <v>2125</v>
      </c>
      <c r="C43" s="316"/>
      <c r="D43" s="316"/>
      <c r="E43" s="633"/>
      <c r="F43" s="633"/>
      <c r="G43" s="317"/>
      <c r="H43" s="316"/>
      <c r="I43" s="271"/>
      <c r="J43" s="271"/>
      <c r="K43" s="271"/>
      <c r="L43" s="271"/>
      <c r="M43" s="271"/>
      <c r="N43" s="271"/>
      <c r="O43" s="271"/>
      <c r="P43" s="271"/>
    </row>
    <row r="44" spans="1:16" x14ac:dyDescent="0.25">
      <c r="A44" s="761"/>
      <c r="B44" s="626" t="s">
        <v>2662</v>
      </c>
      <c r="C44" s="316"/>
      <c r="D44" s="316"/>
      <c r="E44" s="633"/>
      <c r="F44" s="633"/>
      <c r="G44" s="317"/>
      <c r="H44" s="316"/>
      <c r="I44" s="271"/>
      <c r="J44" s="271"/>
      <c r="K44" s="271"/>
      <c r="L44" s="271"/>
      <c r="M44" s="271"/>
      <c r="N44" s="271"/>
      <c r="O44" s="271"/>
      <c r="P44" s="271"/>
    </row>
    <row r="45" spans="1:16" x14ac:dyDescent="0.25">
      <c r="A45" s="761"/>
      <c r="B45" s="626" t="s">
        <v>2663</v>
      </c>
      <c r="C45" s="316"/>
      <c r="D45" s="316"/>
      <c r="E45" s="633"/>
      <c r="F45" s="633"/>
      <c r="G45" s="317"/>
      <c r="H45" s="316"/>
      <c r="I45" s="271"/>
      <c r="J45" s="271"/>
      <c r="K45" s="271"/>
      <c r="L45" s="271"/>
      <c r="M45" s="271"/>
      <c r="N45" s="271"/>
      <c r="O45" s="271"/>
      <c r="P45" s="271"/>
    </row>
    <row r="46" spans="1:16" x14ac:dyDescent="0.25">
      <c r="A46" s="761"/>
      <c r="B46" s="626" t="s">
        <v>1731</v>
      </c>
      <c r="C46" s="316"/>
      <c r="D46" s="316"/>
      <c r="E46" s="633"/>
      <c r="F46" s="633"/>
      <c r="G46" s="317"/>
      <c r="H46" s="316"/>
      <c r="I46" s="271"/>
      <c r="J46" s="271"/>
      <c r="K46" s="271"/>
      <c r="L46" s="271"/>
      <c r="M46" s="271"/>
      <c r="N46" s="271"/>
      <c r="O46" s="271"/>
      <c r="P46" s="271"/>
    </row>
    <row r="47" spans="1:16" x14ac:dyDescent="0.25">
      <c r="A47" s="761"/>
      <c r="B47" s="452" t="s">
        <v>485</v>
      </c>
      <c r="C47" s="316"/>
      <c r="D47" s="316"/>
      <c r="E47" s="633"/>
      <c r="F47" s="633"/>
      <c r="G47" s="317"/>
      <c r="H47" s="316"/>
      <c r="I47" s="271"/>
      <c r="J47" s="271"/>
      <c r="K47" s="271"/>
      <c r="L47" s="271"/>
      <c r="M47" s="271"/>
      <c r="N47" s="271"/>
      <c r="O47" s="271"/>
      <c r="P47" s="271"/>
    </row>
    <row r="48" spans="1:16" x14ac:dyDescent="0.25">
      <c r="A48" s="761"/>
      <c r="B48" s="452" t="s">
        <v>1579</v>
      </c>
      <c r="C48" s="316"/>
      <c r="D48" s="316"/>
      <c r="E48" s="633"/>
      <c r="F48" s="633"/>
      <c r="G48" s="317"/>
      <c r="H48" s="316"/>
      <c r="I48" s="271"/>
      <c r="J48" s="271"/>
      <c r="K48" s="271"/>
      <c r="L48" s="271"/>
      <c r="M48" s="271"/>
      <c r="N48" s="271"/>
      <c r="O48" s="271"/>
      <c r="P48" s="271"/>
    </row>
    <row r="49" spans="1:16" x14ac:dyDescent="0.25">
      <c r="A49" s="761"/>
      <c r="B49" s="626" t="s">
        <v>257</v>
      </c>
      <c r="C49" s="316"/>
      <c r="D49" s="316"/>
      <c r="E49" s="633"/>
      <c r="F49" s="633"/>
      <c r="G49" s="317"/>
      <c r="H49" s="316"/>
      <c r="I49" s="271"/>
      <c r="J49" s="271"/>
      <c r="K49" s="271"/>
      <c r="L49" s="271"/>
      <c r="M49" s="271"/>
      <c r="N49" s="271"/>
      <c r="O49" s="271"/>
      <c r="P49" s="271"/>
    </row>
    <row r="50" spans="1:16" x14ac:dyDescent="0.25">
      <c r="A50" s="761"/>
      <c r="B50" s="452" t="s">
        <v>1603</v>
      </c>
      <c r="C50" s="316"/>
      <c r="D50" s="316"/>
      <c r="E50" s="633"/>
      <c r="F50" s="633"/>
      <c r="G50" s="317"/>
      <c r="H50" s="316"/>
      <c r="I50" s="271"/>
      <c r="J50" s="271"/>
      <c r="K50" s="271"/>
      <c r="L50" s="271"/>
      <c r="M50" s="271"/>
      <c r="N50" s="271"/>
      <c r="O50" s="271"/>
      <c r="P50" s="271"/>
    </row>
    <row r="51" spans="1:16" x14ac:dyDescent="0.25">
      <c r="A51" s="761"/>
      <c r="B51" s="452" t="s">
        <v>1685</v>
      </c>
      <c r="C51" s="316"/>
      <c r="D51" s="316"/>
      <c r="E51" s="633"/>
      <c r="F51" s="633"/>
      <c r="G51" s="317"/>
      <c r="H51" s="316"/>
      <c r="I51" s="271"/>
      <c r="J51" s="271"/>
      <c r="K51" s="271"/>
      <c r="L51" s="271"/>
      <c r="M51" s="271"/>
      <c r="N51" s="271"/>
      <c r="O51" s="271"/>
      <c r="P51" s="271"/>
    </row>
    <row r="52" spans="1:16" x14ac:dyDescent="0.25">
      <c r="A52" s="761"/>
      <c r="B52" s="452" t="s">
        <v>1686</v>
      </c>
      <c r="C52" s="316"/>
      <c r="D52" s="316"/>
      <c r="E52" s="633"/>
      <c r="F52" s="633"/>
      <c r="G52" s="317"/>
      <c r="H52" s="316"/>
      <c r="I52" s="271"/>
      <c r="J52" s="271"/>
      <c r="K52" s="271"/>
      <c r="L52" s="271"/>
      <c r="M52" s="271"/>
      <c r="N52" s="271"/>
      <c r="O52" s="271"/>
      <c r="P52" s="271"/>
    </row>
    <row r="53" spans="1:16" x14ac:dyDescent="0.25">
      <c r="A53" s="761"/>
      <c r="B53" s="452" t="s">
        <v>1687</v>
      </c>
      <c r="C53" s="316"/>
      <c r="D53" s="316"/>
      <c r="E53" s="633"/>
      <c r="F53" s="633"/>
      <c r="G53" s="317"/>
      <c r="H53" s="316"/>
      <c r="I53" s="271"/>
      <c r="J53" s="271"/>
      <c r="K53" s="271"/>
      <c r="L53" s="271"/>
      <c r="M53" s="271"/>
      <c r="N53" s="271"/>
      <c r="O53" s="271"/>
      <c r="P53" s="271"/>
    </row>
    <row r="54" spans="1:16" x14ac:dyDescent="0.25">
      <c r="A54" s="761"/>
      <c r="B54" s="452" t="s">
        <v>1688</v>
      </c>
      <c r="C54" s="316"/>
      <c r="D54" s="316"/>
      <c r="E54" s="633"/>
      <c r="F54" s="633"/>
      <c r="G54" s="317"/>
      <c r="H54" s="316"/>
      <c r="I54" s="271"/>
      <c r="J54" s="271"/>
      <c r="K54" s="271"/>
      <c r="L54" s="271"/>
      <c r="M54" s="271"/>
      <c r="N54" s="271"/>
      <c r="O54" s="271"/>
      <c r="P54" s="271"/>
    </row>
    <row r="55" spans="1:16" x14ac:dyDescent="0.25">
      <c r="A55" s="761"/>
      <c r="B55" s="452" t="s">
        <v>148</v>
      </c>
      <c r="C55" s="316"/>
      <c r="D55" s="316"/>
      <c r="E55" s="633"/>
      <c r="F55" s="633"/>
      <c r="G55" s="317"/>
      <c r="H55" s="316"/>
      <c r="I55" s="271"/>
      <c r="J55" s="271"/>
      <c r="K55" s="271"/>
      <c r="L55" s="271"/>
      <c r="M55" s="271"/>
      <c r="N55" s="271"/>
      <c r="O55" s="271"/>
      <c r="P55" s="271"/>
    </row>
    <row r="56" spans="1:16" x14ac:dyDescent="0.25">
      <c r="A56" s="761"/>
      <c r="B56" s="452" t="s">
        <v>1790</v>
      </c>
      <c r="C56" s="316"/>
      <c r="D56" s="316"/>
      <c r="E56" s="633"/>
      <c r="F56" s="633"/>
      <c r="G56" s="317"/>
      <c r="H56" s="316"/>
      <c r="I56" s="271"/>
      <c r="J56" s="271"/>
      <c r="K56" s="271"/>
      <c r="L56" s="271"/>
      <c r="M56" s="271"/>
      <c r="N56" s="271"/>
      <c r="O56" s="271"/>
      <c r="P56" s="271"/>
    </row>
    <row r="57" spans="1:16" x14ac:dyDescent="0.25">
      <c r="A57" s="761"/>
      <c r="B57" s="452" t="s">
        <v>1791</v>
      </c>
      <c r="C57" s="316"/>
      <c r="D57" s="316"/>
      <c r="E57" s="633"/>
      <c r="F57" s="633"/>
      <c r="G57" s="317"/>
      <c r="H57" s="316"/>
      <c r="I57" s="271"/>
      <c r="J57" s="271"/>
      <c r="K57" s="271"/>
      <c r="L57" s="271"/>
      <c r="M57" s="271"/>
      <c r="N57" s="271"/>
      <c r="O57" s="271"/>
      <c r="P57" s="271"/>
    </row>
    <row r="58" spans="1:16" x14ac:dyDescent="0.25">
      <c r="A58" s="761"/>
      <c r="B58" s="452" t="s">
        <v>1792</v>
      </c>
      <c r="C58" s="316"/>
      <c r="D58" s="316"/>
      <c r="E58" s="633"/>
      <c r="F58" s="633"/>
      <c r="G58" s="317"/>
      <c r="H58" s="316"/>
      <c r="I58" s="271"/>
      <c r="J58" s="271"/>
      <c r="K58" s="271"/>
      <c r="L58" s="271"/>
      <c r="M58" s="271"/>
      <c r="N58" s="271"/>
      <c r="O58" s="271"/>
      <c r="P58" s="271"/>
    </row>
    <row r="59" spans="1:16" x14ac:dyDescent="0.25">
      <c r="A59" s="761"/>
      <c r="B59" s="452" t="s">
        <v>147</v>
      </c>
      <c r="C59" s="316"/>
      <c r="D59" s="316"/>
      <c r="E59" s="633"/>
      <c r="F59" s="633"/>
      <c r="G59" s="317"/>
      <c r="H59" s="316"/>
      <c r="I59" s="271"/>
      <c r="J59" s="271"/>
      <c r="K59" s="271"/>
      <c r="L59" s="271"/>
      <c r="M59" s="271"/>
      <c r="N59" s="271"/>
      <c r="O59" s="271"/>
      <c r="P59" s="271"/>
    </row>
    <row r="60" spans="1:16" ht="25.5" x14ac:dyDescent="0.25">
      <c r="A60" s="761"/>
      <c r="B60" s="452" t="s">
        <v>1788</v>
      </c>
      <c r="C60" s="316"/>
      <c r="D60" s="316"/>
      <c r="E60" s="633"/>
      <c r="F60" s="633"/>
      <c r="G60" s="317"/>
      <c r="H60" s="316"/>
      <c r="I60" s="271"/>
      <c r="J60" s="271"/>
      <c r="K60" s="271"/>
      <c r="L60" s="271"/>
      <c r="M60" s="271"/>
      <c r="N60" s="271"/>
      <c r="O60" s="271"/>
      <c r="P60" s="271"/>
    </row>
    <row r="61" spans="1:16" ht="25.5" x14ac:dyDescent="0.25">
      <c r="A61" s="761"/>
      <c r="B61" s="452" t="s">
        <v>1642</v>
      </c>
      <c r="C61" s="316"/>
      <c r="D61" s="316"/>
      <c r="E61" s="633"/>
      <c r="F61" s="633"/>
      <c r="G61" s="317"/>
      <c r="H61" s="316"/>
      <c r="I61" s="271"/>
      <c r="J61" s="271"/>
      <c r="K61" s="271"/>
      <c r="L61" s="271"/>
      <c r="M61" s="271"/>
      <c r="N61" s="271"/>
      <c r="O61" s="271"/>
      <c r="P61" s="271"/>
    </row>
    <row r="62" spans="1:16" x14ac:dyDescent="0.25">
      <c r="A62" s="761"/>
      <c r="B62" s="452" t="s">
        <v>1600</v>
      </c>
      <c r="C62" s="316"/>
      <c r="D62" s="316"/>
      <c r="E62" s="633"/>
      <c r="F62" s="633"/>
      <c r="G62" s="317"/>
      <c r="H62" s="316"/>
      <c r="I62" s="271"/>
      <c r="J62" s="271"/>
      <c r="K62" s="271"/>
      <c r="L62" s="271"/>
      <c r="M62" s="271"/>
      <c r="N62" s="271"/>
      <c r="O62" s="271"/>
      <c r="P62" s="271"/>
    </row>
    <row r="63" spans="1:16" x14ac:dyDescent="0.25">
      <c r="A63" s="761"/>
      <c r="B63" s="452" t="s">
        <v>1601</v>
      </c>
      <c r="C63" s="316"/>
      <c r="D63" s="316"/>
      <c r="E63" s="633"/>
      <c r="F63" s="633"/>
      <c r="G63" s="317"/>
      <c r="H63" s="316"/>
      <c r="I63" s="271"/>
      <c r="J63" s="271"/>
      <c r="K63" s="271"/>
      <c r="L63" s="271"/>
      <c r="M63" s="271"/>
      <c r="N63" s="271"/>
      <c r="O63" s="271"/>
      <c r="P63" s="271"/>
    </row>
    <row r="64" spans="1:16" x14ac:dyDescent="0.25">
      <c r="A64" s="761"/>
      <c r="B64" s="452" t="s">
        <v>1602</v>
      </c>
      <c r="C64" s="316"/>
      <c r="D64" s="316"/>
      <c r="E64" s="633"/>
      <c r="F64" s="633"/>
      <c r="G64" s="317"/>
      <c r="H64" s="316"/>
      <c r="I64" s="271"/>
      <c r="J64" s="271"/>
      <c r="K64" s="271"/>
      <c r="L64" s="271"/>
      <c r="M64" s="271"/>
      <c r="N64" s="271"/>
      <c r="O64" s="271"/>
      <c r="P64" s="271"/>
    </row>
    <row r="65" spans="1:16" x14ac:dyDescent="0.25">
      <c r="A65" s="761"/>
      <c r="B65" s="452" t="s">
        <v>2126</v>
      </c>
      <c r="C65" s="316"/>
      <c r="D65" s="316"/>
      <c r="E65" s="633"/>
      <c r="F65" s="633"/>
      <c r="G65" s="317"/>
      <c r="H65" s="316"/>
      <c r="I65" s="271"/>
      <c r="J65" s="271"/>
      <c r="K65" s="271"/>
      <c r="L65" s="271"/>
      <c r="M65" s="271"/>
      <c r="N65" s="271"/>
      <c r="O65" s="271"/>
      <c r="P65" s="271"/>
    </row>
    <row r="66" spans="1:16" x14ac:dyDescent="0.25">
      <c r="A66" s="761"/>
      <c r="B66" s="452" t="s">
        <v>2127</v>
      </c>
      <c r="C66" s="316"/>
      <c r="D66" s="316"/>
      <c r="E66" s="633"/>
      <c r="F66" s="633"/>
      <c r="G66" s="317"/>
      <c r="H66" s="316"/>
      <c r="I66" s="271"/>
      <c r="J66" s="271"/>
      <c r="K66" s="271"/>
      <c r="L66" s="271"/>
      <c r="M66" s="271"/>
      <c r="N66" s="271"/>
      <c r="O66" s="271"/>
      <c r="P66" s="271"/>
    </row>
    <row r="67" spans="1:16" x14ac:dyDescent="0.25">
      <c r="A67" s="761"/>
      <c r="B67" s="452" t="s">
        <v>2128</v>
      </c>
      <c r="C67" s="316"/>
      <c r="D67" s="316"/>
      <c r="E67" s="633"/>
      <c r="F67" s="633"/>
      <c r="G67" s="317"/>
      <c r="H67" s="316"/>
      <c r="I67" s="271"/>
      <c r="J67" s="271"/>
      <c r="K67" s="271"/>
      <c r="L67" s="271"/>
      <c r="M67" s="271"/>
      <c r="N67" s="271"/>
      <c r="O67" s="271"/>
      <c r="P67" s="271"/>
    </row>
    <row r="68" spans="1:16" x14ac:dyDescent="0.25">
      <c r="A68" s="761"/>
      <c r="B68" s="452" t="s">
        <v>1496</v>
      </c>
      <c r="C68" s="316"/>
      <c r="D68" s="316"/>
      <c r="E68" s="633"/>
      <c r="F68" s="633"/>
      <c r="G68" s="317"/>
      <c r="H68" s="316"/>
      <c r="I68" s="271"/>
      <c r="J68" s="271"/>
      <c r="K68" s="271"/>
      <c r="L68" s="271"/>
      <c r="M68" s="271"/>
      <c r="N68" s="271"/>
      <c r="O68" s="271"/>
      <c r="P68" s="271"/>
    </row>
    <row r="69" spans="1:16" x14ac:dyDescent="0.25">
      <c r="A69" s="761"/>
      <c r="B69" s="452" t="s">
        <v>794</v>
      </c>
      <c r="C69" s="316"/>
      <c r="D69" s="316"/>
      <c r="E69" s="633"/>
      <c r="F69" s="633"/>
      <c r="G69" s="317"/>
      <c r="H69" s="316"/>
      <c r="I69" s="271"/>
      <c r="J69" s="271"/>
      <c r="K69" s="271"/>
      <c r="L69" s="271"/>
      <c r="M69" s="271"/>
      <c r="N69" s="271"/>
      <c r="O69" s="271"/>
      <c r="P69" s="271"/>
    </row>
    <row r="70" spans="1:16" x14ac:dyDescent="0.25">
      <c r="A70" s="761"/>
      <c r="B70" s="452" t="s">
        <v>1495</v>
      </c>
      <c r="C70" s="316"/>
      <c r="D70" s="316"/>
      <c r="E70" s="633"/>
      <c r="F70" s="633"/>
      <c r="G70" s="317"/>
      <c r="H70" s="316"/>
      <c r="I70" s="271"/>
      <c r="J70" s="271"/>
      <c r="K70" s="271"/>
      <c r="L70" s="271"/>
      <c r="M70" s="271"/>
      <c r="N70" s="271"/>
      <c r="O70" s="271"/>
      <c r="P70" s="271"/>
    </row>
    <row r="71" spans="1:16" x14ac:dyDescent="0.25">
      <c r="A71" s="761"/>
      <c r="B71" s="452" t="s">
        <v>1789</v>
      </c>
      <c r="C71" s="316"/>
      <c r="D71" s="316"/>
      <c r="E71" s="633"/>
      <c r="F71" s="633"/>
      <c r="G71" s="317"/>
      <c r="H71" s="316"/>
      <c r="I71" s="271"/>
      <c r="J71" s="271"/>
      <c r="K71" s="271"/>
      <c r="L71" s="271"/>
      <c r="M71" s="271"/>
      <c r="N71" s="271"/>
      <c r="O71" s="271"/>
      <c r="P71" s="271"/>
    </row>
    <row r="72" spans="1:16" x14ac:dyDescent="0.25">
      <c r="A72" s="761"/>
      <c r="B72" s="452" t="s">
        <v>2129</v>
      </c>
      <c r="C72" s="316"/>
      <c r="D72" s="316"/>
      <c r="E72" s="633"/>
      <c r="F72" s="633"/>
      <c r="G72" s="317"/>
      <c r="H72" s="316"/>
      <c r="I72" s="271"/>
      <c r="J72" s="271"/>
      <c r="K72" s="271"/>
      <c r="L72" s="271"/>
      <c r="M72" s="271"/>
      <c r="N72" s="271"/>
      <c r="O72" s="271"/>
      <c r="P72" s="271"/>
    </row>
    <row r="73" spans="1:16" x14ac:dyDescent="0.25">
      <c r="A73" s="761"/>
      <c r="B73" s="452" t="s">
        <v>2130</v>
      </c>
      <c r="C73" s="316"/>
      <c r="D73" s="316"/>
      <c r="E73" s="633"/>
      <c r="F73" s="633"/>
      <c r="G73" s="317"/>
      <c r="H73" s="316"/>
      <c r="I73" s="271"/>
      <c r="J73" s="271"/>
      <c r="K73" s="271"/>
      <c r="L73" s="271"/>
      <c r="M73" s="271"/>
      <c r="N73" s="271"/>
      <c r="O73" s="271"/>
      <c r="P73" s="271"/>
    </row>
    <row r="74" spans="1:16" x14ac:dyDescent="0.25">
      <c r="A74" s="761"/>
      <c r="B74" s="452" t="s">
        <v>2131</v>
      </c>
      <c r="C74" s="316"/>
      <c r="D74" s="316"/>
      <c r="E74" s="633"/>
      <c r="F74" s="633"/>
      <c r="G74" s="317"/>
      <c r="H74" s="316"/>
      <c r="I74" s="271"/>
      <c r="J74" s="271"/>
      <c r="K74" s="271"/>
      <c r="L74" s="271"/>
      <c r="M74" s="271"/>
      <c r="N74" s="271"/>
      <c r="O74" s="271"/>
      <c r="P74" s="271"/>
    </row>
    <row r="75" spans="1:16" x14ac:dyDescent="0.25">
      <c r="A75" s="761"/>
      <c r="B75" s="452" t="s">
        <v>386</v>
      </c>
      <c r="C75" s="316"/>
      <c r="D75" s="316"/>
      <c r="E75" s="633"/>
      <c r="F75" s="633"/>
      <c r="G75" s="317"/>
      <c r="H75" s="316"/>
      <c r="I75" s="271"/>
      <c r="J75" s="271"/>
      <c r="K75" s="271"/>
      <c r="L75" s="271"/>
      <c r="M75" s="271"/>
      <c r="N75" s="271"/>
      <c r="O75" s="271"/>
      <c r="P75" s="271"/>
    </row>
    <row r="76" spans="1:16" x14ac:dyDescent="0.25">
      <c r="A76" s="761"/>
      <c r="B76" s="452" t="s">
        <v>1513</v>
      </c>
      <c r="C76" s="316"/>
      <c r="D76" s="316"/>
      <c r="E76" s="633"/>
      <c r="F76" s="633"/>
      <c r="G76" s="317"/>
      <c r="H76" s="316"/>
      <c r="I76" s="271"/>
      <c r="J76" s="271"/>
      <c r="K76" s="271"/>
      <c r="L76" s="271"/>
      <c r="M76" s="271"/>
      <c r="N76" s="271"/>
      <c r="O76" s="271"/>
      <c r="P76" s="271"/>
    </row>
    <row r="77" spans="1:16" x14ac:dyDescent="0.25">
      <c r="A77" s="761"/>
      <c r="B77" s="452" t="s">
        <v>2132</v>
      </c>
      <c r="C77" s="316"/>
      <c r="D77" s="316"/>
      <c r="E77" s="633"/>
      <c r="F77" s="633"/>
      <c r="G77" s="317"/>
      <c r="H77" s="316"/>
      <c r="I77" s="271"/>
      <c r="J77" s="271"/>
      <c r="K77" s="271"/>
      <c r="L77" s="271"/>
      <c r="M77" s="271"/>
      <c r="N77" s="271"/>
      <c r="O77" s="271"/>
      <c r="P77" s="271"/>
    </row>
    <row r="78" spans="1:16" ht="25.5" x14ac:dyDescent="0.25">
      <c r="A78" s="761"/>
      <c r="B78" s="452" t="s">
        <v>1702</v>
      </c>
      <c r="C78" s="316"/>
      <c r="D78" s="316"/>
      <c r="E78" s="633"/>
      <c r="F78" s="633"/>
      <c r="G78" s="317"/>
      <c r="H78" s="316"/>
      <c r="I78" s="271"/>
      <c r="J78" s="271"/>
      <c r="K78" s="271"/>
      <c r="L78" s="271"/>
      <c r="M78" s="271"/>
      <c r="N78" s="271"/>
      <c r="O78" s="271"/>
      <c r="P78" s="271"/>
    </row>
    <row r="79" spans="1:16" x14ac:dyDescent="0.25">
      <c r="A79" s="761"/>
      <c r="B79" s="452" t="s">
        <v>1732</v>
      </c>
      <c r="C79" s="316"/>
      <c r="D79" s="316"/>
      <c r="E79" s="633"/>
      <c r="F79" s="633"/>
      <c r="G79" s="317"/>
      <c r="H79" s="316"/>
      <c r="I79" s="271"/>
      <c r="J79" s="271"/>
      <c r="K79" s="271"/>
      <c r="L79" s="271"/>
      <c r="M79" s="271"/>
      <c r="N79" s="271"/>
      <c r="O79" s="271"/>
      <c r="P79" s="271"/>
    </row>
    <row r="80" spans="1:16" x14ac:dyDescent="0.25">
      <c r="A80" s="761"/>
      <c r="B80" s="452" t="s">
        <v>490</v>
      </c>
      <c r="C80" s="316"/>
      <c r="D80" s="316"/>
      <c r="E80" s="633"/>
      <c r="F80" s="633"/>
      <c r="G80" s="317"/>
      <c r="H80" s="316"/>
      <c r="I80" s="271"/>
      <c r="J80" s="271"/>
      <c r="K80" s="271"/>
      <c r="L80" s="271"/>
      <c r="M80" s="271"/>
      <c r="N80" s="271"/>
      <c r="O80" s="271"/>
      <c r="P80" s="271"/>
    </row>
    <row r="81" spans="1:16" x14ac:dyDescent="0.25">
      <c r="A81" s="761"/>
      <c r="B81" s="452" t="s">
        <v>1724</v>
      </c>
      <c r="C81" s="316"/>
      <c r="D81" s="316"/>
      <c r="E81" s="633"/>
      <c r="F81" s="633"/>
      <c r="G81" s="317"/>
      <c r="H81" s="316"/>
      <c r="I81" s="271"/>
      <c r="J81" s="271"/>
      <c r="K81" s="271"/>
      <c r="L81" s="271"/>
      <c r="M81" s="271"/>
      <c r="N81" s="271"/>
      <c r="O81" s="271"/>
      <c r="P81" s="271"/>
    </row>
    <row r="82" spans="1:16" x14ac:dyDescent="0.25">
      <c r="A82" s="761"/>
      <c r="B82" s="452" t="s">
        <v>25</v>
      </c>
      <c r="C82" s="316"/>
      <c r="D82" s="316"/>
      <c r="E82" s="633"/>
      <c r="F82" s="633"/>
      <c r="G82" s="317"/>
      <c r="H82" s="316"/>
      <c r="I82" s="271"/>
      <c r="J82" s="271"/>
      <c r="K82" s="271"/>
      <c r="L82" s="271"/>
      <c r="M82" s="271"/>
      <c r="N82" s="271"/>
      <c r="O82" s="271"/>
      <c r="P82" s="271"/>
    </row>
    <row r="83" spans="1:16" ht="25.5" x14ac:dyDescent="0.25">
      <c r="A83" s="761"/>
      <c r="B83" s="452" t="s">
        <v>1584</v>
      </c>
      <c r="C83" s="316"/>
      <c r="D83" s="316"/>
      <c r="E83" s="633"/>
      <c r="F83" s="633"/>
      <c r="G83" s="317"/>
      <c r="H83" s="316"/>
      <c r="I83" s="271"/>
      <c r="J83" s="271"/>
      <c r="K83" s="271"/>
      <c r="L83" s="271"/>
      <c r="M83" s="271"/>
      <c r="N83" s="271"/>
      <c r="O83" s="271"/>
      <c r="P83" s="271"/>
    </row>
    <row r="84" spans="1:16" x14ac:dyDescent="0.25">
      <c r="A84" s="761"/>
      <c r="B84" s="452" t="s">
        <v>1514</v>
      </c>
      <c r="C84" s="316"/>
      <c r="D84" s="316"/>
      <c r="E84" s="633"/>
      <c r="F84" s="633"/>
      <c r="G84" s="317"/>
      <c r="H84" s="316"/>
      <c r="I84" s="271"/>
      <c r="J84" s="271"/>
      <c r="K84" s="271"/>
      <c r="L84" s="271"/>
      <c r="M84" s="271"/>
      <c r="N84" s="271"/>
      <c r="O84" s="271"/>
      <c r="P84" s="271"/>
    </row>
    <row r="85" spans="1:16" x14ac:dyDescent="0.25">
      <c r="A85" s="761"/>
      <c r="B85" s="452" t="s">
        <v>2133</v>
      </c>
      <c r="C85" s="316"/>
      <c r="D85" s="316"/>
      <c r="E85" s="633"/>
      <c r="F85" s="633"/>
      <c r="G85" s="317"/>
      <c r="H85" s="316"/>
      <c r="I85" s="271"/>
      <c r="J85" s="271"/>
      <c r="K85" s="271"/>
      <c r="L85" s="271"/>
      <c r="M85" s="271"/>
      <c r="N85" s="271"/>
      <c r="O85" s="271"/>
      <c r="P85" s="271"/>
    </row>
    <row r="86" spans="1:16" x14ac:dyDescent="0.25">
      <c r="A86" s="761"/>
      <c r="B86" s="452" t="s">
        <v>1455</v>
      </c>
      <c r="C86" s="316"/>
      <c r="D86" s="316"/>
      <c r="E86" s="633"/>
      <c r="F86" s="633"/>
      <c r="G86" s="317"/>
      <c r="H86" s="316"/>
      <c r="I86" s="271"/>
      <c r="J86" s="271"/>
      <c r="K86" s="271"/>
      <c r="L86" s="271"/>
      <c r="M86" s="271"/>
      <c r="N86" s="271"/>
      <c r="O86" s="271"/>
      <c r="P86" s="271"/>
    </row>
    <row r="87" spans="1:16" x14ac:dyDescent="0.25">
      <c r="A87" s="761"/>
      <c r="B87" s="452" t="s">
        <v>827</v>
      </c>
      <c r="C87" s="316"/>
      <c r="D87" s="316"/>
      <c r="E87" s="633"/>
      <c r="F87" s="633"/>
      <c r="G87" s="317"/>
      <c r="H87" s="316"/>
      <c r="I87" s="271"/>
      <c r="J87" s="271"/>
      <c r="K87" s="271"/>
      <c r="L87" s="271"/>
      <c r="M87" s="271"/>
      <c r="N87" s="271"/>
      <c r="O87" s="271"/>
      <c r="P87" s="271"/>
    </row>
    <row r="88" spans="1:16" x14ac:dyDescent="0.25">
      <c r="A88" s="761"/>
      <c r="B88" s="452" t="s">
        <v>2134</v>
      </c>
      <c r="C88" s="316"/>
      <c r="D88" s="316"/>
      <c r="E88" s="633"/>
      <c r="F88" s="633"/>
      <c r="G88" s="317"/>
      <c r="H88" s="316"/>
      <c r="I88" s="271"/>
      <c r="J88" s="271"/>
      <c r="K88" s="271"/>
      <c r="L88" s="271"/>
      <c r="M88" s="271"/>
      <c r="N88" s="271"/>
      <c r="O88" s="271"/>
      <c r="P88" s="271"/>
    </row>
    <row r="89" spans="1:16" x14ac:dyDescent="0.25">
      <c r="A89" s="761"/>
      <c r="B89" s="452" t="s">
        <v>23</v>
      </c>
      <c r="C89" s="316"/>
      <c r="D89" s="316"/>
      <c r="E89" s="633"/>
      <c r="F89" s="633"/>
      <c r="G89" s="317"/>
      <c r="H89" s="316"/>
      <c r="I89" s="271"/>
      <c r="J89" s="271"/>
      <c r="K89" s="271"/>
      <c r="L89" s="271"/>
      <c r="M89" s="271"/>
      <c r="N89" s="271"/>
      <c r="O89" s="271"/>
      <c r="P89" s="271"/>
    </row>
    <row r="90" spans="1:16" x14ac:dyDescent="0.25">
      <c r="A90" s="761"/>
      <c r="B90" s="452" t="s">
        <v>1454</v>
      </c>
      <c r="C90" s="316"/>
      <c r="D90" s="316"/>
      <c r="E90" s="633"/>
      <c r="F90" s="633"/>
      <c r="G90" s="317"/>
      <c r="H90" s="316"/>
      <c r="I90" s="271"/>
      <c r="J90" s="271"/>
      <c r="K90" s="271"/>
      <c r="L90" s="271"/>
      <c r="M90" s="271"/>
      <c r="N90" s="271"/>
      <c r="O90" s="271"/>
      <c r="P90" s="271"/>
    </row>
    <row r="91" spans="1:16" x14ac:dyDescent="0.25">
      <c r="A91" s="761"/>
      <c r="B91" s="452" t="s">
        <v>1355</v>
      </c>
      <c r="C91" s="316"/>
      <c r="D91" s="316"/>
      <c r="E91" s="633"/>
      <c r="F91" s="633"/>
      <c r="G91" s="317"/>
      <c r="H91" s="316"/>
      <c r="I91" s="271"/>
      <c r="J91" s="271"/>
      <c r="K91" s="271"/>
      <c r="L91" s="271"/>
      <c r="M91" s="271"/>
      <c r="N91" s="271"/>
      <c r="O91" s="271"/>
      <c r="P91" s="271"/>
    </row>
    <row r="92" spans="1:16" x14ac:dyDescent="0.25">
      <c r="A92" s="761"/>
      <c r="B92" s="452" t="s">
        <v>89</v>
      </c>
      <c r="C92" s="316"/>
      <c r="D92" s="316"/>
      <c r="E92" s="633"/>
      <c r="F92" s="633"/>
      <c r="G92" s="317"/>
      <c r="H92" s="316"/>
      <c r="I92" s="271"/>
      <c r="J92" s="271"/>
      <c r="K92" s="271"/>
      <c r="L92" s="271"/>
      <c r="M92" s="271"/>
      <c r="N92" s="271"/>
      <c r="O92" s="271"/>
      <c r="P92" s="271"/>
    </row>
    <row r="93" spans="1:16" x14ac:dyDescent="0.25">
      <c r="A93" s="761"/>
      <c r="B93" s="452" t="s">
        <v>877</v>
      </c>
      <c r="C93" s="316"/>
      <c r="D93" s="316"/>
      <c r="E93" s="633"/>
      <c r="F93" s="633"/>
      <c r="G93" s="317"/>
      <c r="H93" s="316"/>
      <c r="I93" s="271"/>
      <c r="J93" s="271"/>
      <c r="K93" s="271"/>
      <c r="L93" s="271"/>
      <c r="M93" s="271"/>
      <c r="N93" s="271"/>
      <c r="O93" s="271"/>
      <c r="P93" s="271"/>
    </row>
    <row r="94" spans="1:16" x14ac:dyDescent="0.25">
      <c r="A94" s="761"/>
      <c r="B94" s="452" t="s">
        <v>557</v>
      </c>
      <c r="C94" s="316"/>
      <c r="D94" s="316"/>
      <c r="E94" s="633"/>
      <c r="F94" s="633"/>
      <c r="G94" s="317"/>
      <c r="H94" s="316"/>
      <c r="I94" s="271"/>
      <c r="J94" s="271"/>
      <c r="K94" s="271"/>
      <c r="L94" s="271"/>
      <c r="M94" s="271"/>
      <c r="N94" s="271"/>
      <c r="O94" s="271"/>
      <c r="P94" s="271"/>
    </row>
    <row r="95" spans="1:16" x14ac:dyDescent="0.25">
      <c r="A95" s="761"/>
      <c r="B95" s="452" t="s">
        <v>558</v>
      </c>
      <c r="C95" s="316"/>
      <c r="D95" s="316"/>
      <c r="E95" s="633"/>
      <c r="F95" s="633"/>
      <c r="G95" s="317"/>
      <c r="H95" s="316"/>
      <c r="I95" s="271"/>
      <c r="J95" s="271"/>
      <c r="K95" s="271"/>
      <c r="L95" s="271"/>
      <c r="M95" s="271"/>
      <c r="N95" s="271"/>
      <c r="O95" s="271"/>
      <c r="P95" s="271"/>
    </row>
    <row r="96" spans="1:16" x14ac:dyDescent="0.25">
      <c r="A96" s="761"/>
      <c r="B96" s="452" t="s">
        <v>486</v>
      </c>
      <c r="C96" s="316"/>
      <c r="D96" s="316"/>
      <c r="E96" s="633"/>
      <c r="F96" s="633"/>
      <c r="G96" s="317"/>
      <c r="H96" s="316"/>
      <c r="I96" s="271"/>
      <c r="J96" s="271"/>
      <c r="K96" s="271"/>
      <c r="L96" s="271"/>
      <c r="M96" s="271"/>
      <c r="N96" s="271"/>
      <c r="O96" s="271"/>
      <c r="P96" s="271"/>
    </row>
    <row r="97" spans="1:16" x14ac:dyDescent="0.25">
      <c r="A97" s="761"/>
      <c r="B97" s="452" t="s">
        <v>667</v>
      </c>
      <c r="C97" s="316"/>
      <c r="D97" s="316"/>
      <c r="E97" s="633"/>
      <c r="F97" s="633"/>
      <c r="G97" s="317"/>
      <c r="H97" s="316"/>
      <c r="I97" s="271"/>
      <c r="J97" s="271"/>
      <c r="K97" s="271"/>
      <c r="L97" s="271"/>
      <c r="M97" s="271"/>
      <c r="N97" s="271"/>
      <c r="O97" s="271"/>
      <c r="P97" s="271"/>
    </row>
    <row r="98" spans="1:16" x14ac:dyDescent="0.25">
      <c r="A98" s="761"/>
      <c r="B98" s="452" t="s">
        <v>1501</v>
      </c>
      <c r="C98" s="316"/>
      <c r="D98" s="316"/>
      <c r="E98" s="633"/>
      <c r="F98" s="633"/>
      <c r="G98" s="317"/>
      <c r="H98" s="316"/>
      <c r="I98" s="271"/>
      <c r="J98" s="271"/>
      <c r="K98" s="271"/>
      <c r="L98" s="271"/>
      <c r="M98" s="271"/>
      <c r="N98" s="271"/>
      <c r="O98" s="271"/>
      <c r="P98" s="271"/>
    </row>
    <row r="99" spans="1:16" x14ac:dyDescent="0.25">
      <c r="A99" s="761"/>
      <c r="B99" s="452" t="s">
        <v>897</v>
      </c>
      <c r="C99" s="316"/>
      <c r="D99" s="316"/>
      <c r="E99" s="633"/>
      <c r="F99" s="633"/>
      <c r="G99" s="317"/>
      <c r="H99" s="316"/>
      <c r="I99" s="271"/>
      <c r="J99" s="271"/>
      <c r="K99" s="271"/>
      <c r="L99" s="271"/>
      <c r="M99" s="271"/>
      <c r="N99" s="271"/>
      <c r="O99" s="271"/>
      <c r="P99" s="271"/>
    </row>
    <row r="100" spans="1:16" x14ac:dyDescent="0.25">
      <c r="A100" s="761"/>
      <c r="B100" s="452" t="s">
        <v>1591</v>
      </c>
      <c r="C100" s="316"/>
      <c r="D100" s="316"/>
      <c r="E100" s="633"/>
      <c r="F100" s="633"/>
      <c r="G100" s="317"/>
      <c r="H100" s="316"/>
      <c r="I100" s="271"/>
      <c r="J100" s="271"/>
      <c r="K100" s="271"/>
      <c r="L100" s="271"/>
      <c r="M100" s="271"/>
      <c r="N100" s="271"/>
      <c r="O100" s="271"/>
      <c r="P100" s="271"/>
    </row>
    <row r="101" spans="1:16" x14ac:dyDescent="0.25">
      <c r="A101" s="761"/>
      <c r="B101" s="452" t="s">
        <v>1500</v>
      </c>
      <c r="C101" s="316"/>
      <c r="D101" s="316"/>
      <c r="E101" s="633"/>
      <c r="F101" s="633"/>
      <c r="G101" s="317"/>
      <c r="H101" s="316"/>
      <c r="I101" s="271"/>
      <c r="J101" s="271"/>
      <c r="K101" s="271"/>
      <c r="L101" s="271"/>
      <c r="M101" s="271"/>
      <c r="N101" s="271"/>
      <c r="O101" s="271"/>
      <c r="P101" s="271"/>
    </row>
    <row r="102" spans="1:16" x14ac:dyDescent="0.25">
      <c r="A102" s="761"/>
      <c r="B102" s="452" t="s">
        <v>828</v>
      </c>
      <c r="C102" s="316"/>
      <c r="D102" s="316"/>
      <c r="E102" s="633"/>
      <c r="F102" s="633"/>
      <c r="G102" s="317"/>
      <c r="H102" s="316"/>
      <c r="I102" s="271"/>
      <c r="J102" s="271"/>
      <c r="K102" s="271"/>
      <c r="L102" s="271"/>
      <c r="M102" s="271"/>
      <c r="N102" s="271"/>
      <c r="O102" s="271"/>
      <c r="P102" s="271"/>
    </row>
    <row r="103" spans="1:16" x14ac:dyDescent="0.25">
      <c r="A103" s="761"/>
      <c r="B103" s="452" t="s">
        <v>44</v>
      </c>
      <c r="C103" s="316"/>
      <c r="D103" s="316"/>
      <c r="E103" s="633"/>
      <c r="F103" s="633"/>
      <c r="G103" s="317"/>
      <c r="H103" s="316"/>
      <c r="I103" s="271"/>
      <c r="J103" s="271"/>
      <c r="K103" s="271"/>
      <c r="L103" s="271"/>
      <c r="M103" s="271"/>
      <c r="N103" s="271"/>
      <c r="O103" s="271"/>
      <c r="P103" s="271"/>
    </row>
    <row r="104" spans="1:16" x14ac:dyDescent="0.25">
      <c r="A104" s="761"/>
      <c r="B104" s="452" t="s">
        <v>2135</v>
      </c>
      <c r="C104" s="316"/>
      <c r="D104" s="316"/>
      <c r="E104" s="633"/>
      <c r="F104" s="633"/>
      <c r="G104" s="317"/>
      <c r="H104" s="316"/>
      <c r="I104" s="271"/>
      <c r="J104" s="271"/>
      <c r="K104" s="271"/>
      <c r="L104" s="271"/>
      <c r="M104" s="271"/>
      <c r="N104" s="271"/>
      <c r="O104" s="271"/>
      <c r="P104" s="271"/>
    </row>
    <row r="105" spans="1:16" x14ac:dyDescent="0.25">
      <c r="A105" s="761"/>
      <c r="B105" s="452" t="s">
        <v>1644</v>
      </c>
      <c r="C105" s="316"/>
      <c r="D105" s="316"/>
      <c r="E105" s="633"/>
      <c r="F105" s="633"/>
      <c r="G105" s="317"/>
      <c r="H105" s="316"/>
      <c r="I105" s="271"/>
      <c r="J105" s="271"/>
      <c r="K105" s="271"/>
      <c r="L105" s="271"/>
      <c r="M105" s="271"/>
      <c r="N105" s="271"/>
      <c r="O105" s="271"/>
      <c r="P105" s="271"/>
    </row>
    <row r="106" spans="1:16" x14ac:dyDescent="0.25">
      <c r="A106" s="761"/>
      <c r="B106" s="452" t="s">
        <v>46</v>
      </c>
      <c r="C106" s="316"/>
      <c r="D106" s="316"/>
      <c r="E106" s="633"/>
      <c r="F106" s="633"/>
      <c r="G106" s="317"/>
      <c r="H106" s="316"/>
      <c r="I106" s="271"/>
      <c r="J106" s="271"/>
      <c r="K106" s="271"/>
      <c r="L106" s="271"/>
      <c r="M106" s="271"/>
      <c r="N106" s="271"/>
      <c r="O106" s="271"/>
      <c r="P106" s="271"/>
    </row>
    <row r="107" spans="1:16" x14ac:dyDescent="0.25">
      <c r="A107" s="761"/>
      <c r="B107" s="452" t="s">
        <v>1722</v>
      </c>
      <c r="C107" s="316"/>
      <c r="D107" s="316"/>
      <c r="E107" s="633"/>
      <c r="F107" s="633"/>
      <c r="G107" s="317"/>
      <c r="H107" s="316"/>
      <c r="I107" s="271"/>
      <c r="J107" s="271"/>
      <c r="K107" s="271"/>
      <c r="L107" s="271"/>
      <c r="M107" s="271"/>
      <c r="N107" s="271"/>
      <c r="O107" s="271"/>
      <c r="P107" s="271"/>
    </row>
    <row r="108" spans="1:16" ht="25.5" x14ac:dyDescent="0.25">
      <c r="A108" s="761"/>
      <c r="B108" s="452" t="s">
        <v>1580</v>
      </c>
      <c r="C108" s="316"/>
      <c r="D108" s="316"/>
      <c r="E108" s="633"/>
      <c r="F108" s="633"/>
      <c r="G108" s="317"/>
      <c r="H108" s="316"/>
      <c r="I108" s="271"/>
      <c r="J108" s="271"/>
      <c r="K108" s="271"/>
      <c r="L108" s="271"/>
      <c r="M108" s="271"/>
      <c r="N108" s="271"/>
      <c r="O108" s="271"/>
      <c r="P108" s="271"/>
    </row>
    <row r="109" spans="1:16" x14ac:dyDescent="0.25">
      <c r="A109" s="761"/>
      <c r="B109" s="452" t="s">
        <v>5</v>
      </c>
      <c r="C109" s="316"/>
      <c r="D109" s="316"/>
      <c r="E109" s="633"/>
      <c r="F109" s="633"/>
      <c r="G109" s="317"/>
      <c r="H109" s="316"/>
      <c r="I109" s="271"/>
      <c r="J109" s="271"/>
      <c r="K109" s="271"/>
      <c r="L109" s="271"/>
      <c r="M109" s="271"/>
      <c r="N109" s="271"/>
      <c r="O109" s="271"/>
      <c r="P109" s="271"/>
    </row>
    <row r="110" spans="1:16" x14ac:dyDescent="0.25">
      <c r="A110" s="761"/>
      <c r="B110" s="452" t="s">
        <v>4</v>
      </c>
      <c r="C110" s="316"/>
      <c r="D110" s="316"/>
      <c r="E110" s="633"/>
      <c r="F110" s="633"/>
      <c r="G110" s="317"/>
      <c r="H110" s="316"/>
      <c r="I110" s="271"/>
      <c r="J110" s="271"/>
      <c r="K110" s="271"/>
      <c r="L110" s="271"/>
      <c r="M110" s="271"/>
      <c r="N110" s="271"/>
      <c r="O110" s="271"/>
      <c r="P110" s="271"/>
    </row>
    <row r="111" spans="1:16" x14ac:dyDescent="0.25">
      <c r="A111" s="761"/>
      <c r="B111" s="452" t="s">
        <v>1689</v>
      </c>
      <c r="C111" s="316"/>
      <c r="D111" s="316"/>
      <c r="E111" s="633"/>
      <c r="F111" s="633"/>
      <c r="G111" s="317"/>
      <c r="H111" s="316"/>
      <c r="I111" s="271"/>
      <c r="J111" s="271"/>
      <c r="K111" s="271"/>
      <c r="L111" s="271"/>
      <c r="M111" s="271"/>
      <c r="N111" s="271"/>
      <c r="O111" s="271"/>
      <c r="P111" s="271"/>
    </row>
    <row r="112" spans="1:16" x14ac:dyDescent="0.25">
      <c r="A112" s="761"/>
      <c r="B112" s="452" t="s">
        <v>1690</v>
      </c>
      <c r="C112" s="316"/>
      <c r="D112" s="316"/>
      <c r="E112" s="633"/>
      <c r="F112" s="633"/>
      <c r="G112" s="317"/>
      <c r="H112" s="316"/>
      <c r="I112" s="271"/>
      <c r="J112" s="271"/>
      <c r="K112" s="271"/>
      <c r="L112" s="271"/>
      <c r="M112" s="271"/>
      <c r="N112" s="271"/>
      <c r="O112" s="271"/>
      <c r="P112" s="271"/>
    </row>
    <row r="113" spans="1:16" x14ac:dyDescent="0.25">
      <c r="A113" s="761"/>
      <c r="B113" s="452" t="s">
        <v>1691</v>
      </c>
      <c r="C113" s="316"/>
      <c r="D113" s="316"/>
      <c r="E113" s="633"/>
      <c r="F113" s="633"/>
      <c r="G113" s="317"/>
      <c r="H113" s="316"/>
      <c r="I113" s="271"/>
      <c r="J113" s="271"/>
      <c r="K113" s="271"/>
      <c r="L113" s="271"/>
      <c r="M113" s="271"/>
      <c r="N113" s="271"/>
      <c r="O113" s="271"/>
      <c r="P113" s="271"/>
    </row>
    <row r="114" spans="1:16" x14ac:dyDescent="0.25">
      <c r="A114" s="761"/>
      <c r="B114" s="452" t="s">
        <v>1692</v>
      </c>
      <c r="C114" s="316"/>
      <c r="D114" s="316"/>
      <c r="E114" s="633"/>
      <c r="F114" s="633"/>
      <c r="G114" s="317"/>
      <c r="H114" s="316"/>
      <c r="I114" s="271"/>
      <c r="J114" s="271"/>
      <c r="K114" s="271"/>
      <c r="L114" s="271"/>
      <c r="M114" s="271"/>
      <c r="N114" s="271"/>
      <c r="O114" s="271"/>
      <c r="P114" s="271"/>
    </row>
    <row r="115" spans="1:16" x14ac:dyDescent="0.25">
      <c r="A115" s="761"/>
      <c r="B115" s="452" t="s">
        <v>1596</v>
      </c>
      <c r="C115" s="316"/>
      <c r="D115" s="316"/>
      <c r="E115" s="633"/>
      <c r="F115" s="633"/>
      <c r="G115" s="317"/>
      <c r="H115" s="316"/>
      <c r="I115" s="271"/>
      <c r="J115" s="271"/>
      <c r="K115" s="271"/>
      <c r="L115" s="271"/>
      <c r="M115" s="271"/>
      <c r="N115" s="271"/>
      <c r="O115" s="271"/>
      <c r="P115" s="271"/>
    </row>
    <row r="116" spans="1:16" x14ac:dyDescent="0.25">
      <c r="A116" s="761"/>
      <c r="B116" s="452" t="s">
        <v>1595</v>
      </c>
      <c r="C116" s="316"/>
      <c r="D116" s="316"/>
      <c r="E116" s="633"/>
      <c r="F116" s="633"/>
      <c r="G116" s="317"/>
      <c r="H116" s="316"/>
      <c r="I116" s="271"/>
      <c r="J116" s="271"/>
      <c r="K116" s="271"/>
      <c r="L116" s="271"/>
      <c r="M116" s="271"/>
      <c r="N116" s="271"/>
      <c r="O116" s="271"/>
      <c r="P116" s="271"/>
    </row>
    <row r="117" spans="1:16" x14ac:dyDescent="0.25">
      <c r="A117" s="761"/>
      <c r="B117" s="452" t="s">
        <v>1593</v>
      </c>
      <c r="C117" s="316"/>
      <c r="D117" s="316"/>
      <c r="E117" s="633"/>
      <c r="F117" s="633"/>
      <c r="G117" s="317"/>
      <c r="H117" s="316"/>
      <c r="I117" s="271"/>
      <c r="J117" s="271"/>
      <c r="K117" s="271"/>
      <c r="L117" s="271"/>
      <c r="M117" s="271"/>
      <c r="N117" s="271"/>
      <c r="O117" s="271"/>
      <c r="P117" s="271"/>
    </row>
    <row r="118" spans="1:16" x14ac:dyDescent="0.25">
      <c r="A118" s="761"/>
      <c r="B118" s="452" t="s">
        <v>1594</v>
      </c>
      <c r="C118" s="316"/>
      <c r="D118" s="316"/>
      <c r="E118" s="633"/>
      <c r="F118" s="633"/>
      <c r="G118" s="317"/>
      <c r="H118" s="316"/>
      <c r="I118" s="271"/>
      <c r="J118" s="271"/>
      <c r="K118" s="271"/>
      <c r="L118" s="271"/>
      <c r="M118" s="271"/>
      <c r="N118" s="271"/>
      <c r="O118" s="271"/>
      <c r="P118" s="271"/>
    </row>
    <row r="119" spans="1:16" x14ac:dyDescent="0.25">
      <c r="A119" s="761"/>
      <c r="B119" s="452" t="s">
        <v>37</v>
      </c>
      <c r="C119" s="316"/>
      <c r="D119" s="316"/>
      <c r="E119" s="633"/>
      <c r="F119" s="633"/>
      <c r="G119" s="317"/>
      <c r="H119" s="316"/>
      <c r="I119" s="271"/>
      <c r="J119" s="271"/>
      <c r="K119" s="271"/>
      <c r="L119" s="271"/>
      <c r="M119" s="271"/>
      <c r="N119" s="271"/>
      <c r="O119" s="271"/>
      <c r="P119" s="271"/>
    </row>
    <row r="120" spans="1:16" x14ac:dyDescent="0.25">
      <c r="A120" s="761"/>
      <c r="B120" s="452" t="s">
        <v>38</v>
      </c>
      <c r="C120" s="316"/>
      <c r="D120" s="316"/>
      <c r="E120" s="633"/>
      <c r="F120" s="633"/>
      <c r="G120" s="317"/>
      <c r="H120" s="316"/>
      <c r="I120" s="271"/>
      <c r="J120" s="271"/>
      <c r="K120" s="271"/>
      <c r="L120" s="271"/>
      <c r="M120" s="271"/>
      <c r="N120" s="271"/>
      <c r="O120" s="271"/>
      <c r="P120" s="271"/>
    </row>
    <row r="121" spans="1:16" x14ac:dyDescent="0.25">
      <c r="A121" s="761"/>
      <c r="B121" s="452" t="s">
        <v>668</v>
      </c>
      <c r="C121" s="316"/>
      <c r="D121" s="316"/>
      <c r="E121" s="633"/>
      <c r="F121" s="633"/>
      <c r="G121" s="317"/>
      <c r="H121" s="316"/>
      <c r="I121" s="271"/>
      <c r="J121" s="271"/>
      <c r="K121" s="271"/>
      <c r="L121" s="271"/>
      <c r="M121" s="271"/>
      <c r="N121" s="271"/>
      <c r="O121" s="271"/>
      <c r="P121" s="271"/>
    </row>
    <row r="122" spans="1:16" x14ac:dyDescent="0.25">
      <c r="A122" s="761"/>
      <c r="B122" s="452" t="s">
        <v>2136</v>
      </c>
      <c r="C122" s="316"/>
      <c r="D122" s="316"/>
      <c r="E122" s="633"/>
      <c r="F122" s="633"/>
      <c r="G122" s="317"/>
      <c r="H122" s="316"/>
      <c r="I122" s="271"/>
      <c r="J122" s="271"/>
      <c r="K122" s="271"/>
      <c r="L122" s="271"/>
      <c r="M122" s="271"/>
      <c r="N122" s="271"/>
      <c r="O122" s="271"/>
      <c r="P122" s="271"/>
    </row>
    <row r="123" spans="1:16" x14ac:dyDescent="0.25">
      <c r="A123" s="761"/>
      <c r="B123" s="452" t="s">
        <v>21</v>
      </c>
      <c r="C123" s="316"/>
      <c r="D123" s="316"/>
      <c r="E123" s="633"/>
      <c r="F123" s="633"/>
      <c r="G123" s="317"/>
      <c r="H123" s="316"/>
      <c r="I123" s="271"/>
      <c r="J123" s="271"/>
      <c r="K123" s="271"/>
      <c r="L123" s="271"/>
      <c r="M123" s="271"/>
      <c r="N123" s="271"/>
      <c r="O123" s="271"/>
      <c r="P123" s="271"/>
    </row>
    <row r="124" spans="1:16" x14ac:dyDescent="0.25">
      <c r="A124" s="761"/>
      <c r="B124" s="452" t="s">
        <v>1592</v>
      </c>
      <c r="C124" s="316"/>
      <c r="D124" s="316"/>
      <c r="E124" s="633"/>
      <c r="F124" s="633"/>
      <c r="G124" s="317"/>
      <c r="H124" s="316"/>
      <c r="I124" s="271"/>
      <c r="J124" s="271"/>
      <c r="K124" s="271"/>
      <c r="L124" s="271"/>
      <c r="M124" s="271"/>
      <c r="N124" s="271"/>
      <c r="O124" s="271"/>
      <c r="P124" s="271"/>
    </row>
    <row r="125" spans="1:16" x14ac:dyDescent="0.25">
      <c r="A125" s="761"/>
      <c r="B125" s="452" t="s">
        <v>2137</v>
      </c>
      <c r="C125" s="316"/>
      <c r="D125" s="316"/>
      <c r="E125" s="633"/>
      <c r="F125" s="633"/>
      <c r="G125" s="317"/>
      <c r="H125" s="316"/>
      <c r="I125" s="271"/>
      <c r="J125" s="271"/>
      <c r="K125" s="271"/>
      <c r="L125" s="271"/>
      <c r="M125" s="271"/>
      <c r="N125" s="271"/>
      <c r="O125" s="271"/>
      <c r="P125" s="271"/>
    </row>
    <row r="126" spans="1:16" x14ac:dyDescent="0.25">
      <c r="A126" s="761"/>
      <c r="B126" s="452" t="s">
        <v>489</v>
      </c>
      <c r="C126" s="316"/>
      <c r="D126" s="316"/>
      <c r="E126" s="633"/>
      <c r="F126" s="633"/>
      <c r="G126" s="317"/>
      <c r="H126" s="316"/>
      <c r="I126" s="271"/>
      <c r="J126" s="271"/>
      <c r="K126" s="271"/>
      <c r="L126" s="271"/>
      <c r="M126" s="271"/>
      <c r="N126" s="271"/>
      <c r="O126" s="271"/>
      <c r="P126" s="271"/>
    </row>
    <row r="127" spans="1:16" x14ac:dyDescent="0.25">
      <c r="A127" s="761"/>
      <c r="B127" s="452" t="s">
        <v>1793</v>
      </c>
      <c r="C127" s="316"/>
      <c r="D127" s="316"/>
      <c r="E127" s="633"/>
      <c r="F127" s="633"/>
      <c r="G127" s="317"/>
      <c r="H127" s="316"/>
      <c r="I127" s="271"/>
      <c r="J127" s="271"/>
      <c r="K127" s="271"/>
      <c r="L127" s="271"/>
      <c r="M127" s="271"/>
      <c r="N127" s="271"/>
      <c r="O127" s="271"/>
      <c r="P127" s="271"/>
    </row>
    <row r="128" spans="1:16" x14ac:dyDescent="0.25">
      <c r="A128" s="761"/>
      <c r="B128" s="452" t="s">
        <v>1597</v>
      </c>
      <c r="C128" s="316"/>
      <c r="D128" s="316"/>
      <c r="E128" s="633"/>
      <c r="F128" s="633"/>
      <c r="G128" s="317"/>
      <c r="H128" s="316"/>
      <c r="I128" s="271"/>
      <c r="J128" s="271"/>
      <c r="K128" s="271"/>
      <c r="L128" s="271"/>
      <c r="M128" s="271"/>
      <c r="N128" s="271"/>
      <c r="O128" s="271"/>
      <c r="P128" s="271"/>
    </row>
    <row r="129" spans="1:16" x14ac:dyDescent="0.25">
      <c r="A129" s="761"/>
      <c r="B129" s="452" t="s">
        <v>1598</v>
      </c>
      <c r="C129" s="316"/>
      <c r="D129" s="316"/>
      <c r="E129" s="633"/>
      <c r="F129" s="633"/>
      <c r="G129" s="317"/>
      <c r="H129" s="316"/>
      <c r="I129" s="271"/>
      <c r="J129" s="271"/>
      <c r="K129" s="271"/>
      <c r="L129" s="271"/>
      <c r="M129" s="271"/>
      <c r="N129" s="271"/>
      <c r="O129" s="271"/>
      <c r="P129" s="271"/>
    </row>
    <row r="130" spans="1:16" x14ac:dyDescent="0.25">
      <c r="A130" s="761"/>
      <c r="B130" s="452" t="s">
        <v>2138</v>
      </c>
      <c r="C130" s="316"/>
      <c r="D130" s="316"/>
      <c r="E130" s="633"/>
      <c r="F130" s="633"/>
      <c r="G130" s="317"/>
      <c r="H130" s="316"/>
      <c r="I130" s="271"/>
      <c r="J130" s="271"/>
      <c r="K130" s="271"/>
      <c r="L130" s="271"/>
      <c r="M130" s="271"/>
      <c r="N130" s="271"/>
      <c r="O130" s="271"/>
      <c r="P130" s="271"/>
    </row>
    <row r="131" spans="1:16" x14ac:dyDescent="0.25">
      <c r="A131" s="761"/>
      <c r="B131" s="452" t="s">
        <v>2139</v>
      </c>
      <c r="C131" s="316"/>
      <c r="D131" s="316"/>
      <c r="E131" s="633"/>
      <c r="F131" s="633"/>
      <c r="G131" s="317"/>
      <c r="H131" s="316"/>
      <c r="I131" s="271"/>
      <c r="J131" s="271"/>
      <c r="K131" s="271"/>
      <c r="L131" s="271"/>
      <c r="M131" s="271"/>
      <c r="N131" s="271"/>
      <c r="O131" s="271"/>
      <c r="P131" s="271"/>
    </row>
    <row r="132" spans="1:16" ht="25.5" x14ac:dyDescent="0.25">
      <c r="A132" s="761"/>
      <c r="B132" s="452" t="s">
        <v>41</v>
      </c>
      <c r="C132" s="316"/>
      <c r="D132" s="316"/>
      <c r="E132" s="633"/>
      <c r="F132" s="633"/>
      <c r="G132" s="317"/>
      <c r="H132" s="316"/>
      <c r="I132" s="271"/>
      <c r="J132" s="271"/>
      <c r="K132" s="271"/>
      <c r="L132" s="271"/>
      <c r="M132" s="271"/>
      <c r="N132" s="271"/>
      <c r="O132" s="271"/>
      <c r="P132" s="271"/>
    </row>
    <row r="133" spans="1:16" x14ac:dyDescent="0.25">
      <c r="A133" s="761"/>
      <c r="B133" s="452" t="s">
        <v>42</v>
      </c>
      <c r="C133" s="316"/>
      <c r="D133" s="316"/>
      <c r="E133" s="633"/>
      <c r="F133" s="633"/>
      <c r="G133" s="317"/>
      <c r="H133" s="316"/>
      <c r="I133" s="271"/>
      <c r="J133" s="271"/>
      <c r="K133" s="271"/>
      <c r="L133" s="271"/>
      <c r="M133" s="271"/>
      <c r="N133" s="271"/>
      <c r="O133" s="271"/>
      <c r="P133" s="271"/>
    </row>
    <row r="134" spans="1:16" ht="25.5" x14ac:dyDescent="0.25">
      <c r="A134" s="761"/>
      <c r="B134" s="452" t="s">
        <v>2140</v>
      </c>
      <c r="C134" s="316"/>
      <c r="D134" s="316"/>
      <c r="E134" s="633"/>
      <c r="F134" s="633"/>
      <c r="G134" s="317"/>
      <c r="H134" s="316"/>
      <c r="I134" s="271"/>
      <c r="J134" s="271"/>
      <c r="K134" s="271"/>
      <c r="L134" s="271"/>
      <c r="M134" s="271"/>
      <c r="N134" s="271"/>
      <c r="O134" s="271"/>
      <c r="P134" s="271"/>
    </row>
    <row r="135" spans="1:16" ht="25.5" x14ac:dyDescent="0.25">
      <c r="A135" s="761"/>
      <c r="B135" s="452" t="s">
        <v>2141</v>
      </c>
      <c r="C135" s="316"/>
      <c r="D135" s="316"/>
      <c r="E135" s="633"/>
      <c r="F135" s="633"/>
      <c r="G135" s="317"/>
      <c r="H135" s="316"/>
      <c r="I135" s="271"/>
      <c r="J135" s="271"/>
      <c r="K135" s="271"/>
      <c r="L135" s="271"/>
      <c r="M135" s="271"/>
      <c r="N135" s="271"/>
      <c r="O135" s="271"/>
      <c r="P135" s="271"/>
    </row>
    <row r="136" spans="1:16" x14ac:dyDescent="0.25">
      <c r="A136" s="761"/>
      <c r="B136" s="452" t="s">
        <v>1599</v>
      </c>
      <c r="C136" s="316"/>
      <c r="D136" s="316"/>
      <c r="E136" s="633"/>
      <c r="F136" s="633"/>
      <c r="G136" s="317"/>
      <c r="H136" s="316"/>
      <c r="I136" s="271"/>
      <c r="J136" s="271"/>
      <c r="K136" s="271"/>
      <c r="L136" s="271"/>
      <c r="M136" s="271"/>
      <c r="N136" s="271"/>
      <c r="O136" s="271"/>
      <c r="P136" s="271"/>
    </row>
    <row r="137" spans="1:16" x14ac:dyDescent="0.25">
      <c r="A137" s="761"/>
      <c r="B137" s="452" t="s">
        <v>1787</v>
      </c>
      <c r="C137" s="316"/>
      <c r="D137" s="316"/>
      <c r="E137" s="633"/>
      <c r="F137" s="633"/>
      <c r="G137" s="317"/>
      <c r="H137" s="316"/>
      <c r="I137" s="271"/>
      <c r="J137" s="271"/>
      <c r="K137" s="271"/>
      <c r="L137" s="271"/>
      <c r="M137" s="271"/>
      <c r="N137" s="271"/>
      <c r="O137" s="271"/>
      <c r="P137" s="271"/>
    </row>
    <row r="138" spans="1:16" x14ac:dyDescent="0.25">
      <c r="A138" s="761"/>
      <c r="B138" s="452" t="s">
        <v>8</v>
      </c>
      <c r="C138" s="316"/>
      <c r="D138" s="316"/>
      <c r="E138" s="633"/>
      <c r="F138" s="633"/>
      <c r="G138" s="317"/>
      <c r="H138" s="316"/>
      <c r="I138" s="271"/>
      <c r="J138" s="271"/>
      <c r="K138" s="271"/>
      <c r="L138" s="271"/>
      <c r="M138" s="271"/>
      <c r="N138" s="271"/>
      <c r="O138" s="271"/>
      <c r="P138" s="271"/>
    </row>
    <row r="139" spans="1:16" x14ac:dyDescent="0.25">
      <c r="A139" s="761"/>
      <c r="B139" s="452" t="s">
        <v>587</v>
      </c>
      <c r="C139" s="316"/>
      <c r="D139" s="316"/>
      <c r="E139" s="633"/>
      <c r="F139" s="633"/>
      <c r="G139" s="317"/>
      <c r="H139" s="316"/>
      <c r="I139" s="271"/>
      <c r="J139" s="271"/>
      <c r="K139" s="271"/>
      <c r="L139" s="271"/>
      <c r="M139" s="271"/>
      <c r="N139" s="271"/>
      <c r="O139" s="271"/>
      <c r="P139" s="271"/>
    </row>
    <row r="140" spans="1:16" x14ac:dyDescent="0.25">
      <c r="A140" s="761"/>
      <c r="B140" s="452" t="s">
        <v>2142</v>
      </c>
      <c r="C140" s="316"/>
      <c r="D140" s="316"/>
      <c r="E140" s="633"/>
      <c r="F140" s="633"/>
      <c r="G140" s="317"/>
      <c r="H140" s="316"/>
      <c r="I140" s="271"/>
      <c r="J140" s="271"/>
      <c r="K140" s="271"/>
      <c r="L140" s="271"/>
      <c r="M140" s="271"/>
      <c r="N140" s="271"/>
      <c r="O140" s="271"/>
      <c r="P140" s="271"/>
    </row>
    <row r="141" spans="1:16" x14ac:dyDescent="0.25">
      <c r="A141" s="761"/>
      <c r="B141" s="452" t="s">
        <v>256</v>
      </c>
      <c r="C141" s="316"/>
      <c r="D141" s="316"/>
      <c r="E141" s="633"/>
      <c r="F141" s="633"/>
      <c r="G141" s="317"/>
      <c r="H141" s="316"/>
      <c r="I141" s="271"/>
      <c r="J141" s="271"/>
      <c r="K141" s="271"/>
      <c r="L141" s="271"/>
      <c r="M141" s="271"/>
      <c r="N141" s="271"/>
      <c r="O141" s="271"/>
      <c r="P141" s="271"/>
    </row>
    <row r="142" spans="1:16" ht="25.5" x14ac:dyDescent="0.25">
      <c r="A142" s="761"/>
      <c r="B142" s="452" t="s">
        <v>1699</v>
      </c>
      <c r="C142" s="316"/>
      <c r="D142" s="316"/>
      <c r="E142" s="633"/>
      <c r="F142" s="633"/>
      <c r="G142" s="317"/>
      <c r="H142" s="316"/>
      <c r="I142" s="271"/>
      <c r="J142" s="271"/>
      <c r="K142" s="271"/>
      <c r="L142" s="271"/>
      <c r="M142" s="271"/>
      <c r="N142" s="271"/>
      <c r="O142" s="271"/>
      <c r="P142" s="271"/>
    </row>
    <row r="143" spans="1:16" x14ac:dyDescent="0.25">
      <c r="A143" s="761"/>
      <c r="B143" s="452" t="s">
        <v>1645</v>
      </c>
      <c r="C143" s="316"/>
      <c r="D143" s="316"/>
      <c r="E143" s="633"/>
      <c r="F143" s="633"/>
      <c r="G143" s="317"/>
      <c r="H143" s="316"/>
      <c r="I143" s="271"/>
      <c r="J143" s="271"/>
      <c r="K143" s="271"/>
      <c r="L143" s="271"/>
      <c r="M143" s="271"/>
      <c r="N143" s="271"/>
      <c r="O143" s="271"/>
      <c r="P143" s="271"/>
    </row>
    <row r="144" spans="1:16" x14ac:dyDescent="0.25">
      <c r="A144" s="761"/>
      <c r="B144" s="452" t="s">
        <v>153</v>
      </c>
      <c r="C144" s="316"/>
      <c r="D144" s="316"/>
      <c r="E144" s="633"/>
      <c r="F144" s="633"/>
      <c r="G144" s="317"/>
      <c r="H144" s="316"/>
      <c r="I144" s="271"/>
      <c r="J144" s="271"/>
      <c r="K144" s="271"/>
      <c r="L144" s="271"/>
      <c r="M144" s="271"/>
      <c r="N144" s="271"/>
      <c r="O144" s="271"/>
      <c r="P144" s="271"/>
    </row>
    <row r="145" spans="1:16" x14ac:dyDescent="0.25">
      <c r="A145" s="761"/>
      <c r="B145" s="452" t="s">
        <v>15</v>
      </c>
      <c r="C145" s="316"/>
      <c r="D145" s="316"/>
      <c r="E145" s="633"/>
      <c r="F145" s="633"/>
      <c r="G145" s="317"/>
      <c r="H145" s="316"/>
      <c r="I145" s="271"/>
      <c r="J145" s="271"/>
      <c r="K145" s="271"/>
      <c r="L145" s="271"/>
      <c r="M145" s="271"/>
      <c r="N145" s="271"/>
      <c r="O145" s="271"/>
      <c r="P145" s="271"/>
    </row>
    <row r="146" spans="1:16" x14ac:dyDescent="0.25">
      <c r="A146" s="761"/>
      <c r="B146" s="452" t="s">
        <v>151</v>
      </c>
      <c r="C146" s="316"/>
      <c r="D146" s="316"/>
      <c r="E146" s="633"/>
      <c r="F146" s="633"/>
      <c r="G146" s="317"/>
      <c r="H146" s="316"/>
      <c r="I146" s="271"/>
      <c r="J146" s="271"/>
      <c r="K146" s="271"/>
      <c r="L146" s="271"/>
      <c r="M146" s="271"/>
      <c r="N146" s="271"/>
      <c r="O146" s="271"/>
      <c r="P146" s="271"/>
    </row>
    <row r="147" spans="1:16" x14ac:dyDescent="0.25">
      <c r="A147" s="761"/>
      <c r="B147" s="452" t="s">
        <v>152</v>
      </c>
      <c r="C147" s="316"/>
      <c r="D147" s="316"/>
      <c r="E147" s="633"/>
      <c r="F147" s="633"/>
      <c r="G147" s="317"/>
      <c r="H147" s="316"/>
      <c r="I147" s="271"/>
      <c r="J147" s="271"/>
      <c r="K147" s="271"/>
      <c r="L147" s="271"/>
      <c r="M147" s="271"/>
      <c r="N147" s="271"/>
      <c r="O147" s="271"/>
      <c r="P147" s="271"/>
    </row>
    <row r="148" spans="1:16" ht="25.5" x14ac:dyDescent="0.25">
      <c r="A148" s="761"/>
      <c r="B148" s="452" t="s">
        <v>1647</v>
      </c>
      <c r="C148" s="316"/>
      <c r="D148" s="316"/>
      <c r="E148" s="633"/>
      <c r="F148" s="633"/>
      <c r="G148" s="317"/>
      <c r="H148" s="316"/>
      <c r="I148" s="271"/>
      <c r="J148" s="271"/>
      <c r="K148" s="271"/>
      <c r="L148" s="271"/>
      <c r="M148" s="271"/>
      <c r="N148" s="271"/>
      <c r="O148" s="271"/>
      <c r="P148" s="271"/>
    </row>
    <row r="149" spans="1:16" x14ac:dyDescent="0.25">
      <c r="A149" s="761"/>
      <c r="B149" s="452" t="s">
        <v>157</v>
      </c>
      <c r="C149" s="316"/>
      <c r="D149" s="316"/>
      <c r="E149" s="633"/>
      <c r="F149" s="633"/>
      <c r="G149" s="317"/>
      <c r="H149" s="316"/>
      <c r="I149" s="271"/>
      <c r="J149" s="271"/>
      <c r="K149" s="271"/>
      <c r="L149" s="271"/>
      <c r="M149" s="271"/>
      <c r="N149" s="271"/>
      <c r="O149" s="271"/>
      <c r="P149" s="271"/>
    </row>
    <row r="150" spans="1:16" x14ac:dyDescent="0.25">
      <c r="A150" s="761"/>
      <c r="B150" s="452" t="s">
        <v>22</v>
      </c>
      <c r="C150" s="316"/>
      <c r="D150" s="316"/>
      <c r="E150" s="633"/>
      <c r="F150" s="633"/>
      <c r="G150" s="317"/>
      <c r="H150" s="316"/>
      <c r="I150" s="271"/>
      <c r="J150" s="271"/>
      <c r="K150" s="271"/>
      <c r="L150" s="271"/>
      <c r="M150" s="271"/>
      <c r="N150" s="271"/>
      <c r="O150" s="271"/>
      <c r="P150" s="271"/>
    </row>
    <row r="151" spans="1:16" x14ac:dyDescent="0.25">
      <c r="A151" s="761"/>
      <c r="B151" s="452" t="s">
        <v>1585</v>
      </c>
      <c r="C151" s="316"/>
      <c r="D151" s="316"/>
      <c r="E151" s="633"/>
      <c r="F151" s="633"/>
      <c r="G151" s="317"/>
      <c r="H151" s="316"/>
      <c r="I151" s="271"/>
      <c r="J151" s="271"/>
      <c r="K151" s="271"/>
      <c r="L151" s="271"/>
      <c r="M151" s="271"/>
      <c r="N151" s="271"/>
      <c r="O151" s="271"/>
      <c r="P151" s="271"/>
    </row>
    <row r="152" spans="1:16" ht="25.5" x14ac:dyDescent="0.25">
      <c r="A152" s="761"/>
      <c r="B152" s="452" t="s">
        <v>1700</v>
      </c>
      <c r="C152" s="316"/>
      <c r="D152" s="316"/>
      <c r="E152" s="633"/>
      <c r="F152" s="633"/>
      <c r="G152" s="317"/>
      <c r="H152" s="316"/>
      <c r="I152" s="271"/>
      <c r="J152" s="271"/>
      <c r="K152" s="271"/>
      <c r="L152" s="271"/>
      <c r="M152" s="271"/>
      <c r="N152" s="271"/>
      <c r="O152" s="271"/>
      <c r="P152" s="271"/>
    </row>
    <row r="153" spans="1:16" x14ac:dyDescent="0.25">
      <c r="A153" s="761"/>
      <c r="B153" s="452" t="s">
        <v>1703</v>
      </c>
      <c r="C153" s="316"/>
      <c r="D153" s="316"/>
      <c r="E153" s="633"/>
      <c r="F153" s="633"/>
      <c r="G153" s="317"/>
      <c r="H153" s="316"/>
      <c r="I153" s="271"/>
      <c r="J153" s="271"/>
      <c r="K153" s="271"/>
      <c r="L153" s="271"/>
      <c r="M153" s="271"/>
      <c r="N153" s="271"/>
      <c r="O153" s="271"/>
      <c r="P153" s="271"/>
    </row>
    <row r="154" spans="1:16" x14ac:dyDescent="0.25">
      <c r="A154" s="761"/>
      <c r="B154" s="452" t="s">
        <v>666</v>
      </c>
      <c r="C154" s="316"/>
      <c r="D154" s="316"/>
      <c r="E154" s="633"/>
      <c r="F154" s="633"/>
      <c r="G154" s="317"/>
      <c r="H154" s="316"/>
      <c r="I154" s="271"/>
      <c r="J154" s="271"/>
      <c r="K154" s="271"/>
      <c r="L154" s="271"/>
      <c r="M154" s="271"/>
      <c r="N154" s="271"/>
      <c r="O154" s="271"/>
      <c r="P154" s="271"/>
    </row>
    <row r="155" spans="1:16" x14ac:dyDescent="0.25">
      <c r="A155" s="761"/>
      <c r="B155" s="452" t="s">
        <v>663</v>
      </c>
      <c r="C155" s="316"/>
      <c r="D155" s="316"/>
      <c r="E155" s="633"/>
      <c r="F155" s="633"/>
      <c r="G155" s="317"/>
      <c r="H155" s="316"/>
      <c r="I155" s="271"/>
      <c r="J155" s="271"/>
      <c r="K155" s="271"/>
      <c r="L155" s="271"/>
      <c r="M155" s="271"/>
      <c r="N155" s="271"/>
      <c r="O155" s="271"/>
      <c r="P155" s="271"/>
    </row>
    <row r="156" spans="1:16" x14ac:dyDescent="0.25">
      <c r="A156" s="761"/>
      <c r="B156" s="452" t="s">
        <v>662</v>
      </c>
      <c r="C156" s="316"/>
      <c r="D156" s="316"/>
      <c r="E156" s="633"/>
      <c r="F156" s="633"/>
      <c r="G156" s="317"/>
      <c r="H156" s="316"/>
      <c r="I156" s="271"/>
      <c r="J156" s="271"/>
      <c r="K156" s="271"/>
      <c r="L156" s="271"/>
      <c r="M156" s="271"/>
      <c r="N156" s="271"/>
      <c r="O156" s="271"/>
      <c r="P156" s="271"/>
    </row>
    <row r="157" spans="1:16" x14ac:dyDescent="0.25">
      <c r="A157" s="761"/>
      <c r="B157" s="452" t="s">
        <v>825</v>
      </c>
      <c r="C157" s="316"/>
      <c r="D157" s="316"/>
      <c r="E157" s="633"/>
      <c r="F157" s="633"/>
      <c r="G157" s="317"/>
      <c r="H157" s="316"/>
      <c r="I157" s="271"/>
      <c r="J157" s="271"/>
      <c r="K157" s="271"/>
      <c r="L157" s="271"/>
      <c r="M157" s="271"/>
      <c r="N157" s="271"/>
      <c r="O157" s="271"/>
      <c r="P157" s="271"/>
    </row>
    <row r="158" spans="1:16" x14ac:dyDescent="0.25">
      <c r="A158" s="761"/>
      <c r="B158" s="452" t="s">
        <v>826</v>
      </c>
      <c r="C158" s="316"/>
      <c r="D158" s="316"/>
      <c r="E158" s="633"/>
      <c r="F158" s="633"/>
      <c r="G158" s="317"/>
      <c r="H158" s="316"/>
      <c r="I158" s="271"/>
      <c r="J158" s="271"/>
      <c r="K158" s="271"/>
      <c r="L158" s="271"/>
      <c r="M158" s="271"/>
      <c r="N158" s="271"/>
      <c r="O158" s="271"/>
      <c r="P158" s="271"/>
    </row>
    <row r="159" spans="1:16" x14ac:dyDescent="0.25">
      <c r="A159" s="761"/>
      <c r="B159" s="452" t="s">
        <v>824</v>
      </c>
      <c r="C159" s="316"/>
      <c r="D159" s="316"/>
      <c r="E159" s="633"/>
      <c r="F159" s="633"/>
      <c r="G159" s="317"/>
      <c r="H159" s="316"/>
      <c r="I159" s="271"/>
      <c r="J159" s="271"/>
      <c r="K159" s="271"/>
      <c r="L159" s="271"/>
      <c r="M159" s="271"/>
      <c r="N159" s="271"/>
      <c r="O159" s="271"/>
      <c r="P159" s="271"/>
    </row>
    <row r="160" spans="1:16" x14ac:dyDescent="0.25">
      <c r="A160" s="761"/>
      <c r="B160" s="452" t="s">
        <v>824</v>
      </c>
      <c r="C160" s="316"/>
      <c r="D160" s="316"/>
      <c r="E160" s="633"/>
      <c r="F160" s="633"/>
      <c r="G160" s="317"/>
      <c r="H160" s="316"/>
      <c r="I160" s="271"/>
      <c r="J160" s="271"/>
      <c r="K160" s="271"/>
      <c r="L160" s="271"/>
      <c r="M160" s="271"/>
      <c r="N160" s="271"/>
      <c r="O160" s="271"/>
      <c r="P160" s="271"/>
    </row>
    <row r="161" spans="1:16" x14ac:dyDescent="0.25">
      <c r="A161" s="761"/>
      <c r="B161" s="452" t="s">
        <v>1488</v>
      </c>
      <c r="C161" s="316"/>
      <c r="D161" s="316"/>
      <c r="E161" s="633"/>
      <c r="F161" s="633"/>
      <c r="G161" s="317"/>
      <c r="H161" s="316"/>
      <c r="I161" s="271"/>
      <c r="J161" s="271"/>
      <c r="K161" s="271"/>
      <c r="L161" s="271"/>
      <c r="M161" s="271"/>
      <c r="N161" s="271"/>
      <c r="O161" s="271"/>
      <c r="P161" s="271"/>
    </row>
    <row r="162" spans="1:16" x14ac:dyDescent="0.25">
      <c r="A162" s="761"/>
      <c r="B162" s="452" t="s">
        <v>1489</v>
      </c>
      <c r="C162" s="316"/>
      <c r="D162" s="316"/>
      <c r="E162" s="633"/>
      <c r="F162" s="633"/>
      <c r="G162" s="317"/>
      <c r="H162" s="316"/>
      <c r="I162" s="271"/>
      <c r="J162" s="271"/>
      <c r="K162" s="271"/>
      <c r="L162" s="271"/>
      <c r="M162" s="271"/>
      <c r="N162" s="271"/>
      <c r="O162" s="271"/>
      <c r="P162" s="271"/>
    </row>
    <row r="163" spans="1:16" x14ac:dyDescent="0.25">
      <c r="A163" s="761"/>
      <c r="B163" s="452" t="s">
        <v>1490</v>
      </c>
      <c r="C163" s="316"/>
      <c r="D163" s="316"/>
      <c r="E163" s="633"/>
      <c r="F163" s="633"/>
      <c r="G163" s="317"/>
      <c r="H163" s="316"/>
      <c r="I163" s="271"/>
      <c r="J163" s="271"/>
      <c r="K163" s="271"/>
      <c r="L163" s="271"/>
      <c r="M163" s="271"/>
      <c r="N163" s="271"/>
      <c r="O163" s="271"/>
      <c r="P163" s="271"/>
    </row>
    <row r="164" spans="1:16" x14ac:dyDescent="0.25">
      <c r="A164" s="761"/>
      <c r="B164" s="452" t="s">
        <v>1491</v>
      </c>
      <c r="C164" s="316"/>
      <c r="D164" s="316"/>
      <c r="E164" s="633"/>
      <c r="F164" s="633"/>
      <c r="G164" s="317"/>
      <c r="H164" s="316"/>
      <c r="I164" s="271"/>
      <c r="J164" s="271"/>
      <c r="K164" s="271"/>
      <c r="L164" s="271"/>
      <c r="M164" s="271"/>
      <c r="N164" s="271"/>
      <c r="O164" s="271"/>
      <c r="P164" s="271"/>
    </row>
    <row r="165" spans="1:16" x14ac:dyDescent="0.25">
      <c r="A165" s="761"/>
      <c r="B165" s="452" t="s">
        <v>1465</v>
      </c>
      <c r="C165" s="316"/>
      <c r="D165" s="316"/>
      <c r="E165" s="633"/>
      <c r="F165" s="633"/>
      <c r="G165" s="317"/>
      <c r="H165" s="316"/>
      <c r="I165" s="271"/>
      <c r="J165" s="271"/>
      <c r="K165" s="271"/>
      <c r="L165" s="271"/>
      <c r="M165" s="271"/>
      <c r="N165" s="271"/>
      <c r="O165" s="271"/>
      <c r="P165" s="271"/>
    </row>
    <row r="166" spans="1:16" ht="25.5" x14ac:dyDescent="0.25">
      <c r="A166" s="761"/>
      <c r="B166" s="452" t="s">
        <v>1483</v>
      </c>
      <c r="C166" s="316"/>
      <c r="D166" s="316"/>
      <c r="E166" s="633"/>
      <c r="F166" s="633"/>
      <c r="G166" s="317"/>
      <c r="H166" s="316"/>
      <c r="I166" s="271"/>
      <c r="J166" s="271"/>
      <c r="K166" s="271"/>
      <c r="L166" s="271"/>
      <c r="M166" s="271"/>
      <c r="N166" s="271"/>
      <c r="O166" s="271"/>
      <c r="P166" s="271"/>
    </row>
    <row r="167" spans="1:16" ht="15" customHeight="1" x14ac:dyDescent="0.25">
      <c r="A167" s="761"/>
      <c r="B167" s="452" t="s">
        <v>1468</v>
      </c>
      <c r="C167" s="316"/>
      <c r="D167" s="316"/>
      <c r="E167" s="633"/>
      <c r="F167" s="633"/>
      <c r="G167" s="317"/>
      <c r="H167" s="316"/>
      <c r="I167" s="271"/>
      <c r="J167" s="271"/>
      <c r="K167" s="271"/>
      <c r="L167" s="271"/>
      <c r="M167" s="271"/>
      <c r="N167" s="271"/>
      <c r="O167" s="271"/>
      <c r="P167" s="271"/>
    </row>
    <row r="168" spans="1:16" ht="25.5" x14ac:dyDescent="0.25">
      <c r="A168" s="761"/>
      <c r="B168" s="452" t="s">
        <v>1472</v>
      </c>
      <c r="C168" s="316"/>
      <c r="D168" s="316"/>
      <c r="E168" s="633"/>
      <c r="F168" s="633"/>
      <c r="G168" s="317"/>
      <c r="H168" s="316"/>
      <c r="I168" s="271"/>
      <c r="J168" s="271"/>
      <c r="K168" s="271"/>
      <c r="L168" s="271"/>
      <c r="M168" s="271"/>
      <c r="N168" s="271"/>
      <c r="O168" s="271"/>
      <c r="P168" s="271"/>
    </row>
    <row r="169" spans="1:16" ht="25.5" x14ac:dyDescent="0.25">
      <c r="A169" s="761"/>
      <c r="B169" s="452" t="s">
        <v>1476</v>
      </c>
      <c r="C169" s="316"/>
      <c r="D169" s="316"/>
      <c r="E169" s="633"/>
      <c r="F169" s="633"/>
      <c r="G169" s="317"/>
      <c r="H169" s="316"/>
      <c r="I169" s="271"/>
      <c r="J169" s="271"/>
      <c r="K169" s="271"/>
      <c r="L169" s="271"/>
      <c r="M169" s="271"/>
      <c r="N169" s="271"/>
      <c r="O169" s="271"/>
      <c r="P169" s="271"/>
    </row>
    <row r="170" spans="1:16" ht="25.5" x14ac:dyDescent="0.25">
      <c r="A170" s="761"/>
      <c r="B170" s="452" t="s">
        <v>1480</v>
      </c>
      <c r="C170" s="316"/>
      <c r="D170" s="316"/>
      <c r="E170" s="633"/>
      <c r="F170" s="633"/>
      <c r="G170" s="317"/>
      <c r="H170" s="316"/>
      <c r="I170" s="271"/>
      <c r="J170" s="271"/>
      <c r="K170" s="271"/>
      <c r="L170" s="271"/>
      <c r="M170" s="271"/>
      <c r="N170" s="271"/>
      <c r="O170" s="271"/>
      <c r="P170" s="271"/>
    </row>
    <row r="171" spans="1:16" ht="25.5" x14ac:dyDescent="0.25">
      <c r="A171" s="761"/>
      <c r="B171" s="452" t="s">
        <v>1467</v>
      </c>
      <c r="C171" s="316"/>
      <c r="D171" s="316"/>
      <c r="E171" s="633"/>
      <c r="F171" s="633"/>
      <c r="G171" s="317"/>
      <c r="H171" s="316"/>
      <c r="I171" s="271"/>
      <c r="J171" s="271"/>
      <c r="K171" s="271"/>
      <c r="L171" s="271"/>
      <c r="M171" s="271"/>
      <c r="N171" s="271"/>
      <c r="O171" s="271"/>
      <c r="P171" s="271"/>
    </row>
    <row r="172" spans="1:16" x14ac:dyDescent="0.25">
      <c r="A172" s="761"/>
      <c r="B172" s="452" t="s">
        <v>1471</v>
      </c>
      <c r="C172" s="316"/>
      <c r="D172" s="316"/>
      <c r="E172" s="633"/>
      <c r="F172" s="633"/>
      <c r="G172" s="317"/>
      <c r="H172" s="316"/>
      <c r="I172" s="271"/>
      <c r="J172" s="271"/>
      <c r="K172" s="271"/>
      <c r="L172" s="271"/>
      <c r="M172" s="271"/>
      <c r="N172" s="271"/>
      <c r="O172" s="271"/>
      <c r="P172" s="271"/>
    </row>
    <row r="173" spans="1:16" ht="15" customHeight="1" x14ac:dyDescent="0.25">
      <c r="A173" s="761"/>
      <c r="B173" s="452" t="s">
        <v>1475</v>
      </c>
      <c r="C173" s="316"/>
      <c r="D173" s="316"/>
      <c r="E173" s="633"/>
      <c r="F173" s="633"/>
      <c r="G173" s="317"/>
      <c r="H173" s="316"/>
      <c r="I173" s="271"/>
      <c r="J173" s="271"/>
      <c r="K173" s="271"/>
      <c r="L173" s="271"/>
      <c r="M173" s="271"/>
      <c r="N173" s="271"/>
      <c r="O173" s="271"/>
      <c r="P173" s="271"/>
    </row>
    <row r="174" spans="1:16" ht="12.75" customHeight="1" x14ac:dyDescent="0.25">
      <c r="A174" s="761"/>
      <c r="B174" s="452" t="s">
        <v>1479</v>
      </c>
      <c r="C174" s="316"/>
      <c r="D174" s="316"/>
      <c r="E174" s="633"/>
      <c r="F174" s="633"/>
      <c r="G174" s="317"/>
      <c r="H174" s="316"/>
      <c r="I174" s="271"/>
      <c r="J174" s="271"/>
      <c r="K174" s="271"/>
      <c r="L174" s="271"/>
      <c r="M174" s="271"/>
      <c r="N174" s="271"/>
      <c r="O174" s="271"/>
      <c r="P174" s="271"/>
    </row>
    <row r="175" spans="1:16" ht="12.75" customHeight="1" x14ac:dyDescent="0.25">
      <c r="A175" s="761"/>
      <c r="B175" s="452" t="s">
        <v>664</v>
      </c>
      <c r="C175" s="316"/>
      <c r="D175" s="316"/>
      <c r="E175" s="633"/>
      <c r="F175" s="633"/>
      <c r="G175" s="317"/>
      <c r="H175" s="316"/>
      <c r="I175" s="271"/>
      <c r="J175" s="271"/>
      <c r="K175" s="271"/>
      <c r="L175" s="271"/>
      <c r="M175" s="271"/>
      <c r="N175" s="271"/>
      <c r="O175" s="271"/>
      <c r="P175" s="271"/>
    </row>
    <row r="176" spans="1:16" ht="12.75" customHeight="1" x14ac:dyDescent="0.25">
      <c r="A176" s="761"/>
      <c r="B176" s="452" t="s">
        <v>3</v>
      </c>
      <c r="C176" s="316"/>
      <c r="D176" s="316"/>
      <c r="E176" s="633"/>
      <c r="F176" s="633"/>
      <c r="G176" s="317"/>
      <c r="H176" s="316"/>
      <c r="I176" s="271"/>
      <c r="J176" s="271"/>
      <c r="K176" s="271"/>
      <c r="L176" s="271"/>
      <c r="M176" s="271"/>
      <c r="N176" s="271"/>
      <c r="O176" s="271"/>
      <c r="P176" s="271"/>
    </row>
    <row r="177" spans="1:16" ht="15" customHeight="1" x14ac:dyDescent="0.25">
      <c r="A177" s="761"/>
      <c r="B177" s="452" t="s">
        <v>2</v>
      </c>
      <c r="C177" s="316"/>
      <c r="D177" s="316"/>
      <c r="E177" s="633"/>
      <c r="F177" s="633"/>
      <c r="G177" s="317"/>
      <c r="H177" s="316"/>
      <c r="I177" s="271"/>
      <c r="J177" s="271"/>
      <c r="K177" s="271"/>
      <c r="L177" s="271"/>
      <c r="M177" s="271"/>
      <c r="N177" s="271"/>
      <c r="O177" s="271"/>
      <c r="P177" s="271"/>
    </row>
    <row r="178" spans="1:16" ht="12.75" customHeight="1" x14ac:dyDescent="0.25">
      <c r="A178" s="761"/>
      <c r="B178" s="452" t="s">
        <v>2074</v>
      </c>
      <c r="C178" s="316"/>
      <c r="D178" s="316"/>
      <c r="E178" s="633"/>
      <c r="F178" s="633"/>
      <c r="G178" s="317"/>
      <c r="H178" s="316"/>
      <c r="I178" s="271"/>
      <c r="J178" s="271"/>
      <c r="K178" s="271"/>
      <c r="L178" s="271"/>
      <c r="M178" s="271"/>
      <c r="N178" s="271"/>
      <c r="O178" s="271"/>
      <c r="P178" s="271"/>
    </row>
    <row r="179" spans="1:16" x14ac:dyDescent="0.25">
      <c r="A179" s="761"/>
      <c r="B179" s="627" t="s">
        <v>2599</v>
      </c>
      <c r="C179" s="316"/>
      <c r="D179" s="316"/>
      <c r="E179" s="633"/>
      <c r="F179" s="633"/>
      <c r="G179" s="317"/>
      <c r="H179" s="316"/>
      <c r="I179" s="271"/>
      <c r="J179" s="271"/>
      <c r="K179" s="271"/>
      <c r="L179" s="271"/>
      <c r="M179" s="271"/>
      <c r="N179" s="271"/>
      <c r="O179" s="271"/>
      <c r="P179" s="271"/>
    </row>
    <row r="180" spans="1:16" ht="12.75" customHeight="1" x14ac:dyDescent="0.25">
      <c r="A180" s="761"/>
      <c r="B180" s="451"/>
      <c r="C180" s="316"/>
      <c r="D180" s="316"/>
      <c r="E180" s="633"/>
      <c r="F180" s="633"/>
      <c r="G180" s="317"/>
      <c r="H180" s="316"/>
      <c r="I180" s="271"/>
      <c r="J180" s="271"/>
      <c r="K180" s="271"/>
      <c r="L180" s="271"/>
      <c r="M180" s="271"/>
      <c r="N180" s="271"/>
      <c r="O180" s="271"/>
      <c r="P180" s="271"/>
    </row>
    <row r="181" spans="1:16" x14ac:dyDescent="0.25">
      <c r="A181" s="761"/>
      <c r="B181" s="451"/>
      <c r="C181" s="316"/>
      <c r="D181" s="316"/>
      <c r="E181" s="633"/>
      <c r="F181" s="633"/>
      <c r="G181" s="317"/>
      <c r="H181" s="316"/>
      <c r="I181" s="271"/>
      <c r="J181" s="271"/>
      <c r="K181" s="271"/>
      <c r="L181" s="271"/>
      <c r="M181" s="271"/>
      <c r="N181" s="271"/>
      <c r="O181" s="271"/>
      <c r="P181" s="271"/>
    </row>
    <row r="182" spans="1:16" x14ac:dyDescent="0.25">
      <c r="A182" s="761"/>
      <c r="B182" s="451"/>
      <c r="C182" s="316"/>
      <c r="D182" s="316"/>
      <c r="E182" s="633"/>
      <c r="F182" s="633"/>
      <c r="G182" s="317"/>
      <c r="H182" s="316"/>
      <c r="I182" s="271"/>
      <c r="J182" s="271"/>
      <c r="K182" s="271"/>
      <c r="L182" s="271"/>
      <c r="M182" s="271"/>
      <c r="N182" s="271"/>
      <c r="O182" s="271"/>
      <c r="P182" s="271"/>
    </row>
    <row r="183" spans="1:16" x14ac:dyDescent="0.25">
      <c r="A183" s="761"/>
      <c r="B183" s="451"/>
      <c r="C183" s="316"/>
      <c r="D183" s="316"/>
      <c r="E183" s="633"/>
      <c r="F183" s="633"/>
      <c r="G183" s="317"/>
      <c r="H183" s="316"/>
      <c r="I183" s="271"/>
      <c r="J183" s="271"/>
      <c r="K183" s="271"/>
      <c r="L183" s="271"/>
      <c r="M183" s="271"/>
      <c r="N183" s="271"/>
      <c r="O183" s="271"/>
      <c r="P183" s="271"/>
    </row>
    <row r="184" spans="1:16" x14ac:dyDescent="0.25">
      <c r="A184" s="761"/>
      <c r="B184" s="451"/>
      <c r="C184" s="316"/>
      <c r="D184" s="316"/>
      <c r="E184" s="633"/>
      <c r="F184" s="633"/>
      <c r="G184" s="317"/>
      <c r="H184" s="316"/>
      <c r="I184" s="271"/>
      <c r="J184" s="271"/>
      <c r="K184" s="271"/>
      <c r="L184" s="271"/>
      <c r="M184" s="271"/>
      <c r="N184" s="271"/>
      <c r="O184" s="271"/>
      <c r="P184" s="271"/>
    </row>
    <row r="185" spans="1:16" x14ac:dyDescent="0.25">
      <c r="A185" s="761"/>
      <c r="B185" s="451"/>
      <c r="C185" s="316"/>
      <c r="D185" s="316"/>
      <c r="E185" s="633"/>
      <c r="F185" s="633"/>
      <c r="G185" s="317"/>
      <c r="H185" s="316"/>
      <c r="I185" s="271"/>
      <c r="J185" s="271"/>
      <c r="K185" s="271"/>
      <c r="L185" s="271"/>
      <c r="M185" s="271"/>
      <c r="N185" s="271"/>
      <c r="O185" s="271"/>
      <c r="P185" s="271"/>
    </row>
    <row r="186" spans="1:16" x14ac:dyDescent="0.25">
      <c r="A186" s="762"/>
      <c r="B186" s="451"/>
      <c r="C186" s="316"/>
      <c r="D186" s="316"/>
      <c r="E186" s="633"/>
      <c r="F186" s="633"/>
      <c r="G186" s="317"/>
      <c r="H186" s="316"/>
      <c r="I186" s="271"/>
      <c r="J186" s="271"/>
      <c r="K186" s="271"/>
      <c r="L186" s="271"/>
      <c r="M186" s="271"/>
      <c r="N186" s="271"/>
      <c r="O186" s="271"/>
      <c r="P186" s="271"/>
    </row>
    <row r="187" spans="1:16" x14ac:dyDescent="0.25">
      <c r="A187" s="760" t="s">
        <v>30</v>
      </c>
      <c r="B187" s="452" t="s">
        <v>867</v>
      </c>
      <c r="C187" s="316"/>
      <c r="D187" s="316"/>
      <c r="E187" s="633"/>
      <c r="F187" s="633"/>
      <c r="G187" s="317"/>
      <c r="H187" s="316"/>
      <c r="I187" s="271"/>
      <c r="J187" s="271"/>
      <c r="K187" s="271"/>
      <c r="L187" s="271"/>
      <c r="M187" s="271"/>
      <c r="N187" s="271"/>
      <c r="O187" s="271"/>
      <c r="P187" s="271"/>
    </row>
    <row r="188" spans="1:16" x14ac:dyDescent="0.25">
      <c r="A188" s="761"/>
      <c r="B188" s="452" t="s">
        <v>1693</v>
      </c>
      <c r="C188" s="316"/>
      <c r="D188" s="316"/>
      <c r="E188" s="633"/>
      <c r="F188" s="633"/>
      <c r="G188" s="317"/>
      <c r="H188" s="316"/>
      <c r="I188" s="271"/>
      <c r="J188" s="271"/>
      <c r="K188" s="271"/>
      <c r="L188" s="271"/>
      <c r="M188" s="271"/>
      <c r="N188" s="271"/>
      <c r="O188" s="271"/>
      <c r="P188" s="271"/>
    </row>
    <row r="189" spans="1:16" x14ac:dyDescent="0.25">
      <c r="A189" s="761"/>
      <c r="B189" s="452" t="s">
        <v>1694</v>
      </c>
      <c r="C189" s="316"/>
      <c r="D189" s="316"/>
      <c r="E189" s="633"/>
      <c r="F189" s="633"/>
      <c r="G189" s="317"/>
      <c r="H189" s="316"/>
      <c r="I189" s="271"/>
      <c r="J189" s="271"/>
      <c r="K189" s="271"/>
      <c r="L189" s="271"/>
      <c r="M189" s="271"/>
      <c r="N189" s="271"/>
      <c r="O189" s="271"/>
      <c r="P189" s="271"/>
    </row>
    <row r="190" spans="1:16" x14ac:dyDescent="0.25">
      <c r="A190" s="761"/>
      <c r="B190" s="452" t="s">
        <v>1507</v>
      </c>
      <c r="C190" s="316"/>
      <c r="D190" s="316"/>
      <c r="E190" s="633"/>
      <c r="F190" s="633"/>
      <c r="G190" s="317"/>
      <c r="H190" s="316"/>
      <c r="I190" s="271"/>
      <c r="J190" s="271"/>
      <c r="K190" s="271"/>
      <c r="L190" s="271"/>
      <c r="M190" s="271"/>
      <c r="N190" s="271"/>
      <c r="O190" s="271"/>
      <c r="P190" s="271"/>
    </row>
    <row r="191" spans="1:16" x14ac:dyDescent="0.25">
      <c r="A191" s="761"/>
      <c r="B191" s="452" t="s">
        <v>1695</v>
      </c>
      <c r="C191" s="316"/>
      <c r="D191" s="316"/>
      <c r="E191" s="633"/>
      <c r="F191" s="633"/>
      <c r="G191" s="317"/>
      <c r="H191" s="316"/>
      <c r="I191" s="271"/>
      <c r="J191" s="271"/>
      <c r="K191" s="271"/>
      <c r="L191" s="271"/>
      <c r="M191" s="271"/>
      <c r="N191" s="271"/>
      <c r="O191" s="271"/>
      <c r="P191" s="271"/>
    </row>
    <row r="192" spans="1:16" x14ac:dyDescent="0.25">
      <c r="A192" s="761"/>
      <c r="B192" s="452" t="s">
        <v>1696</v>
      </c>
      <c r="C192" s="316"/>
      <c r="D192" s="316"/>
      <c r="E192" s="633"/>
      <c r="F192" s="633"/>
      <c r="G192" s="317"/>
      <c r="H192" s="316"/>
      <c r="I192" s="271"/>
      <c r="J192" s="271"/>
      <c r="K192" s="271"/>
      <c r="L192" s="271"/>
      <c r="M192" s="271"/>
      <c r="N192" s="271"/>
      <c r="O192" s="271"/>
      <c r="P192" s="271"/>
    </row>
    <row r="193" spans="1:16" x14ac:dyDescent="0.25">
      <c r="A193" s="761"/>
      <c r="B193" s="452" t="s">
        <v>1457</v>
      </c>
      <c r="C193" s="316"/>
      <c r="D193" s="316"/>
      <c r="E193" s="633"/>
      <c r="F193" s="633"/>
      <c r="G193" s="317"/>
      <c r="H193" s="316"/>
      <c r="I193" s="271"/>
      <c r="J193" s="271"/>
      <c r="K193" s="271"/>
      <c r="L193" s="271"/>
      <c r="M193" s="271"/>
      <c r="N193" s="271"/>
      <c r="O193" s="271"/>
      <c r="P193" s="271"/>
    </row>
    <row r="194" spans="1:16" x14ac:dyDescent="0.25">
      <c r="A194" s="761"/>
      <c r="B194" s="452" t="s">
        <v>560</v>
      </c>
      <c r="C194" s="316"/>
      <c r="D194" s="316"/>
      <c r="E194" s="633"/>
      <c r="F194" s="633"/>
      <c r="G194" s="317"/>
      <c r="H194" s="316"/>
      <c r="I194" s="271"/>
      <c r="J194" s="271"/>
      <c r="K194" s="271"/>
      <c r="L194" s="271"/>
      <c r="M194" s="271"/>
      <c r="N194" s="271"/>
      <c r="O194" s="271"/>
      <c r="P194" s="271"/>
    </row>
    <row r="195" spans="1:16" x14ac:dyDescent="0.25">
      <c r="A195" s="761"/>
      <c r="B195" s="452" t="s">
        <v>562</v>
      </c>
      <c r="C195" s="316"/>
      <c r="D195" s="316"/>
      <c r="E195" s="633"/>
      <c r="F195" s="633"/>
      <c r="G195" s="317"/>
      <c r="H195" s="316"/>
      <c r="I195" s="271"/>
      <c r="J195" s="271"/>
      <c r="K195" s="271"/>
      <c r="L195" s="271"/>
      <c r="M195" s="271"/>
      <c r="N195" s="271"/>
      <c r="O195" s="271"/>
      <c r="P195" s="271"/>
    </row>
    <row r="196" spans="1:16" x14ac:dyDescent="0.25">
      <c r="A196" s="761"/>
      <c r="B196" s="452" t="s">
        <v>1508</v>
      </c>
      <c r="C196" s="316"/>
      <c r="D196" s="316"/>
      <c r="E196" s="633"/>
      <c r="F196" s="633"/>
      <c r="G196" s="317"/>
      <c r="H196" s="316"/>
      <c r="I196" s="271"/>
      <c r="J196" s="271"/>
      <c r="K196" s="271"/>
      <c r="L196" s="271"/>
      <c r="M196" s="271"/>
      <c r="N196" s="271"/>
      <c r="O196" s="271"/>
      <c r="P196" s="271"/>
    </row>
    <row r="197" spans="1:16" ht="12.75" customHeight="1" x14ac:dyDescent="0.25">
      <c r="A197" s="761"/>
      <c r="B197" s="452" t="s">
        <v>797</v>
      </c>
      <c r="C197" s="316"/>
      <c r="D197" s="316"/>
      <c r="E197" s="633"/>
      <c r="F197" s="633"/>
      <c r="G197" s="317"/>
      <c r="H197" s="316"/>
      <c r="I197" s="271"/>
      <c r="J197" s="271"/>
      <c r="K197" s="271"/>
      <c r="L197" s="271"/>
      <c r="M197" s="271"/>
      <c r="N197" s="271"/>
      <c r="O197" s="271"/>
      <c r="P197" s="271"/>
    </row>
    <row r="198" spans="1:16" x14ac:dyDescent="0.25">
      <c r="A198" s="761"/>
      <c r="B198" s="452" t="s">
        <v>1729</v>
      </c>
      <c r="C198" s="316"/>
      <c r="D198" s="316"/>
      <c r="E198" s="633"/>
      <c r="F198" s="633"/>
      <c r="G198" s="317"/>
      <c r="H198" s="316"/>
      <c r="I198" s="271"/>
      <c r="J198" s="271"/>
      <c r="K198" s="271"/>
      <c r="L198" s="271"/>
      <c r="M198" s="271"/>
      <c r="N198" s="271"/>
      <c r="O198" s="271"/>
      <c r="P198" s="271"/>
    </row>
    <row r="199" spans="1:16" x14ac:dyDescent="0.25">
      <c r="A199" s="761"/>
      <c r="B199" s="452" t="s">
        <v>796</v>
      </c>
      <c r="C199" s="316"/>
      <c r="D199" s="316"/>
      <c r="E199" s="633"/>
      <c r="F199" s="633"/>
      <c r="G199" s="317"/>
      <c r="H199" s="316"/>
      <c r="I199" s="271"/>
      <c r="J199" s="271"/>
      <c r="K199" s="271"/>
      <c r="L199" s="271"/>
      <c r="M199" s="271"/>
      <c r="N199" s="271"/>
      <c r="O199" s="271"/>
      <c r="P199" s="271"/>
    </row>
    <row r="200" spans="1:16" ht="25.5" x14ac:dyDescent="0.25">
      <c r="A200" s="761"/>
      <c r="B200" s="452" t="s">
        <v>1648</v>
      </c>
      <c r="C200" s="316"/>
      <c r="D200" s="316"/>
      <c r="E200" s="633"/>
      <c r="F200" s="633"/>
      <c r="G200" s="317"/>
      <c r="H200" s="316"/>
      <c r="I200" s="271"/>
      <c r="J200" s="271"/>
      <c r="K200" s="271"/>
      <c r="L200" s="271"/>
      <c r="M200" s="271"/>
      <c r="N200" s="271"/>
      <c r="O200" s="271"/>
      <c r="P200" s="271"/>
    </row>
    <row r="201" spans="1:16" x14ac:dyDescent="0.25">
      <c r="A201" s="761"/>
      <c r="B201" s="452" t="s">
        <v>559</v>
      </c>
      <c r="C201" s="316"/>
      <c r="D201" s="316"/>
      <c r="E201" s="633"/>
      <c r="F201" s="633"/>
      <c r="G201" s="317"/>
      <c r="H201" s="316"/>
      <c r="I201" s="271"/>
      <c r="J201" s="271"/>
      <c r="K201" s="271"/>
      <c r="L201" s="271"/>
      <c r="M201" s="271"/>
      <c r="N201" s="271"/>
      <c r="O201" s="271"/>
      <c r="P201" s="271"/>
    </row>
    <row r="202" spans="1:16" x14ac:dyDescent="0.25">
      <c r="A202" s="761"/>
      <c r="B202" s="452" t="s">
        <v>1416</v>
      </c>
      <c r="C202" s="316"/>
      <c r="D202" s="316"/>
      <c r="E202" s="633"/>
      <c r="F202" s="633"/>
      <c r="G202" s="317"/>
      <c r="H202" s="316"/>
      <c r="I202" s="271"/>
      <c r="J202" s="271"/>
      <c r="K202" s="271"/>
      <c r="L202" s="271"/>
      <c r="M202" s="271"/>
      <c r="N202" s="271"/>
      <c r="O202" s="271"/>
      <c r="P202" s="271"/>
    </row>
    <row r="203" spans="1:16" x14ac:dyDescent="0.25">
      <c r="A203" s="761"/>
      <c r="B203" s="452" t="s">
        <v>1417</v>
      </c>
      <c r="C203" s="316"/>
      <c r="D203" s="316"/>
      <c r="E203" s="633"/>
      <c r="F203" s="633"/>
      <c r="G203" s="317"/>
      <c r="H203" s="316"/>
      <c r="I203" s="271"/>
      <c r="J203" s="271"/>
      <c r="K203" s="271"/>
      <c r="L203" s="271"/>
      <c r="M203" s="271"/>
      <c r="N203" s="271"/>
      <c r="O203" s="271"/>
      <c r="P203" s="271"/>
    </row>
    <row r="204" spans="1:16" x14ac:dyDescent="0.25">
      <c r="A204" s="761"/>
      <c r="B204" s="452" t="s">
        <v>1627</v>
      </c>
      <c r="C204" s="316"/>
      <c r="D204" s="316"/>
      <c r="E204" s="633"/>
      <c r="F204" s="633"/>
      <c r="G204" s="317"/>
      <c r="H204" s="316"/>
      <c r="I204" s="271"/>
      <c r="J204" s="271"/>
      <c r="K204" s="271"/>
      <c r="L204" s="271"/>
      <c r="M204" s="271"/>
      <c r="N204" s="271"/>
      <c r="O204" s="271"/>
      <c r="P204" s="271"/>
    </row>
    <row r="205" spans="1:16" x14ac:dyDescent="0.25">
      <c r="A205" s="761"/>
      <c r="B205" s="452" t="s">
        <v>1626</v>
      </c>
      <c r="C205" s="316"/>
      <c r="D205" s="316"/>
      <c r="E205" s="633"/>
      <c r="F205" s="633"/>
      <c r="G205" s="317"/>
      <c r="H205" s="316"/>
      <c r="I205" s="271"/>
      <c r="J205" s="271"/>
      <c r="K205" s="271"/>
      <c r="L205" s="271"/>
      <c r="M205" s="271"/>
      <c r="N205" s="271"/>
      <c r="O205" s="271"/>
      <c r="P205" s="271"/>
    </row>
    <row r="206" spans="1:16" x14ac:dyDescent="0.25">
      <c r="A206" s="761"/>
      <c r="B206" s="452" t="s">
        <v>651</v>
      </c>
      <c r="C206" s="316"/>
      <c r="D206" s="316"/>
      <c r="E206" s="633"/>
      <c r="F206" s="633"/>
      <c r="G206" s="317"/>
      <c r="H206" s="316"/>
      <c r="I206" s="271"/>
      <c r="J206" s="271"/>
      <c r="K206" s="271"/>
      <c r="L206" s="271"/>
      <c r="M206" s="271"/>
      <c r="N206" s="271"/>
      <c r="O206" s="271"/>
      <c r="P206" s="271"/>
    </row>
    <row r="207" spans="1:16" x14ac:dyDescent="0.25">
      <c r="A207" s="761"/>
      <c r="B207" s="452" t="s">
        <v>1631</v>
      </c>
      <c r="C207" s="316"/>
      <c r="D207" s="316"/>
      <c r="E207" s="633"/>
      <c r="F207" s="633"/>
      <c r="G207" s="317"/>
      <c r="H207" s="316"/>
      <c r="I207" s="271"/>
      <c r="J207" s="271"/>
      <c r="K207" s="271"/>
      <c r="L207" s="271"/>
      <c r="M207" s="271"/>
      <c r="N207" s="271"/>
      <c r="O207" s="271"/>
      <c r="P207" s="271"/>
    </row>
    <row r="208" spans="1:16" x14ac:dyDescent="0.25">
      <c r="A208" s="761"/>
      <c r="B208" s="452" t="s">
        <v>2143</v>
      </c>
      <c r="C208" s="316"/>
      <c r="D208" s="316"/>
      <c r="E208" s="633"/>
      <c r="F208" s="633"/>
      <c r="G208" s="317"/>
      <c r="H208" s="316"/>
      <c r="I208" s="271"/>
      <c r="J208" s="271"/>
      <c r="K208" s="271"/>
      <c r="L208" s="271"/>
      <c r="M208" s="271"/>
      <c r="N208" s="271"/>
      <c r="O208" s="271"/>
      <c r="P208" s="271"/>
    </row>
    <row r="209" spans="1:16" x14ac:dyDescent="0.25">
      <c r="A209" s="761"/>
      <c r="B209" s="452" t="s">
        <v>1422</v>
      </c>
      <c r="C209" s="316"/>
      <c r="D209" s="316"/>
      <c r="E209" s="633"/>
      <c r="F209" s="633"/>
      <c r="G209" s="317"/>
      <c r="H209" s="316"/>
      <c r="I209" s="271"/>
      <c r="J209" s="271"/>
      <c r="K209" s="271"/>
      <c r="L209" s="271"/>
      <c r="M209" s="271"/>
      <c r="N209" s="271"/>
      <c r="O209" s="271"/>
      <c r="P209" s="271"/>
    </row>
    <row r="210" spans="1:16" x14ac:dyDescent="0.25">
      <c r="A210" s="761"/>
      <c r="B210" s="452" t="s">
        <v>1423</v>
      </c>
      <c r="C210" s="316"/>
      <c r="D210" s="316"/>
      <c r="E210" s="633"/>
      <c r="F210" s="633"/>
      <c r="G210" s="317"/>
      <c r="H210" s="316"/>
      <c r="I210" s="271"/>
      <c r="J210" s="271"/>
      <c r="K210" s="271"/>
      <c r="L210" s="271"/>
      <c r="M210" s="271"/>
      <c r="N210" s="271"/>
      <c r="O210" s="271"/>
      <c r="P210" s="271"/>
    </row>
    <row r="211" spans="1:16" x14ac:dyDescent="0.25">
      <c r="A211" s="761"/>
      <c r="B211" s="452" t="s">
        <v>1424</v>
      </c>
      <c r="C211" s="316"/>
      <c r="D211" s="316"/>
      <c r="E211" s="633"/>
      <c r="F211" s="633"/>
      <c r="G211" s="317"/>
      <c r="H211" s="316"/>
      <c r="I211" s="271"/>
      <c r="J211" s="271"/>
      <c r="K211" s="271"/>
      <c r="L211" s="271"/>
      <c r="M211" s="271"/>
      <c r="N211" s="271"/>
      <c r="O211" s="271"/>
      <c r="P211" s="271"/>
    </row>
    <row r="212" spans="1:16" x14ac:dyDescent="0.25">
      <c r="A212" s="761"/>
      <c r="B212" s="452" t="s">
        <v>1447</v>
      </c>
      <c r="C212" s="316"/>
      <c r="D212" s="316"/>
      <c r="E212" s="633"/>
      <c r="F212" s="633"/>
      <c r="G212" s="317"/>
      <c r="H212" s="316"/>
      <c r="I212" s="271"/>
      <c r="J212" s="271"/>
      <c r="K212" s="271"/>
      <c r="L212" s="271"/>
      <c r="M212" s="271"/>
      <c r="N212" s="271"/>
      <c r="O212" s="271"/>
      <c r="P212" s="271"/>
    </row>
    <row r="213" spans="1:16" x14ac:dyDescent="0.25">
      <c r="A213" s="761"/>
      <c r="B213" s="452" t="s">
        <v>1446</v>
      </c>
      <c r="C213" s="316"/>
      <c r="D213" s="316"/>
      <c r="E213" s="633"/>
      <c r="F213" s="633"/>
      <c r="G213" s="317"/>
      <c r="H213" s="316"/>
      <c r="I213" s="271"/>
      <c r="J213" s="271"/>
      <c r="K213" s="271"/>
      <c r="L213" s="271"/>
      <c r="M213" s="271"/>
      <c r="N213" s="271"/>
      <c r="O213" s="271"/>
      <c r="P213" s="271"/>
    </row>
    <row r="214" spans="1:16" x14ac:dyDescent="0.25">
      <c r="A214" s="761"/>
      <c r="B214" s="452" t="s">
        <v>1448</v>
      </c>
      <c r="C214" s="316"/>
      <c r="D214" s="316"/>
      <c r="E214" s="633"/>
      <c r="F214" s="633"/>
      <c r="G214" s="317"/>
      <c r="H214" s="316"/>
      <c r="I214" s="271"/>
      <c r="J214" s="271"/>
      <c r="K214" s="271"/>
      <c r="L214" s="271"/>
      <c r="M214" s="271"/>
      <c r="N214" s="271"/>
      <c r="O214" s="271"/>
      <c r="P214" s="271"/>
    </row>
    <row r="215" spans="1:16" x14ac:dyDescent="0.25">
      <c r="A215" s="761"/>
      <c r="B215" s="452" t="s">
        <v>1742</v>
      </c>
      <c r="C215" s="316"/>
      <c r="D215" s="316"/>
      <c r="E215" s="633"/>
      <c r="F215" s="633"/>
      <c r="G215" s="317"/>
      <c r="H215" s="316"/>
      <c r="I215" s="271"/>
      <c r="J215" s="271"/>
      <c r="K215" s="271"/>
      <c r="L215" s="271"/>
      <c r="M215" s="271"/>
      <c r="N215" s="271"/>
      <c r="O215" s="271"/>
      <c r="P215" s="271"/>
    </row>
    <row r="216" spans="1:16" x14ac:dyDescent="0.25">
      <c r="A216" s="761"/>
      <c r="B216" s="452" t="s">
        <v>1449</v>
      </c>
      <c r="C216" s="316"/>
      <c r="D216" s="316"/>
      <c r="E216" s="633"/>
      <c r="F216" s="633"/>
      <c r="G216" s="317"/>
      <c r="H216" s="316"/>
      <c r="I216" s="271"/>
      <c r="J216" s="271"/>
      <c r="K216" s="271"/>
      <c r="L216" s="271"/>
      <c r="M216" s="271"/>
      <c r="N216" s="271"/>
      <c r="O216" s="271"/>
      <c r="P216" s="271"/>
    </row>
    <row r="217" spans="1:16" x14ac:dyDescent="0.25">
      <c r="A217" s="761"/>
      <c r="B217" s="452" t="s">
        <v>1450</v>
      </c>
      <c r="C217" s="316"/>
      <c r="D217" s="316"/>
      <c r="E217" s="633"/>
      <c r="F217" s="633"/>
      <c r="G217" s="317"/>
      <c r="H217" s="316"/>
      <c r="I217" s="271"/>
      <c r="J217" s="271"/>
      <c r="K217" s="271"/>
      <c r="L217" s="271"/>
      <c r="M217" s="271"/>
      <c r="N217" s="271"/>
      <c r="O217" s="271"/>
      <c r="P217" s="271"/>
    </row>
    <row r="218" spans="1:16" x14ac:dyDescent="0.25">
      <c r="A218" s="761"/>
      <c r="B218" s="452" t="s">
        <v>1451</v>
      </c>
      <c r="C218" s="316"/>
      <c r="D218" s="316"/>
      <c r="E218" s="633"/>
      <c r="F218" s="633"/>
      <c r="G218" s="317"/>
      <c r="H218" s="316"/>
      <c r="I218" s="271"/>
      <c r="J218" s="271"/>
      <c r="K218" s="271"/>
      <c r="L218" s="271"/>
      <c r="M218" s="271"/>
      <c r="N218" s="271"/>
      <c r="O218" s="271"/>
      <c r="P218" s="271"/>
    </row>
    <row r="219" spans="1:16" x14ac:dyDescent="0.25">
      <c r="A219" s="761"/>
      <c r="B219" s="452" t="s">
        <v>1613</v>
      </c>
      <c r="C219" s="316"/>
      <c r="D219" s="316"/>
      <c r="E219" s="633"/>
      <c r="F219" s="633"/>
      <c r="G219" s="317"/>
      <c r="H219" s="316"/>
      <c r="I219" s="271"/>
      <c r="J219" s="271"/>
      <c r="K219" s="271"/>
      <c r="L219" s="271"/>
      <c r="M219" s="271"/>
      <c r="N219" s="271"/>
      <c r="O219" s="271"/>
      <c r="P219" s="271"/>
    </row>
    <row r="220" spans="1:16" x14ac:dyDescent="0.25">
      <c r="A220" s="761"/>
      <c r="B220" s="452" t="s">
        <v>2474</v>
      </c>
      <c r="C220" s="316"/>
      <c r="D220" s="316"/>
      <c r="E220" s="633"/>
      <c r="F220" s="633"/>
      <c r="G220" s="317"/>
      <c r="H220" s="316"/>
      <c r="I220" s="271"/>
      <c r="J220" s="271"/>
      <c r="K220" s="271"/>
      <c r="L220" s="271"/>
      <c r="M220" s="271"/>
      <c r="N220" s="271"/>
      <c r="O220" s="271"/>
      <c r="P220" s="271"/>
    </row>
    <row r="221" spans="1:16" x14ac:dyDescent="0.25">
      <c r="A221" s="761"/>
      <c r="B221" s="452" t="s">
        <v>2475</v>
      </c>
      <c r="C221" s="316"/>
      <c r="D221" s="316"/>
      <c r="E221" s="633"/>
      <c r="F221" s="633"/>
      <c r="G221" s="317"/>
      <c r="H221" s="316"/>
      <c r="I221" s="271"/>
      <c r="J221" s="271"/>
      <c r="K221" s="271"/>
      <c r="L221" s="271"/>
      <c r="M221" s="271"/>
      <c r="N221" s="271"/>
      <c r="O221" s="271"/>
      <c r="P221" s="271"/>
    </row>
    <row r="222" spans="1:16" x14ac:dyDescent="0.25">
      <c r="A222" s="761"/>
      <c r="B222" s="452" t="s">
        <v>1617</v>
      </c>
      <c r="C222" s="316"/>
      <c r="D222" s="316"/>
      <c r="E222" s="633"/>
      <c r="F222" s="633"/>
      <c r="G222" s="317"/>
      <c r="H222" s="316"/>
      <c r="I222" s="271"/>
      <c r="J222" s="271"/>
      <c r="K222" s="271"/>
      <c r="L222" s="271"/>
      <c r="M222" s="271"/>
      <c r="N222" s="271"/>
      <c r="O222" s="271"/>
      <c r="P222" s="271"/>
    </row>
    <row r="223" spans="1:16" x14ac:dyDescent="0.25">
      <c r="A223" s="761"/>
      <c r="B223" s="452" t="s">
        <v>1616</v>
      </c>
      <c r="C223" s="316"/>
      <c r="D223" s="316"/>
      <c r="E223" s="633"/>
      <c r="F223" s="633"/>
      <c r="G223" s="317"/>
      <c r="H223" s="316"/>
      <c r="I223" s="271"/>
      <c r="J223" s="271"/>
      <c r="K223" s="271"/>
      <c r="L223" s="271"/>
      <c r="M223" s="271"/>
      <c r="N223" s="271"/>
      <c r="O223" s="271"/>
      <c r="P223" s="271"/>
    </row>
    <row r="224" spans="1:16" x14ac:dyDescent="0.25">
      <c r="A224" s="761"/>
      <c r="B224" s="452" t="s">
        <v>868</v>
      </c>
      <c r="C224" s="316"/>
      <c r="D224" s="316"/>
      <c r="E224" s="633"/>
      <c r="F224" s="633"/>
      <c r="G224" s="317"/>
      <c r="H224" s="316"/>
      <c r="I224" s="271"/>
      <c r="J224" s="271"/>
      <c r="K224" s="271"/>
      <c r="L224" s="271"/>
      <c r="M224" s="271"/>
      <c r="N224" s="271"/>
      <c r="O224" s="271"/>
      <c r="P224" s="271"/>
    </row>
    <row r="225" spans="1:16" x14ac:dyDescent="0.25">
      <c r="A225" s="761"/>
      <c r="B225" s="452" t="s">
        <v>1614</v>
      </c>
      <c r="C225" s="316"/>
      <c r="D225" s="316"/>
      <c r="E225" s="633"/>
      <c r="F225" s="633"/>
      <c r="G225" s="317"/>
      <c r="H225" s="316"/>
      <c r="I225" s="271"/>
      <c r="J225" s="271"/>
      <c r="K225" s="271"/>
      <c r="L225" s="271"/>
      <c r="M225" s="271"/>
      <c r="N225" s="271"/>
      <c r="O225" s="271"/>
      <c r="P225" s="271"/>
    </row>
    <row r="226" spans="1:16" x14ac:dyDescent="0.25">
      <c r="A226" s="761"/>
      <c r="B226" s="452" t="s">
        <v>1615</v>
      </c>
      <c r="C226" s="316"/>
      <c r="D226" s="316"/>
      <c r="E226" s="633"/>
      <c r="F226" s="633"/>
      <c r="G226" s="317"/>
      <c r="H226" s="316"/>
      <c r="I226" s="271"/>
      <c r="J226" s="271"/>
      <c r="K226" s="271"/>
      <c r="L226" s="271"/>
      <c r="M226" s="271"/>
      <c r="N226" s="271"/>
      <c r="O226" s="271"/>
      <c r="P226" s="271"/>
    </row>
    <row r="227" spans="1:16" x14ac:dyDescent="0.25">
      <c r="A227" s="761"/>
      <c r="B227" s="452" t="s">
        <v>1723</v>
      </c>
      <c r="C227" s="316"/>
      <c r="D227" s="316"/>
      <c r="E227" s="633"/>
      <c r="F227" s="633"/>
      <c r="G227" s="317"/>
      <c r="H227" s="316"/>
      <c r="I227" s="271"/>
      <c r="J227" s="271"/>
      <c r="K227" s="271"/>
      <c r="L227" s="271"/>
      <c r="M227" s="271"/>
      <c r="N227" s="271"/>
      <c r="O227" s="271"/>
      <c r="P227" s="271"/>
    </row>
    <row r="228" spans="1:16" x14ac:dyDescent="0.25">
      <c r="A228" s="761"/>
      <c r="B228" s="452" t="s">
        <v>624</v>
      </c>
      <c r="C228" s="316"/>
      <c r="D228" s="316"/>
      <c r="E228" s="633"/>
      <c r="F228" s="633"/>
      <c r="G228" s="317"/>
      <c r="H228" s="316"/>
      <c r="I228" s="271"/>
      <c r="J228" s="271"/>
      <c r="K228" s="271"/>
      <c r="L228" s="271"/>
      <c r="M228" s="271"/>
      <c r="N228" s="271"/>
      <c r="O228" s="271"/>
      <c r="P228" s="271"/>
    </row>
    <row r="229" spans="1:16" x14ac:dyDescent="0.25">
      <c r="A229" s="761"/>
      <c r="B229" s="452" t="s">
        <v>1630</v>
      </c>
      <c r="C229" s="316"/>
      <c r="D229" s="316"/>
      <c r="E229" s="633"/>
      <c r="F229" s="633"/>
      <c r="G229" s="317"/>
      <c r="H229" s="316"/>
      <c r="I229" s="271"/>
      <c r="J229" s="271"/>
      <c r="K229" s="271"/>
      <c r="L229" s="271"/>
      <c r="M229" s="271"/>
      <c r="N229" s="271"/>
      <c r="O229" s="271"/>
      <c r="P229" s="271"/>
    </row>
    <row r="230" spans="1:16" x14ac:dyDescent="0.25">
      <c r="A230" s="761"/>
      <c r="B230" s="452" t="s">
        <v>43</v>
      </c>
      <c r="C230" s="316"/>
      <c r="D230" s="316"/>
      <c r="E230" s="633"/>
      <c r="F230" s="633"/>
      <c r="G230" s="317"/>
      <c r="H230" s="316"/>
      <c r="I230" s="271"/>
      <c r="J230" s="271"/>
      <c r="K230" s="271"/>
      <c r="L230" s="271"/>
      <c r="M230" s="271"/>
      <c r="N230" s="271"/>
      <c r="O230" s="271"/>
      <c r="P230" s="271"/>
    </row>
    <row r="231" spans="1:16" x14ac:dyDescent="0.25">
      <c r="A231" s="761"/>
      <c r="B231" s="452" t="s">
        <v>563</v>
      </c>
      <c r="C231" s="316"/>
      <c r="D231" s="316"/>
      <c r="E231" s="633"/>
      <c r="F231" s="633"/>
      <c r="G231" s="317"/>
      <c r="H231" s="316"/>
      <c r="I231" s="271"/>
      <c r="J231" s="271"/>
      <c r="K231" s="271"/>
      <c r="L231" s="271"/>
      <c r="M231" s="271"/>
      <c r="N231" s="271"/>
      <c r="O231" s="271"/>
      <c r="P231" s="271"/>
    </row>
    <row r="232" spans="1:16" x14ac:dyDescent="0.25">
      <c r="A232" s="761"/>
      <c r="B232" s="452" t="s">
        <v>685</v>
      </c>
      <c r="C232" s="316"/>
      <c r="D232" s="316"/>
      <c r="E232" s="633"/>
      <c r="F232" s="633"/>
      <c r="G232" s="317"/>
      <c r="H232" s="316"/>
      <c r="I232" s="271"/>
      <c r="J232" s="271"/>
      <c r="K232" s="271"/>
      <c r="L232" s="271"/>
      <c r="M232" s="271"/>
      <c r="N232" s="271"/>
      <c r="O232" s="271"/>
      <c r="P232" s="271"/>
    </row>
    <row r="233" spans="1:16" x14ac:dyDescent="0.25">
      <c r="A233" s="761"/>
      <c r="B233" s="452" t="s">
        <v>586</v>
      </c>
      <c r="C233" s="316"/>
      <c r="D233" s="316"/>
      <c r="E233" s="633"/>
      <c r="F233" s="633"/>
      <c r="G233" s="317"/>
      <c r="H233" s="316"/>
      <c r="I233" s="271"/>
      <c r="J233" s="271"/>
      <c r="K233" s="271"/>
      <c r="L233" s="271"/>
      <c r="M233" s="271"/>
      <c r="N233" s="271"/>
      <c r="O233" s="271"/>
      <c r="P233" s="271"/>
    </row>
    <row r="234" spans="1:16" x14ac:dyDescent="0.25">
      <c r="A234" s="761"/>
      <c r="B234" s="452" t="s">
        <v>623</v>
      </c>
      <c r="C234" s="316"/>
      <c r="D234" s="316"/>
      <c r="E234" s="633"/>
      <c r="F234" s="633"/>
      <c r="G234" s="317"/>
      <c r="H234" s="316"/>
      <c r="I234" s="271"/>
      <c r="J234" s="271"/>
      <c r="K234" s="271"/>
      <c r="L234" s="271"/>
      <c r="M234" s="271"/>
      <c r="N234" s="271"/>
      <c r="O234" s="271"/>
      <c r="P234" s="271"/>
    </row>
    <row r="235" spans="1:16" x14ac:dyDescent="0.25">
      <c r="A235" s="761"/>
      <c r="B235" s="452" t="s">
        <v>11</v>
      </c>
      <c r="C235" s="316"/>
      <c r="D235" s="316"/>
      <c r="E235" s="633"/>
      <c r="F235" s="633"/>
      <c r="G235" s="317"/>
      <c r="H235" s="316"/>
      <c r="I235" s="271"/>
      <c r="J235" s="271"/>
      <c r="K235" s="271"/>
      <c r="L235" s="271"/>
      <c r="M235" s="271"/>
      <c r="N235" s="271"/>
      <c r="O235" s="271"/>
      <c r="P235" s="271"/>
    </row>
    <row r="236" spans="1:16" x14ac:dyDescent="0.25">
      <c r="A236" s="761"/>
      <c r="B236" s="452" t="s">
        <v>2144</v>
      </c>
      <c r="C236" s="316"/>
      <c r="D236" s="316"/>
      <c r="E236" s="633"/>
      <c r="F236" s="633"/>
      <c r="G236" s="317"/>
      <c r="H236" s="316"/>
      <c r="I236" s="271"/>
      <c r="J236" s="271"/>
      <c r="K236" s="271"/>
      <c r="L236" s="271"/>
      <c r="M236" s="271"/>
      <c r="N236" s="271"/>
      <c r="O236" s="271"/>
      <c r="P236" s="271"/>
    </row>
    <row r="237" spans="1:16" x14ac:dyDescent="0.25">
      <c r="A237" s="761"/>
      <c r="B237" s="452" t="s">
        <v>1461</v>
      </c>
      <c r="C237" s="316"/>
      <c r="D237" s="316"/>
      <c r="E237" s="633"/>
      <c r="F237" s="633"/>
      <c r="G237" s="317"/>
      <c r="H237" s="316"/>
      <c r="I237" s="271"/>
      <c r="J237" s="271"/>
      <c r="K237" s="271"/>
      <c r="L237" s="271"/>
      <c r="M237" s="271"/>
      <c r="N237" s="271"/>
      <c r="O237" s="271"/>
      <c r="P237" s="271"/>
    </row>
    <row r="238" spans="1:16" x14ac:dyDescent="0.25">
      <c r="A238" s="761"/>
      <c r="B238" s="452" t="s">
        <v>31</v>
      </c>
      <c r="C238" s="316"/>
      <c r="D238" s="316"/>
      <c r="E238" s="633"/>
      <c r="F238" s="633"/>
      <c r="G238" s="317"/>
      <c r="H238" s="316"/>
      <c r="I238" s="271"/>
      <c r="J238" s="271"/>
      <c r="K238" s="271"/>
      <c r="L238" s="271"/>
      <c r="M238" s="271"/>
      <c r="N238" s="271"/>
      <c r="O238" s="271"/>
      <c r="P238" s="271"/>
    </row>
    <row r="239" spans="1:16" x14ac:dyDescent="0.25">
      <c r="A239" s="761"/>
      <c r="B239" s="452" t="s">
        <v>32</v>
      </c>
      <c r="C239" s="316"/>
      <c r="D239" s="316"/>
      <c r="E239" s="633"/>
      <c r="F239" s="633"/>
      <c r="G239" s="317"/>
      <c r="H239" s="316"/>
      <c r="I239" s="271"/>
      <c r="J239" s="271"/>
      <c r="K239" s="271"/>
      <c r="L239" s="271"/>
      <c r="M239" s="271"/>
      <c r="N239" s="271"/>
      <c r="O239" s="271"/>
      <c r="P239" s="271"/>
    </row>
    <row r="240" spans="1:16" x14ac:dyDescent="0.25">
      <c r="A240" s="761"/>
      <c r="B240" s="452" t="s">
        <v>811</v>
      </c>
      <c r="C240" s="316"/>
      <c r="D240" s="316"/>
      <c r="E240" s="633"/>
      <c r="F240" s="633"/>
      <c r="G240" s="317"/>
      <c r="H240" s="316"/>
      <c r="I240" s="271"/>
      <c r="J240" s="271"/>
      <c r="K240" s="271"/>
      <c r="L240" s="271"/>
      <c r="M240" s="271"/>
      <c r="N240" s="271"/>
      <c r="O240" s="271"/>
      <c r="P240" s="271"/>
    </row>
    <row r="241" spans="1:16" x14ac:dyDescent="0.25">
      <c r="A241" s="761"/>
      <c r="B241" s="452" t="s">
        <v>810</v>
      </c>
      <c r="C241" s="316"/>
      <c r="D241" s="316"/>
      <c r="E241" s="633"/>
      <c r="F241" s="633"/>
      <c r="G241" s="317"/>
      <c r="H241" s="316"/>
      <c r="I241" s="271"/>
      <c r="J241" s="271"/>
      <c r="K241" s="271"/>
      <c r="L241" s="271"/>
      <c r="M241" s="271"/>
      <c r="N241" s="271"/>
      <c r="O241" s="271"/>
      <c r="P241" s="271"/>
    </row>
    <row r="242" spans="1:16" x14ac:dyDescent="0.25">
      <c r="A242" s="761"/>
      <c r="B242" s="452" t="s">
        <v>33</v>
      </c>
      <c r="C242" s="316"/>
      <c r="D242" s="316"/>
      <c r="E242" s="633"/>
      <c r="F242" s="633"/>
      <c r="G242" s="317"/>
      <c r="H242" s="316"/>
      <c r="I242" s="271"/>
      <c r="J242" s="271"/>
      <c r="K242" s="271"/>
      <c r="L242" s="271"/>
      <c r="M242" s="271"/>
      <c r="N242" s="271"/>
      <c r="O242" s="271"/>
      <c r="P242" s="271"/>
    </row>
    <row r="243" spans="1:16" x14ac:dyDescent="0.25">
      <c r="A243" s="761"/>
      <c r="B243" s="452" t="s">
        <v>34</v>
      </c>
      <c r="C243" s="316"/>
      <c r="D243" s="316"/>
      <c r="E243" s="633"/>
      <c r="F243" s="633"/>
      <c r="G243" s="317"/>
      <c r="H243" s="316"/>
      <c r="I243" s="271"/>
      <c r="J243" s="271"/>
      <c r="K243" s="271"/>
      <c r="L243" s="271"/>
      <c r="M243" s="271"/>
      <c r="N243" s="271"/>
      <c r="O243" s="271"/>
      <c r="P243" s="271"/>
    </row>
    <row r="244" spans="1:16" x14ac:dyDescent="0.25">
      <c r="A244" s="761"/>
      <c r="B244" s="452" t="s">
        <v>1638</v>
      </c>
      <c r="C244" s="316"/>
      <c r="D244" s="316"/>
      <c r="E244" s="633"/>
      <c r="F244" s="633"/>
      <c r="G244" s="317"/>
      <c r="H244" s="316"/>
      <c r="I244" s="271"/>
      <c r="J244" s="271"/>
      <c r="K244" s="271"/>
      <c r="L244" s="271"/>
      <c r="M244" s="271"/>
      <c r="N244" s="271"/>
      <c r="O244" s="271"/>
      <c r="P244" s="271"/>
    </row>
    <row r="245" spans="1:16" x14ac:dyDescent="0.25">
      <c r="A245" s="761"/>
      <c r="B245" s="452" t="s">
        <v>1649</v>
      </c>
      <c r="C245" s="316"/>
      <c r="D245" s="316"/>
      <c r="E245" s="633"/>
      <c r="F245" s="633"/>
      <c r="G245" s="317"/>
      <c r="H245" s="316"/>
      <c r="I245" s="271"/>
      <c r="J245" s="271"/>
      <c r="K245" s="271"/>
      <c r="L245" s="271"/>
      <c r="M245" s="271"/>
      <c r="N245" s="271"/>
      <c r="O245" s="271"/>
      <c r="P245" s="271"/>
    </row>
    <row r="246" spans="1:16" x14ac:dyDescent="0.25">
      <c r="A246" s="761"/>
      <c r="B246" s="452" t="s">
        <v>93</v>
      </c>
      <c r="C246" s="316"/>
      <c r="D246" s="316"/>
      <c r="E246" s="633"/>
      <c r="F246" s="633"/>
      <c r="G246" s="317"/>
      <c r="H246" s="316"/>
      <c r="I246" s="271"/>
      <c r="J246" s="271"/>
      <c r="K246" s="271"/>
      <c r="L246" s="271"/>
      <c r="M246" s="271"/>
      <c r="N246" s="271"/>
      <c r="O246" s="271"/>
      <c r="P246" s="271"/>
    </row>
    <row r="247" spans="1:16" x14ac:dyDescent="0.25">
      <c r="A247" s="761"/>
      <c r="B247" s="452" t="s">
        <v>670</v>
      </c>
      <c r="C247" s="316"/>
      <c r="D247" s="316"/>
      <c r="E247" s="633"/>
      <c r="F247" s="633"/>
      <c r="G247" s="317"/>
      <c r="H247" s="316"/>
      <c r="I247" s="271"/>
      <c r="J247" s="271"/>
      <c r="K247" s="271"/>
      <c r="L247" s="271"/>
      <c r="M247" s="271"/>
      <c r="N247" s="271"/>
      <c r="O247" s="271"/>
      <c r="P247" s="271"/>
    </row>
    <row r="248" spans="1:16" x14ac:dyDescent="0.25">
      <c r="A248" s="761"/>
      <c r="B248" s="452" t="s">
        <v>6</v>
      </c>
      <c r="C248" s="316"/>
      <c r="D248" s="316"/>
      <c r="E248" s="633"/>
      <c r="F248" s="633"/>
      <c r="G248" s="317"/>
      <c r="H248" s="316"/>
      <c r="I248" s="271"/>
      <c r="J248" s="271"/>
      <c r="K248" s="271"/>
      <c r="L248" s="271"/>
      <c r="M248" s="271"/>
      <c r="N248" s="271"/>
      <c r="O248" s="271"/>
      <c r="P248" s="271"/>
    </row>
    <row r="249" spans="1:16" x14ac:dyDescent="0.25">
      <c r="A249" s="761"/>
      <c r="B249" s="452" t="s">
        <v>2145</v>
      </c>
      <c r="C249" s="316"/>
      <c r="D249" s="316"/>
      <c r="E249" s="633"/>
      <c r="F249" s="633"/>
      <c r="G249" s="317"/>
      <c r="H249" s="316"/>
      <c r="I249" s="271"/>
      <c r="J249" s="271"/>
      <c r="K249" s="271"/>
      <c r="L249" s="271"/>
      <c r="M249" s="271"/>
      <c r="N249" s="271"/>
      <c r="O249" s="271"/>
      <c r="P249" s="271"/>
    </row>
    <row r="250" spans="1:16" x14ac:dyDescent="0.25">
      <c r="A250" s="761"/>
      <c r="B250" s="452" t="s">
        <v>7</v>
      </c>
      <c r="C250" s="316"/>
      <c r="D250" s="316"/>
      <c r="E250" s="633"/>
      <c r="F250" s="633"/>
      <c r="G250" s="317"/>
      <c r="H250" s="316"/>
      <c r="I250" s="271"/>
      <c r="J250" s="271"/>
      <c r="K250" s="271"/>
      <c r="L250" s="271"/>
      <c r="M250" s="271"/>
      <c r="N250" s="271"/>
      <c r="O250" s="271"/>
      <c r="P250" s="271"/>
    </row>
    <row r="251" spans="1:16" x14ac:dyDescent="0.25">
      <c r="A251" s="761"/>
      <c r="B251" s="452" t="s">
        <v>1640</v>
      </c>
      <c r="C251" s="316"/>
      <c r="D251" s="316"/>
      <c r="E251" s="633"/>
      <c r="F251" s="633"/>
      <c r="G251" s="317"/>
      <c r="H251" s="316"/>
      <c r="I251" s="271"/>
      <c r="J251" s="271"/>
      <c r="K251" s="271"/>
      <c r="L251" s="271"/>
      <c r="M251" s="271"/>
      <c r="N251" s="271"/>
      <c r="O251" s="271"/>
      <c r="P251" s="271"/>
    </row>
    <row r="252" spans="1:16" x14ac:dyDescent="0.25">
      <c r="A252" s="761"/>
      <c r="B252" s="452" t="s">
        <v>1641</v>
      </c>
      <c r="C252" s="316"/>
      <c r="D252" s="316"/>
      <c r="E252" s="633"/>
      <c r="F252" s="633"/>
      <c r="G252" s="317"/>
      <c r="H252" s="316"/>
      <c r="I252" s="271"/>
      <c r="J252" s="271"/>
      <c r="K252" s="271"/>
      <c r="L252" s="271"/>
      <c r="M252" s="271"/>
      <c r="N252" s="271"/>
      <c r="O252" s="271"/>
      <c r="P252" s="271"/>
    </row>
    <row r="253" spans="1:16" x14ac:dyDescent="0.25">
      <c r="A253" s="761"/>
      <c r="B253" s="452" t="s">
        <v>1639</v>
      </c>
      <c r="C253" s="316"/>
      <c r="D253" s="316"/>
      <c r="E253" s="633"/>
      <c r="F253" s="633"/>
      <c r="G253" s="317"/>
      <c r="H253" s="316"/>
      <c r="I253" s="271"/>
      <c r="J253" s="271"/>
      <c r="K253" s="271"/>
      <c r="L253" s="271"/>
      <c r="M253" s="271"/>
      <c r="N253" s="271"/>
      <c r="O253" s="271"/>
      <c r="P253" s="271"/>
    </row>
    <row r="254" spans="1:16" x14ac:dyDescent="0.25">
      <c r="A254" s="761"/>
      <c r="B254" s="452" t="s">
        <v>156</v>
      </c>
      <c r="C254" s="316"/>
      <c r="D254" s="316"/>
      <c r="E254" s="633"/>
      <c r="F254" s="633"/>
      <c r="G254" s="317"/>
      <c r="H254" s="316"/>
      <c r="I254" s="271"/>
      <c r="J254" s="271"/>
      <c r="K254" s="271"/>
      <c r="L254" s="271"/>
      <c r="M254" s="271"/>
      <c r="N254" s="271"/>
      <c r="O254" s="271"/>
      <c r="P254" s="271"/>
    </row>
    <row r="255" spans="1:16" x14ac:dyDescent="0.25">
      <c r="A255" s="761"/>
      <c r="B255" s="452" t="s">
        <v>154</v>
      </c>
      <c r="C255" s="316"/>
      <c r="D255" s="316"/>
      <c r="E255" s="633"/>
      <c r="F255" s="633"/>
      <c r="G255" s="317"/>
      <c r="H255" s="316"/>
      <c r="I255" s="271"/>
      <c r="J255" s="271"/>
      <c r="K255" s="271"/>
      <c r="L255" s="271"/>
      <c r="M255" s="271"/>
      <c r="N255" s="271"/>
      <c r="O255" s="271"/>
      <c r="P255" s="271"/>
    </row>
    <row r="256" spans="1:16" x14ac:dyDescent="0.25">
      <c r="A256" s="761"/>
      <c r="B256" s="452" t="s">
        <v>155</v>
      </c>
      <c r="C256" s="316"/>
      <c r="D256" s="316"/>
      <c r="E256" s="633"/>
      <c r="F256" s="633"/>
      <c r="G256" s="317"/>
      <c r="H256" s="316"/>
      <c r="I256" s="271"/>
      <c r="J256" s="271"/>
      <c r="K256" s="271"/>
      <c r="L256" s="271"/>
      <c r="M256" s="271"/>
      <c r="N256" s="271"/>
      <c r="O256" s="271"/>
      <c r="P256" s="271"/>
    </row>
    <row r="257" spans="1:16" x14ac:dyDescent="0.25">
      <c r="A257" s="761"/>
      <c r="B257" s="628" t="s">
        <v>39</v>
      </c>
      <c r="C257" s="316"/>
      <c r="D257" s="316"/>
      <c r="E257" s="633"/>
      <c r="F257" s="633"/>
      <c r="G257" s="317"/>
      <c r="H257" s="316"/>
      <c r="I257" s="271"/>
      <c r="J257" s="271"/>
      <c r="K257" s="271"/>
      <c r="L257" s="271"/>
      <c r="M257" s="271"/>
      <c r="N257" s="271"/>
      <c r="O257" s="271"/>
      <c r="P257" s="271"/>
    </row>
    <row r="258" spans="1:16" x14ac:dyDescent="0.25">
      <c r="A258" s="761"/>
      <c r="B258" s="452" t="s">
        <v>2600</v>
      </c>
      <c r="C258" s="316"/>
      <c r="D258" s="316"/>
      <c r="E258" s="633"/>
      <c r="F258" s="633"/>
      <c r="G258" s="317"/>
      <c r="H258" s="316"/>
      <c r="I258" s="271"/>
      <c r="J258" s="271"/>
      <c r="K258" s="271"/>
      <c r="L258" s="271"/>
      <c r="M258" s="271"/>
      <c r="N258" s="271"/>
      <c r="O258" s="271"/>
      <c r="P258" s="271"/>
    </row>
    <row r="259" spans="1:16" x14ac:dyDescent="0.25">
      <c r="A259" s="761"/>
      <c r="B259" s="452" t="s">
        <v>561</v>
      </c>
      <c r="C259" s="316"/>
      <c r="D259" s="316"/>
      <c r="E259" s="633"/>
      <c r="F259" s="633"/>
      <c r="G259" s="317"/>
      <c r="H259" s="316"/>
      <c r="I259" s="271"/>
      <c r="J259" s="271"/>
      <c r="K259" s="271"/>
      <c r="L259" s="271"/>
      <c r="M259" s="271"/>
      <c r="N259" s="271"/>
      <c r="O259" s="271"/>
      <c r="P259" s="271"/>
    </row>
    <row r="260" spans="1:16" x14ac:dyDescent="0.25">
      <c r="A260" s="761"/>
      <c r="B260" s="452" t="s">
        <v>1610</v>
      </c>
      <c r="C260" s="316"/>
      <c r="D260" s="316"/>
      <c r="E260" s="633"/>
      <c r="F260" s="633"/>
      <c r="G260" s="317"/>
      <c r="H260" s="316"/>
      <c r="I260" s="271"/>
      <c r="J260" s="271"/>
      <c r="K260" s="271"/>
      <c r="L260" s="271"/>
      <c r="M260" s="271"/>
      <c r="N260" s="271"/>
      <c r="O260" s="271"/>
      <c r="P260" s="271"/>
    </row>
    <row r="261" spans="1:16" x14ac:dyDescent="0.25">
      <c r="A261" s="761"/>
      <c r="B261" s="452" t="s">
        <v>1611</v>
      </c>
      <c r="C261" s="316"/>
      <c r="D261" s="316"/>
      <c r="E261" s="633"/>
      <c r="F261" s="633"/>
      <c r="G261" s="317"/>
      <c r="H261" s="316"/>
      <c r="I261" s="271"/>
      <c r="J261" s="271"/>
      <c r="K261" s="271"/>
      <c r="L261" s="271"/>
      <c r="M261" s="271"/>
      <c r="N261" s="271"/>
      <c r="O261" s="271"/>
      <c r="P261" s="271"/>
    </row>
    <row r="262" spans="1:16" x14ac:dyDescent="0.25">
      <c r="A262" s="761"/>
      <c r="B262" s="452" t="s">
        <v>88</v>
      </c>
      <c r="C262" s="316"/>
      <c r="D262" s="316"/>
      <c r="E262" s="633"/>
      <c r="F262" s="633"/>
      <c r="G262" s="317"/>
      <c r="H262" s="316"/>
      <c r="I262" s="271"/>
      <c r="J262" s="271"/>
      <c r="K262" s="271"/>
      <c r="L262" s="271"/>
      <c r="M262" s="271"/>
      <c r="N262" s="271"/>
      <c r="O262" s="271"/>
      <c r="P262" s="271"/>
    </row>
    <row r="263" spans="1:16" x14ac:dyDescent="0.25">
      <c r="A263" s="761"/>
      <c r="B263" s="452" t="s">
        <v>1418</v>
      </c>
      <c r="C263" s="316"/>
      <c r="D263" s="316"/>
      <c r="E263" s="633"/>
      <c r="F263" s="633"/>
      <c r="G263" s="317"/>
      <c r="H263" s="316"/>
      <c r="I263" s="271"/>
      <c r="J263" s="271"/>
      <c r="K263" s="271"/>
      <c r="L263" s="271"/>
      <c r="M263" s="271"/>
      <c r="N263" s="271"/>
      <c r="O263" s="271"/>
      <c r="P263" s="271"/>
    </row>
    <row r="264" spans="1:16" x14ac:dyDescent="0.25">
      <c r="A264" s="761"/>
      <c r="B264" s="452" t="s">
        <v>1419</v>
      </c>
      <c r="C264" s="316"/>
      <c r="D264" s="316"/>
      <c r="E264" s="633"/>
      <c r="F264" s="633"/>
      <c r="G264" s="317"/>
      <c r="H264" s="316"/>
      <c r="I264" s="271"/>
      <c r="J264" s="271"/>
      <c r="K264" s="271"/>
      <c r="L264" s="271"/>
      <c r="M264" s="271"/>
      <c r="N264" s="271"/>
      <c r="O264" s="271"/>
      <c r="P264" s="271"/>
    </row>
    <row r="265" spans="1:16" x14ac:dyDescent="0.25">
      <c r="A265" s="761"/>
      <c r="B265" s="452" t="s">
        <v>1420</v>
      </c>
      <c r="C265" s="316"/>
      <c r="D265" s="316"/>
      <c r="E265" s="633"/>
      <c r="F265" s="633"/>
      <c r="G265" s="317"/>
      <c r="H265" s="316"/>
      <c r="I265" s="271"/>
      <c r="J265" s="271"/>
      <c r="K265" s="271"/>
      <c r="L265" s="271"/>
      <c r="M265" s="271"/>
      <c r="N265" s="271"/>
      <c r="O265" s="271"/>
      <c r="P265" s="271"/>
    </row>
    <row r="266" spans="1:16" x14ac:dyDescent="0.25">
      <c r="A266" s="761"/>
      <c r="B266" s="452" t="s">
        <v>1421</v>
      </c>
      <c r="C266" s="316"/>
      <c r="D266" s="316"/>
      <c r="E266" s="633"/>
      <c r="F266" s="633"/>
      <c r="G266" s="317"/>
      <c r="H266" s="316"/>
      <c r="I266" s="271"/>
      <c r="J266" s="271"/>
      <c r="K266" s="271"/>
      <c r="L266" s="271"/>
      <c r="M266" s="271"/>
      <c r="N266" s="271"/>
      <c r="O266" s="271"/>
      <c r="P266" s="271"/>
    </row>
    <row r="267" spans="1:16" x14ac:dyDescent="0.25">
      <c r="A267" s="761"/>
      <c r="B267" s="452" t="s">
        <v>2477</v>
      </c>
      <c r="C267" s="316"/>
      <c r="D267" s="316"/>
      <c r="E267" s="633"/>
      <c r="F267" s="633"/>
      <c r="G267" s="317"/>
      <c r="H267" s="316"/>
      <c r="I267" s="271"/>
      <c r="J267" s="271"/>
      <c r="K267" s="271"/>
      <c r="L267" s="271"/>
      <c r="M267" s="271"/>
      <c r="N267" s="271"/>
      <c r="O267" s="271"/>
      <c r="P267" s="271"/>
    </row>
    <row r="268" spans="1:16" x14ac:dyDescent="0.25">
      <c r="A268" s="761"/>
      <c r="B268" s="452" t="s">
        <v>149</v>
      </c>
      <c r="C268" s="316"/>
      <c r="D268" s="316"/>
      <c r="E268" s="633"/>
      <c r="F268" s="633"/>
      <c r="G268" s="317"/>
      <c r="H268" s="316"/>
      <c r="I268" s="271"/>
      <c r="J268" s="271"/>
      <c r="K268" s="271"/>
      <c r="L268" s="271"/>
      <c r="M268" s="271"/>
      <c r="N268" s="271"/>
      <c r="O268" s="271"/>
      <c r="P268" s="271"/>
    </row>
    <row r="269" spans="1:16" x14ac:dyDescent="0.25">
      <c r="A269" s="761"/>
      <c r="B269" s="452" t="s">
        <v>150</v>
      </c>
      <c r="C269" s="316"/>
      <c r="D269" s="316"/>
      <c r="E269" s="633"/>
      <c r="F269" s="633"/>
      <c r="G269" s="317"/>
      <c r="H269" s="316"/>
      <c r="I269" s="271"/>
      <c r="J269" s="271"/>
      <c r="K269" s="271"/>
      <c r="L269" s="271"/>
      <c r="M269" s="271"/>
      <c r="N269" s="271"/>
      <c r="O269" s="271"/>
      <c r="P269" s="271"/>
    </row>
    <row r="270" spans="1:16" x14ac:dyDescent="0.25">
      <c r="A270" s="761"/>
      <c r="B270" s="452" t="s">
        <v>1458</v>
      </c>
      <c r="C270" s="316"/>
      <c r="D270" s="316"/>
      <c r="E270" s="633"/>
      <c r="F270" s="633"/>
      <c r="G270" s="317"/>
      <c r="H270" s="316"/>
      <c r="I270" s="271"/>
      <c r="J270" s="271"/>
      <c r="K270" s="271"/>
      <c r="L270" s="271"/>
      <c r="M270" s="271"/>
      <c r="N270" s="271"/>
      <c r="O270" s="271"/>
      <c r="P270" s="271"/>
    </row>
    <row r="271" spans="1:16" x14ac:dyDescent="0.25">
      <c r="A271" s="761"/>
      <c r="B271" s="452" t="s">
        <v>1414</v>
      </c>
      <c r="C271" s="316"/>
      <c r="D271" s="316"/>
      <c r="E271" s="633"/>
      <c r="F271" s="633"/>
      <c r="G271" s="317"/>
      <c r="H271" s="316"/>
      <c r="I271" s="271"/>
      <c r="J271" s="271"/>
      <c r="K271" s="271"/>
      <c r="L271" s="271"/>
      <c r="M271" s="271"/>
      <c r="N271" s="271"/>
      <c r="O271" s="271"/>
      <c r="P271" s="271"/>
    </row>
    <row r="272" spans="1:16" x14ac:dyDescent="0.25">
      <c r="A272" s="761"/>
      <c r="B272" s="452" t="s">
        <v>1415</v>
      </c>
      <c r="C272" s="316"/>
      <c r="D272" s="316"/>
      <c r="E272" s="633"/>
      <c r="F272" s="633"/>
      <c r="G272" s="317"/>
      <c r="H272" s="316"/>
      <c r="I272" s="271"/>
      <c r="J272" s="271"/>
      <c r="K272" s="271"/>
      <c r="L272" s="271"/>
      <c r="M272" s="271"/>
      <c r="N272" s="271"/>
      <c r="O272" s="271"/>
      <c r="P272" s="271"/>
    </row>
    <row r="273" spans="1:16" x14ac:dyDescent="0.25">
      <c r="A273" s="761"/>
      <c r="B273" s="452" t="s">
        <v>81</v>
      </c>
      <c r="C273" s="316"/>
      <c r="D273" s="316"/>
      <c r="E273" s="633"/>
      <c r="F273" s="633"/>
      <c r="G273" s="317"/>
      <c r="H273" s="316"/>
      <c r="I273" s="271"/>
      <c r="J273" s="271"/>
      <c r="K273" s="271"/>
      <c r="L273" s="271"/>
      <c r="M273" s="271"/>
      <c r="N273" s="271"/>
      <c r="O273" s="271"/>
      <c r="P273" s="271"/>
    </row>
    <row r="274" spans="1:16" x14ac:dyDescent="0.25">
      <c r="A274" s="761"/>
      <c r="B274" s="452" t="s">
        <v>669</v>
      </c>
      <c r="C274" s="316"/>
      <c r="D274" s="316"/>
      <c r="E274" s="633"/>
      <c r="F274" s="633"/>
      <c r="G274" s="317"/>
      <c r="H274" s="316"/>
      <c r="I274" s="271"/>
      <c r="J274" s="271"/>
      <c r="K274" s="271"/>
      <c r="L274" s="271"/>
      <c r="M274" s="271"/>
      <c r="N274" s="271"/>
      <c r="O274" s="271"/>
      <c r="P274" s="271"/>
    </row>
    <row r="275" spans="1:16" x14ac:dyDescent="0.25">
      <c r="A275" s="761"/>
      <c r="B275" s="452" t="s">
        <v>671</v>
      </c>
      <c r="C275" s="316"/>
      <c r="D275" s="316"/>
      <c r="E275" s="633"/>
      <c r="F275" s="633"/>
      <c r="G275" s="317"/>
      <c r="H275" s="316"/>
      <c r="I275" s="271"/>
      <c r="J275" s="271"/>
      <c r="K275" s="271"/>
      <c r="L275" s="271"/>
      <c r="M275" s="271"/>
      <c r="N275" s="271"/>
      <c r="O275" s="271"/>
      <c r="P275" s="271"/>
    </row>
    <row r="276" spans="1:16" x14ac:dyDescent="0.25">
      <c r="A276" s="761"/>
      <c r="B276" s="452" t="s">
        <v>672</v>
      </c>
      <c r="C276" s="316"/>
      <c r="D276" s="316"/>
      <c r="E276" s="633"/>
      <c r="F276" s="633"/>
      <c r="G276" s="317"/>
      <c r="H276" s="316"/>
      <c r="I276" s="271"/>
      <c r="J276" s="271"/>
      <c r="K276" s="271"/>
      <c r="L276" s="271"/>
      <c r="M276" s="271"/>
      <c r="N276" s="271"/>
      <c r="O276" s="271"/>
      <c r="P276" s="271"/>
    </row>
    <row r="277" spans="1:16" x14ac:dyDescent="0.25">
      <c r="A277" s="761"/>
      <c r="B277" s="452" t="s">
        <v>1636</v>
      </c>
      <c r="C277" s="316"/>
      <c r="D277" s="316"/>
      <c r="E277" s="633"/>
      <c r="F277" s="633"/>
      <c r="G277" s="317"/>
      <c r="H277" s="316"/>
      <c r="I277" s="271"/>
      <c r="J277" s="271"/>
      <c r="K277" s="271"/>
      <c r="L277" s="271"/>
      <c r="M277" s="271"/>
      <c r="N277" s="271"/>
      <c r="O277" s="271"/>
      <c r="P277" s="271"/>
    </row>
    <row r="278" spans="1:16" x14ac:dyDescent="0.25">
      <c r="A278" s="761"/>
      <c r="B278" s="452" t="s">
        <v>2146</v>
      </c>
      <c r="C278" s="316"/>
      <c r="D278" s="316"/>
      <c r="E278" s="633"/>
      <c r="F278" s="633"/>
      <c r="G278" s="317"/>
      <c r="H278" s="316"/>
      <c r="I278" s="271"/>
      <c r="J278" s="271"/>
      <c r="K278" s="271"/>
      <c r="L278" s="271"/>
      <c r="M278" s="271"/>
      <c r="N278" s="271"/>
      <c r="O278" s="271"/>
      <c r="P278" s="271"/>
    </row>
    <row r="279" spans="1:16" x14ac:dyDescent="0.25">
      <c r="A279" s="761"/>
      <c r="B279" s="452" t="s">
        <v>2147</v>
      </c>
      <c r="C279" s="316"/>
      <c r="D279" s="316"/>
      <c r="E279" s="633"/>
      <c r="F279" s="633"/>
      <c r="G279" s="317"/>
      <c r="H279" s="316"/>
      <c r="I279" s="271"/>
      <c r="J279" s="271"/>
      <c r="K279" s="271"/>
      <c r="L279" s="271"/>
      <c r="M279" s="271"/>
      <c r="N279" s="271"/>
      <c r="O279" s="271"/>
      <c r="P279" s="271"/>
    </row>
    <row r="280" spans="1:16" x14ac:dyDescent="0.25">
      <c r="A280" s="761"/>
      <c r="B280" s="629" t="s">
        <v>2148</v>
      </c>
      <c r="C280" s="316"/>
      <c r="D280" s="316"/>
      <c r="E280" s="633"/>
      <c r="F280" s="633"/>
      <c r="G280" s="317"/>
      <c r="H280" s="316"/>
      <c r="I280" s="271"/>
      <c r="J280" s="271"/>
      <c r="K280" s="271"/>
      <c r="L280" s="271"/>
      <c r="M280" s="271"/>
      <c r="N280" s="271"/>
      <c r="O280" s="271"/>
      <c r="P280" s="271"/>
    </row>
    <row r="281" spans="1:16" x14ac:dyDescent="0.25">
      <c r="A281" s="761"/>
      <c r="B281" s="629" t="s">
        <v>2149</v>
      </c>
      <c r="C281" s="316"/>
      <c r="D281" s="316"/>
      <c r="E281" s="633"/>
      <c r="F281" s="633"/>
      <c r="G281" s="317"/>
      <c r="H281" s="316"/>
      <c r="I281" s="271"/>
      <c r="J281" s="271"/>
      <c r="K281" s="271"/>
      <c r="L281" s="271"/>
      <c r="M281" s="271"/>
      <c r="N281" s="271"/>
      <c r="O281" s="271"/>
      <c r="P281" s="271"/>
    </row>
    <row r="282" spans="1:16" x14ac:dyDescent="0.25">
      <c r="A282" s="761"/>
      <c r="B282" s="452" t="s">
        <v>2150</v>
      </c>
      <c r="C282" s="316"/>
      <c r="D282" s="316"/>
      <c r="E282" s="633"/>
      <c r="F282" s="633"/>
      <c r="G282" s="317"/>
      <c r="H282" s="316"/>
      <c r="I282" s="271"/>
      <c r="J282" s="271"/>
      <c r="K282" s="271"/>
      <c r="L282" s="271"/>
      <c r="M282" s="271"/>
      <c r="N282" s="271"/>
      <c r="O282" s="271"/>
      <c r="P282" s="271"/>
    </row>
    <row r="283" spans="1:16" ht="25.5" x14ac:dyDescent="0.25">
      <c r="A283" s="761"/>
      <c r="B283" s="452" t="s">
        <v>1637</v>
      </c>
      <c r="C283" s="316"/>
      <c r="D283" s="316"/>
      <c r="E283" s="633"/>
      <c r="F283" s="633"/>
      <c r="G283" s="317"/>
      <c r="H283" s="316"/>
      <c r="I283" s="271"/>
      <c r="J283" s="271"/>
      <c r="K283" s="271"/>
      <c r="L283" s="271"/>
      <c r="M283" s="271"/>
      <c r="N283" s="271"/>
      <c r="O283" s="271"/>
      <c r="P283" s="271"/>
    </row>
    <row r="284" spans="1:16" x14ac:dyDescent="0.25">
      <c r="A284" s="761"/>
      <c r="B284" s="452" t="s">
        <v>2151</v>
      </c>
      <c r="C284" s="316"/>
      <c r="D284" s="316"/>
      <c r="E284" s="633"/>
      <c r="F284" s="633"/>
      <c r="G284" s="317"/>
      <c r="H284" s="316"/>
      <c r="I284" s="271"/>
      <c r="J284" s="271"/>
      <c r="K284" s="271"/>
      <c r="L284" s="271"/>
      <c r="M284" s="271"/>
      <c r="N284" s="271"/>
      <c r="O284" s="271"/>
      <c r="P284" s="271"/>
    </row>
    <row r="285" spans="1:16" x14ac:dyDescent="0.25">
      <c r="A285" s="761"/>
      <c r="B285" s="452" t="s">
        <v>1635</v>
      </c>
      <c r="C285" s="316"/>
      <c r="D285" s="316"/>
      <c r="E285" s="633"/>
      <c r="F285" s="633"/>
      <c r="G285" s="317"/>
      <c r="H285" s="316"/>
      <c r="I285" s="271"/>
      <c r="J285" s="271"/>
      <c r="K285" s="271"/>
      <c r="L285" s="271"/>
      <c r="M285" s="271"/>
      <c r="N285" s="271"/>
      <c r="O285" s="271"/>
      <c r="P285" s="271"/>
    </row>
    <row r="286" spans="1:16" x14ac:dyDescent="0.25">
      <c r="A286" s="761"/>
      <c r="B286" s="452" t="s">
        <v>40</v>
      </c>
      <c r="C286" s="316"/>
      <c r="D286" s="316"/>
      <c r="E286" s="633"/>
      <c r="F286" s="633"/>
      <c r="G286" s="317"/>
      <c r="H286" s="316"/>
      <c r="I286" s="271"/>
      <c r="J286" s="271"/>
      <c r="K286" s="271"/>
      <c r="L286" s="271"/>
      <c r="M286" s="271"/>
      <c r="N286" s="271"/>
      <c r="O286" s="271"/>
      <c r="P286" s="271"/>
    </row>
    <row r="287" spans="1:16" ht="12.75" customHeight="1" x14ac:dyDescent="0.25">
      <c r="A287" s="761"/>
      <c r="B287" s="452" t="s">
        <v>1628</v>
      </c>
      <c r="C287" s="316"/>
      <c r="D287" s="316"/>
      <c r="E287" s="633"/>
      <c r="F287" s="633"/>
      <c r="G287" s="317"/>
      <c r="H287" s="316"/>
      <c r="I287" s="271"/>
      <c r="J287" s="271"/>
      <c r="K287" s="271"/>
      <c r="L287" s="271"/>
      <c r="M287" s="271"/>
      <c r="N287" s="271"/>
      <c r="O287" s="271"/>
      <c r="P287" s="271"/>
    </row>
    <row r="288" spans="1:16" ht="12.75" customHeight="1" x14ac:dyDescent="0.25">
      <c r="A288" s="761"/>
      <c r="B288" s="452" t="s">
        <v>815</v>
      </c>
      <c r="C288" s="316"/>
      <c r="D288" s="316"/>
      <c r="E288" s="633"/>
      <c r="F288" s="633"/>
      <c r="G288" s="317"/>
      <c r="H288" s="316"/>
      <c r="I288" s="271"/>
      <c r="J288" s="271"/>
      <c r="K288" s="271"/>
      <c r="L288" s="271"/>
      <c r="M288" s="271"/>
      <c r="N288" s="271"/>
      <c r="O288" s="271"/>
      <c r="P288" s="271"/>
    </row>
    <row r="289" spans="1:16" ht="12.75" customHeight="1" x14ac:dyDescent="0.25">
      <c r="A289" s="761"/>
      <c r="B289" s="452" t="s">
        <v>1506</v>
      </c>
      <c r="C289" s="316"/>
      <c r="D289" s="316"/>
      <c r="E289" s="633"/>
      <c r="F289" s="633"/>
      <c r="G289" s="317"/>
      <c r="H289" s="316"/>
      <c r="I289" s="271"/>
      <c r="J289" s="271"/>
      <c r="K289" s="271"/>
      <c r="L289" s="271"/>
      <c r="M289" s="271"/>
      <c r="N289" s="271"/>
      <c r="O289" s="271"/>
      <c r="P289" s="271"/>
    </row>
    <row r="290" spans="1:16" x14ac:dyDescent="0.25">
      <c r="A290" s="761"/>
      <c r="B290" s="452" t="s">
        <v>1509</v>
      </c>
      <c r="C290" s="316"/>
      <c r="D290" s="316"/>
      <c r="E290" s="633"/>
      <c r="F290" s="633"/>
      <c r="G290" s="317"/>
      <c r="H290" s="316"/>
      <c r="I290" s="271"/>
      <c r="J290" s="271"/>
      <c r="K290" s="271"/>
      <c r="L290" s="271"/>
      <c r="M290" s="271"/>
      <c r="N290" s="271"/>
      <c r="O290" s="271"/>
      <c r="P290" s="271"/>
    </row>
    <row r="291" spans="1:16" x14ac:dyDescent="0.25">
      <c r="A291" s="761"/>
      <c r="B291" s="452" t="s">
        <v>1510</v>
      </c>
      <c r="C291" s="316"/>
      <c r="D291" s="316"/>
      <c r="E291" s="633"/>
      <c r="F291" s="633"/>
      <c r="G291" s="317"/>
      <c r="H291" s="316"/>
      <c r="I291" s="271"/>
      <c r="J291" s="271"/>
      <c r="K291" s="271"/>
      <c r="L291" s="271"/>
      <c r="M291" s="271"/>
      <c r="N291" s="271"/>
      <c r="O291" s="271"/>
      <c r="P291" s="271"/>
    </row>
    <row r="292" spans="1:16" ht="25.5" customHeight="1" x14ac:dyDescent="0.25">
      <c r="A292" s="761"/>
      <c r="B292" s="452" t="s">
        <v>1511</v>
      </c>
      <c r="C292" s="316"/>
      <c r="D292" s="316"/>
      <c r="E292" s="633"/>
      <c r="F292" s="633"/>
      <c r="G292" s="317"/>
      <c r="H292" s="316"/>
      <c r="I292" s="271"/>
      <c r="J292" s="271"/>
      <c r="K292" s="271"/>
      <c r="L292" s="271"/>
      <c r="M292" s="271"/>
      <c r="N292" s="271"/>
      <c r="O292" s="271"/>
      <c r="P292" s="271"/>
    </row>
    <row r="293" spans="1:16" ht="25.5" customHeight="1" x14ac:dyDescent="0.25">
      <c r="A293" s="761"/>
      <c r="B293" s="452" t="s">
        <v>1612</v>
      </c>
      <c r="C293" s="316"/>
      <c r="D293" s="316"/>
      <c r="E293" s="633"/>
      <c r="F293" s="633"/>
      <c r="G293" s="317"/>
      <c r="H293" s="316"/>
      <c r="I293" s="271"/>
      <c r="J293" s="271"/>
      <c r="K293" s="271"/>
      <c r="L293" s="271"/>
      <c r="M293" s="271"/>
      <c r="N293" s="271"/>
      <c r="O293" s="271"/>
      <c r="P293" s="271"/>
    </row>
    <row r="294" spans="1:16" ht="25.5" customHeight="1" x14ac:dyDescent="0.25">
      <c r="A294" s="761"/>
      <c r="B294" s="452" t="s">
        <v>103</v>
      </c>
      <c r="C294" s="316"/>
      <c r="D294" s="316"/>
      <c r="E294" s="633"/>
      <c r="F294" s="633"/>
      <c r="G294" s="317"/>
      <c r="H294" s="316"/>
      <c r="I294" s="271"/>
      <c r="J294" s="271"/>
      <c r="K294" s="271"/>
      <c r="L294" s="271"/>
      <c r="M294" s="271"/>
      <c r="N294" s="271"/>
      <c r="O294" s="271"/>
      <c r="P294" s="271"/>
    </row>
    <row r="295" spans="1:16" ht="25.5" customHeight="1" x14ac:dyDescent="0.25">
      <c r="A295" s="761"/>
      <c r="B295" s="452" t="s">
        <v>104</v>
      </c>
      <c r="C295" s="316"/>
      <c r="D295" s="316"/>
      <c r="E295" s="633"/>
      <c r="F295" s="633"/>
      <c r="G295" s="317"/>
      <c r="H295" s="316"/>
      <c r="I295" s="271"/>
      <c r="J295" s="271"/>
      <c r="K295" s="271"/>
      <c r="L295" s="271"/>
      <c r="M295" s="271"/>
      <c r="N295" s="271"/>
      <c r="O295" s="271"/>
      <c r="P295" s="271"/>
    </row>
    <row r="296" spans="1:16" ht="25.5" customHeight="1" x14ac:dyDescent="0.25">
      <c r="A296" s="761"/>
      <c r="B296" s="452" t="s">
        <v>85</v>
      </c>
      <c r="C296" s="316"/>
      <c r="D296" s="316"/>
      <c r="E296" s="633"/>
      <c r="F296" s="633"/>
      <c r="G296" s="317"/>
      <c r="H296" s="316"/>
      <c r="I296" s="271"/>
      <c r="J296" s="271"/>
      <c r="K296" s="271"/>
      <c r="L296" s="271"/>
      <c r="M296" s="271"/>
      <c r="N296" s="271"/>
      <c r="O296" s="271"/>
      <c r="P296" s="271"/>
    </row>
    <row r="297" spans="1:16" x14ac:dyDescent="0.25">
      <c r="A297" s="761"/>
      <c r="B297" s="452" t="s">
        <v>1587</v>
      </c>
      <c r="C297" s="316"/>
      <c r="D297" s="316"/>
      <c r="E297" s="633"/>
      <c r="F297" s="633"/>
      <c r="G297" s="317"/>
      <c r="H297" s="316"/>
      <c r="I297" s="271"/>
      <c r="J297" s="271"/>
      <c r="K297" s="271"/>
      <c r="L297" s="271"/>
      <c r="M297" s="271"/>
      <c r="N297" s="271"/>
      <c r="O297" s="271"/>
      <c r="P297" s="271"/>
    </row>
    <row r="298" spans="1:16" x14ac:dyDescent="0.25">
      <c r="A298" s="761"/>
      <c r="B298" s="452" t="s">
        <v>1586</v>
      </c>
      <c r="C298" s="316"/>
      <c r="D298" s="316"/>
      <c r="E298" s="633"/>
      <c r="F298" s="633"/>
      <c r="G298" s="317"/>
      <c r="H298" s="316"/>
      <c r="I298" s="271"/>
      <c r="J298" s="271"/>
      <c r="K298" s="271"/>
      <c r="L298" s="271"/>
      <c r="M298" s="271"/>
      <c r="N298" s="271"/>
      <c r="O298" s="271"/>
      <c r="P298" s="271"/>
    </row>
    <row r="299" spans="1:16" x14ac:dyDescent="0.25">
      <c r="A299" s="761"/>
      <c r="B299" s="452" t="s">
        <v>1588</v>
      </c>
      <c r="C299" s="316"/>
      <c r="D299" s="316"/>
      <c r="E299" s="633"/>
      <c r="F299" s="633"/>
      <c r="G299" s="317"/>
      <c r="H299" s="316"/>
      <c r="I299" s="271"/>
      <c r="J299" s="271"/>
      <c r="K299" s="271"/>
      <c r="L299" s="271"/>
      <c r="M299" s="271"/>
      <c r="N299" s="271"/>
      <c r="O299" s="271"/>
      <c r="P299" s="271"/>
    </row>
    <row r="300" spans="1:16" x14ac:dyDescent="0.25">
      <c r="A300" s="761"/>
      <c r="B300" s="452" t="s">
        <v>1462</v>
      </c>
      <c r="C300" s="316"/>
      <c r="D300" s="316"/>
      <c r="E300" s="633"/>
      <c r="F300" s="633"/>
      <c r="G300" s="317"/>
      <c r="H300" s="316"/>
      <c r="I300" s="271"/>
      <c r="J300" s="271"/>
      <c r="K300" s="271"/>
      <c r="L300" s="271"/>
      <c r="M300" s="271"/>
      <c r="N300" s="271"/>
      <c r="O300" s="271"/>
      <c r="P300" s="271"/>
    </row>
    <row r="301" spans="1:16" x14ac:dyDescent="0.25">
      <c r="A301" s="761"/>
      <c r="B301" s="452" t="s">
        <v>2152</v>
      </c>
      <c r="C301" s="316"/>
      <c r="D301" s="316"/>
      <c r="E301" s="633"/>
      <c r="F301" s="633"/>
      <c r="G301" s="317"/>
      <c r="H301" s="316"/>
      <c r="I301" s="271"/>
      <c r="J301" s="271"/>
      <c r="K301" s="271"/>
      <c r="L301" s="271"/>
      <c r="M301" s="271"/>
      <c r="N301" s="271"/>
      <c r="O301" s="271"/>
      <c r="P301" s="271"/>
    </row>
    <row r="302" spans="1:16" x14ac:dyDescent="0.25">
      <c r="A302" s="761"/>
      <c r="B302" s="452" t="s">
        <v>258</v>
      </c>
      <c r="C302" s="316"/>
      <c r="D302" s="316"/>
      <c r="E302" s="633"/>
      <c r="F302" s="633"/>
      <c r="G302" s="317"/>
      <c r="H302" s="316"/>
      <c r="I302" s="271"/>
      <c r="J302" s="271"/>
      <c r="K302" s="271"/>
      <c r="L302" s="271"/>
      <c r="M302" s="271"/>
      <c r="N302" s="271"/>
      <c r="O302" s="271"/>
      <c r="P302" s="271"/>
    </row>
    <row r="303" spans="1:16" x14ac:dyDescent="0.25">
      <c r="A303" s="761"/>
      <c r="B303" s="452" t="s">
        <v>2478</v>
      </c>
      <c r="C303" s="316"/>
      <c r="D303" s="316"/>
      <c r="E303" s="633"/>
      <c r="F303" s="633"/>
      <c r="G303" s="317"/>
      <c r="H303" s="316"/>
      <c r="I303" s="271"/>
      <c r="J303" s="271"/>
      <c r="K303" s="271"/>
      <c r="L303" s="271"/>
      <c r="M303" s="271"/>
      <c r="N303" s="271"/>
      <c r="O303" s="271"/>
      <c r="P303" s="271"/>
    </row>
    <row r="304" spans="1:16" x14ac:dyDescent="0.25">
      <c r="A304" s="761"/>
      <c r="B304" s="451"/>
      <c r="C304" s="316"/>
      <c r="D304" s="316"/>
      <c r="E304" s="633"/>
      <c r="F304" s="633"/>
      <c r="G304" s="317"/>
      <c r="H304" s="316"/>
      <c r="I304" s="271"/>
      <c r="J304" s="271"/>
      <c r="K304" s="271"/>
      <c r="L304" s="271"/>
      <c r="M304" s="271"/>
      <c r="N304" s="271"/>
      <c r="O304" s="271"/>
      <c r="P304" s="271"/>
    </row>
    <row r="305" spans="1:16" x14ac:dyDescent="0.25">
      <c r="A305" s="761"/>
      <c r="B305" s="451"/>
      <c r="C305" s="316"/>
      <c r="D305" s="316"/>
      <c r="E305" s="633"/>
      <c r="F305" s="633"/>
      <c r="G305" s="317"/>
      <c r="H305" s="316"/>
      <c r="I305" s="271"/>
      <c r="J305" s="271"/>
      <c r="K305" s="271"/>
      <c r="L305" s="271"/>
      <c r="M305" s="271"/>
      <c r="N305" s="271"/>
      <c r="O305" s="271"/>
      <c r="P305" s="271"/>
    </row>
    <row r="306" spans="1:16" x14ac:dyDescent="0.25">
      <c r="A306" s="761"/>
      <c r="B306" s="451"/>
      <c r="C306" s="316"/>
      <c r="D306" s="316"/>
      <c r="E306" s="633"/>
      <c r="F306" s="633"/>
      <c r="G306" s="317"/>
      <c r="H306" s="316"/>
      <c r="I306" s="271"/>
      <c r="J306" s="271"/>
      <c r="K306" s="271"/>
      <c r="L306" s="271"/>
      <c r="M306" s="271"/>
      <c r="N306" s="271"/>
      <c r="O306" s="271"/>
      <c r="P306" s="271"/>
    </row>
    <row r="307" spans="1:16" x14ac:dyDescent="0.25">
      <c r="A307" s="761"/>
      <c r="B307" s="451"/>
      <c r="C307" s="316"/>
      <c r="D307" s="316"/>
      <c r="E307" s="633"/>
      <c r="F307" s="633"/>
      <c r="G307" s="317"/>
      <c r="H307" s="316"/>
      <c r="I307" s="271"/>
      <c r="J307" s="271"/>
      <c r="K307" s="271"/>
      <c r="L307" s="271"/>
      <c r="M307" s="271"/>
      <c r="N307" s="271"/>
      <c r="O307" s="271"/>
      <c r="P307" s="271"/>
    </row>
    <row r="308" spans="1:16" x14ac:dyDescent="0.25">
      <c r="A308" s="761"/>
      <c r="B308" s="451"/>
      <c r="C308" s="316"/>
      <c r="D308" s="316"/>
      <c r="E308" s="633"/>
      <c r="F308" s="633"/>
      <c r="G308" s="317"/>
      <c r="H308" s="316"/>
      <c r="I308" s="271"/>
      <c r="J308" s="271"/>
      <c r="K308" s="271"/>
      <c r="L308" s="271"/>
      <c r="M308" s="271"/>
      <c r="N308" s="271"/>
      <c r="O308" s="271"/>
      <c r="P308" s="271"/>
    </row>
    <row r="309" spans="1:16" x14ac:dyDescent="0.25">
      <c r="A309" s="761"/>
      <c r="B309" s="451"/>
      <c r="C309" s="316"/>
      <c r="D309" s="316"/>
      <c r="E309" s="633"/>
      <c r="F309" s="633"/>
      <c r="G309" s="317"/>
      <c r="H309" s="316"/>
      <c r="I309" s="271"/>
      <c r="J309" s="271"/>
      <c r="K309" s="271"/>
      <c r="L309" s="271"/>
      <c r="M309" s="271"/>
      <c r="N309" s="271"/>
      <c r="O309" s="271"/>
      <c r="P309" s="271"/>
    </row>
    <row r="310" spans="1:16" x14ac:dyDescent="0.25">
      <c r="A310" s="761"/>
      <c r="B310" s="451"/>
      <c r="C310" s="316"/>
      <c r="D310" s="316"/>
      <c r="E310" s="633"/>
      <c r="F310" s="633"/>
      <c r="G310" s="317"/>
      <c r="H310" s="316"/>
      <c r="I310" s="271"/>
      <c r="J310" s="271"/>
      <c r="K310" s="271"/>
      <c r="L310" s="271"/>
      <c r="M310" s="271"/>
      <c r="N310" s="271"/>
      <c r="O310" s="271"/>
      <c r="P310" s="271"/>
    </row>
    <row r="311" spans="1:16" x14ac:dyDescent="0.25">
      <c r="A311" s="761"/>
      <c r="B311" s="451"/>
      <c r="C311" s="316"/>
      <c r="D311" s="316"/>
      <c r="E311" s="633"/>
      <c r="F311" s="633"/>
      <c r="G311" s="317"/>
      <c r="H311" s="316"/>
      <c r="I311" s="271"/>
      <c r="J311" s="271"/>
      <c r="K311" s="271"/>
      <c r="L311" s="271"/>
      <c r="M311" s="271"/>
      <c r="N311" s="271"/>
      <c r="O311" s="271"/>
      <c r="P311" s="271"/>
    </row>
    <row r="312" spans="1:16" x14ac:dyDescent="0.25">
      <c r="A312" s="762"/>
      <c r="B312" s="451"/>
      <c r="C312" s="316"/>
      <c r="D312" s="316"/>
      <c r="E312" s="633"/>
      <c r="F312" s="633"/>
      <c r="G312" s="317"/>
      <c r="H312" s="316"/>
      <c r="I312" s="271"/>
      <c r="J312" s="271"/>
      <c r="K312" s="271"/>
      <c r="L312" s="271"/>
      <c r="M312" s="271"/>
      <c r="N312" s="271"/>
      <c r="O312" s="271"/>
      <c r="P312" s="271"/>
    </row>
    <row r="313" spans="1:16" x14ac:dyDescent="0.25">
      <c r="A313" s="761"/>
      <c r="B313" s="452" t="s">
        <v>784</v>
      </c>
      <c r="C313" s="316"/>
      <c r="D313" s="316"/>
      <c r="E313" s="633"/>
      <c r="F313" s="633"/>
      <c r="G313" s="317"/>
      <c r="H313" s="316"/>
      <c r="I313" s="271"/>
      <c r="J313" s="271"/>
      <c r="K313" s="271"/>
      <c r="L313" s="271"/>
      <c r="M313" s="271"/>
      <c r="N313" s="271"/>
      <c r="O313" s="271"/>
      <c r="P313" s="271"/>
    </row>
    <row r="314" spans="1:16" x14ac:dyDescent="0.25">
      <c r="A314" s="761"/>
      <c r="B314" s="452" t="s">
        <v>1777</v>
      </c>
      <c r="C314" s="316"/>
      <c r="D314" s="316"/>
      <c r="E314" s="633"/>
      <c r="F314" s="633"/>
      <c r="G314" s="317"/>
      <c r="H314" s="316"/>
      <c r="I314" s="271"/>
      <c r="J314" s="271"/>
      <c r="K314" s="271"/>
      <c r="L314" s="271"/>
      <c r="M314" s="271"/>
      <c r="N314" s="271"/>
      <c r="O314" s="271"/>
      <c r="P314" s="271"/>
    </row>
    <row r="315" spans="1:16" x14ac:dyDescent="0.25">
      <c r="A315" s="761"/>
      <c r="B315" s="452" t="s">
        <v>1779</v>
      </c>
      <c r="C315" s="316"/>
      <c r="D315" s="316"/>
      <c r="E315" s="633"/>
      <c r="F315" s="633"/>
      <c r="G315" s="317"/>
      <c r="H315" s="316"/>
      <c r="I315" s="271"/>
      <c r="J315" s="271"/>
      <c r="K315" s="271"/>
      <c r="L315" s="271"/>
      <c r="M315" s="271"/>
      <c r="N315" s="271"/>
      <c r="O315" s="271"/>
      <c r="P315" s="271"/>
    </row>
    <row r="316" spans="1:16" x14ac:dyDescent="0.25">
      <c r="A316" s="761"/>
      <c r="B316" s="452" t="s">
        <v>783</v>
      </c>
      <c r="C316" s="316"/>
      <c r="D316" s="316"/>
      <c r="E316" s="633"/>
      <c r="F316" s="633"/>
      <c r="G316" s="317"/>
      <c r="H316" s="316"/>
      <c r="I316" s="271"/>
      <c r="J316" s="271"/>
      <c r="K316" s="271"/>
      <c r="L316" s="271"/>
      <c r="M316" s="271"/>
      <c r="N316" s="271"/>
      <c r="O316" s="271"/>
      <c r="P316" s="271"/>
    </row>
    <row r="317" spans="1:16" x14ac:dyDescent="0.25">
      <c r="A317" s="761"/>
      <c r="B317" s="452" t="s">
        <v>1778</v>
      </c>
      <c r="C317" s="316"/>
      <c r="D317" s="316"/>
      <c r="E317" s="633"/>
      <c r="F317" s="633"/>
      <c r="G317" s="317"/>
      <c r="H317" s="316"/>
      <c r="I317" s="271"/>
      <c r="J317" s="271"/>
      <c r="K317" s="271"/>
      <c r="L317" s="271"/>
      <c r="M317" s="271"/>
      <c r="N317" s="271"/>
      <c r="O317" s="271"/>
      <c r="P317" s="271"/>
    </row>
    <row r="318" spans="1:16" ht="25.5" x14ac:dyDescent="0.25">
      <c r="A318" s="761"/>
      <c r="B318" s="452" t="s">
        <v>1783</v>
      </c>
      <c r="C318" s="316"/>
      <c r="D318" s="316"/>
      <c r="E318" s="633"/>
      <c r="F318" s="633"/>
      <c r="G318" s="317"/>
      <c r="H318" s="316"/>
      <c r="I318" s="271"/>
      <c r="J318" s="271"/>
      <c r="K318" s="271"/>
      <c r="L318" s="271"/>
      <c r="M318" s="271"/>
      <c r="N318" s="271"/>
      <c r="O318" s="271"/>
      <c r="P318" s="271"/>
    </row>
    <row r="319" spans="1:16" ht="25.5" x14ac:dyDescent="0.25">
      <c r="A319" s="761"/>
      <c r="B319" s="452" t="s">
        <v>1780</v>
      </c>
      <c r="C319" s="316"/>
      <c r="D319" s="316"/>
      <c r="E319" s="633"/>
      <c r="F319" s="633"/>
      <c r="G319" s="317"/>
      <c r="H319" s="316"/>
      <c r="I319" s="271"/>
      <c r="J319" s="271"/>
      <c r="K319" s="271"/>
      <c r="L319" s="271"/>
      <c r="M319" s="271"/>
      <c r="N319" s="271"/>
      <c r="O319" s="271"/>
      <c r="P319" s="271"/>
    </row>
    <row r="320" spans="1:16" ht="25.5" x14ac:dyDescent="0.25">
      <c r="A320" s="761"/>
      <c r="B320" s="452" t="s">
        <v>1784</v>
      </c>
      <c r="C320" s="316"/>
      <c r="D320" s="316"/>
      <c r="E320" s="633"/>
      <c r="F320" s="633"/>
      <c r="G320" s="317"/>
      <c r="H320" s="316"/>
      <c r="I320" s="271"/>
      <c r="J320" s="271"/>
      <c r="K320" s="271"/>
      <c r="L320" s="271"/>
      <c r="M320" s="271"/>
      <c r="N320" s="271"/>
      <c r="O320" s="271"/>
      <c r="P320" s="271"/>
    </row>
    <row r="321" spans="1:16" ht="25.5" x14ac:dyDescent="0.25">
      <c r="A321" s="761"/>
      <c r="B321" s="452" t="s">
        <v>1781</v>
      </c>
      <c r="C321" s="316"/>
      <c r="D321" s="316"/>
      <c r="E321" s="633"/>
      <c r="F321" s="633"/>
      <c r="G321" s="317"/>
      <c r="H321" s="316"/>
      <c r="I321" s="271"/>
      <c r="J321" s="271"/>
      <c r="K321" s="271"/>
      <c r="L321" s="271"/>
      <c r="M321" s="271"/>
      <c r="N321" s="271"/>
      <c r="O321" s="271"/>
      <c r="P321" s="271"/>
    </row>
    <row r="322" spans="1:16" ht="25.5" x14ac:dyDescent="0.25">
      <c r="A322" s="761"/>
      <c r="B322" s="452" t="s">
        <v>1782</v>
      </c>
      <c r="C322" s="316"/>
      <c r="D322" s="316"/>
      <c r="E322" s="633"/>
      <c r="F322" s="633"/>
      <c r="G322" s="317"/>
      <c r="H322" s="316"/>
      <c r="I322" s="271"/>
      <c r="J322" s="271"/>
      <c r="K322" s="271"/>
      <c r="L322" s="271"/>
      <c r="M322" s="271"/>
      <c r="N322" s="271"/>
      <c r="O322" s="271"/>
      <c r="P322" s="271"/>
    </row>
    <row r="323" spans="1:16" x14ac:dyDescent="0.25">
      <c r="A323" s="761"/>
      <c r="B323" s="350" t="s">
        <v>2153</v>
      </c>
      <c r="C323" s="316"/>
      <c r="D323" s="316"/>
      <c r="E323" s="633"/>
      <c r="F323" s="633"/>
      <c r="G323" s="317"/>
      <c r="H323" s="316"/>
      <c r="I323" s="271"/>
      <c r="J323" s="271"/>
      <c r="K323" s="271"/>
      <c r="L323" s="271"/>
      <c r="M323" s="271"/>
      <c r="N323" s="271"/>
      <c r="O323" s="271"/>
      <c r="P323" s="271"/>
    </row>
    <row r="324" spans="1:16" x14ac:dyDescent="0.25">
      <c r="A324" s="761"/>
      <c r="B324" s="351" t="s">
        <v>2154</v>
      </c>
      <c r="C324" s="316"/>
      <c r="D324" s="316"/>
      <c r="E324" s="633"/>
      <c r="F324" s="633"/>
      <c r="G324" s="317"/>
      <c r="H324" s="316"/>
      <c r="I324" s="271"/>
      <c r="J324" s="271"/>
      <c r="K324" s="271"/>
      <c r="L324" s="271"/>
      <c r="M324" s="271"/>
      <c r="N324" s="271"/>
      <c r="O324" s="271"/>
      <c r="P324" s="271"/>
    </row>
    <row r="325" spans="1:16" x14ac:dyDescent="0.25">
      <c r="A325" s="761"/>
      <c r="B325" s="351" t="s">
        <v>2155</v>
      </c>
      <c r="C325" s="316"/>
      <c r="D325" s="316"/>
      <c r="E325" s="633"/>
      <c r="F325" s="633"/>
      <c r="G325" s="317"/>
      <c r="H325" s="316"/>
      <c r="I325" s="271"/>
      <c r="J325" s="271"/>
      <c r="K325" s="271"/>
      <c r="L325" s="271"/>
      <c r="M325" s="271"/>
      <c r="N325" s="271"/>
      <c r="O325" s="271"/>
      <c r="P325" s="271"/>
    </row>
    <row r="326" spans="1:16" x14ac:dyDescent="0.25">
      <c r="A326" s="761"/>
      <c r="B326" s="351" t="s">
        <v>2156</v>
      </c>
      <c r="C326" s="316"/>
      <c r="D326" s="316"/>
      <c r="E326" s="633"/>
      <c r="F326" s="633"/>
      <c r="G326" s="317"/>
      <c r="H326" s="316"/>
      <c r="I326" s="271"/>
      <c r="J326" s="271"/>
      <c r="K326" s="271"/>
      <c r="L326" s="271"/>
      <c r="M326" s="271"/>
      <c r="N326" s="271"/>
      <c r="O326" s="271"/>
      <c r="P326" s="271"/>
    </row>
    <row r="327" spans="1:16" x14ac:dyDescent="0.25">
      <c r="A327" s="761"/>
      <c r="B327" s="351" t="s">
        <v>2157</v>
      </c>
      <c r="C327" s="316"/>
      <c r="D327" s="316"/>
      <c r="E327" s="633"/>
      <c r="F327" s="633"/>
      <c r="G327" s="317"/>
      <c r="H327" s="316"/>
      <c r="I327" s="271"/>
      <c r="J327" s="271"/>
      <c r="K327" s="271"/>
      <c r="L327" s="271"/>
      <c r="M327" s="271"/>
      <c r="N327" s="271"/>
      <c r="O327" s="271"/>
      <c r="P327" s="271"/>
    </row>
    <row r="328" spans="1:16" x14ac:dyDescent="0.25">
      <c r="A328" s="761"/>
      <c r="B328" s="452" t="s">
        <v>1425</v>
      </c>
      <c r="C328" s="316"/>
      <c r="D328" s="316"/>
      <c r="E328" s="633"/>
      <c r="F328" s="633"/>
      <c r="G328" s="317"/>
      <c r="H328" s="316"/>
      <c r="I328" s="271"/>
      <c r="J328" s="271"/>
      <c r="K328" s="271"/>
      <c r="L328" s="271"/>
      <c r="M328" s="271"/>
      <c r="N328" s="271"/>
      <c r="O328" s="271"/>
      <c r="P328" s="271"/>
    </row>
    <row r="329" spans="1:16" x14ac:dyDescent="0.25">
      <c r="A329" s="761"/>
      <c r="B329" s="452" t="s">
        <v>1427</v>
      </c>
      <c r="C329" s="316"/>
      <c r="D329" s="316"/>
      <c r="E329" s="633"/>
      <c r="F329" s="633"/>
      <c r="G329" s="317"/>
      <c r="H329" s="316"/>
      <c r="I329" s="271"/>
      <c r="J329" s="271"/>
      <c r="K329" s="271"/>
      <c r="L329" s="271"/>
      <c r="M329" s="271"/>
      <c r="N329" s="271"/>
      <c r="O329" s="271"/>
      <c r="P329" s="271"/>
    </row>
    <row r="330" spans="1:16" x14ac:dyDescent="0.25">
      <c r="A330" s="761"/>
      <c r="B330" s="452" t="s">
        <v>1428</v>
      </c>
      <c r="C330" s="316"/>
      <c r="D330" s="316"/>
      <c r="E330" s="633"/>
      <c r="F330" s="633"/>
      <c r="G330" s="317"/>
      <c r="H330" s="316"/>
      <c r="I330" s="271"/>
      <c r="J330" s="271"/>
      <c r="K330" s="271"/>
      <c r="L330" s="271"/>
      <c r="M330" s="271"/>
      <c r="N330" s="271"/>
      <c r="O330" s="271"/>
      <c r="P330" s="271"/>
    </row>
    <row r="331" spans="1:16" x14ac:dyDescent="0.25">
      <c r="A331" s="761"/>
      <c r="B331" s="452" t="s">
        <v>1429</v>
      </c>
      <c r="C331" s="316"/>
      <c r="D331" s="316"/>
      <c r="E331" s="633"/>
      <c r="F331" s="633"/>
      <c r="G331" s="317"/>
      <c r="H331" s="316"/>
      <c r="I331" s="271"/>
      <c r="J331" s="271"/>
      <c r="K331" s="271"/>
      <c r="L331" s="271"/>
      <c r="M331" s="271"/>
      <c r="N331" s="271"/>
      <c r="O331" s="271"/>
      <c r="P331" s="271"/>
    </row>
    <row r="332" spans="1:16" x14ac:dyDescent="0.25">
      <c r="A332" s="761"/>
      <c r="B332" s="452" t="s">
        <v>1430</v>
      </c>
      <c r="C332" s="316"/>
      <c r="D332" s="316"/>
      <c r="E332" s="633"/>
      <c r="F332" s="633"/>
      <c r="G332" s="317"/>
      <c r="H332" s="316"/>
      <c r="I332" s="271"/>
      <c r="J332" s="271"/>
      <c r="K332" s="271"/>
      <c r="L332" s="271"/>
      <c r="M332" s="271"/>
      <c r="N332" s="271"/>
      <c r="O332" s="271"/>
      <c r="P332" s="271"/>
    </row>
    <row r="333" spans="1:16" x14ac:dyDescent="0.25">
      <c r="A333" s="761"/>
      <c r="B333" s="352" t="s">
        <v>2158</v>
      </c>
      <c r="C333" s="316"/>
      <c r="D333" s="316"/>
      <c r="E333" s="633"/>
      <c r="F333" s="633"/>
      <c r="G333" s="317"/>
      <c r="H333" s="316"/>
      <c r="I333" s="271"/>
      <c r="J333" s="271"/>
      <c r="K333" s="271"/>
      <c r="L333" s="271"/>
      <c r="M333" s="271"/>
      <c r="N333" s="271"/>
      <c r="O333" s="271"/>
      <c r="P333" s="271"/>
    </row>
    <row r="334" spans="1:16" ht="25.5" x14ac:dyDescent="0.25">
      <c r="A334" s="761"/>
      <c r="B334" s="351" t="s">
        <v>2159</v>
      </c>
      <c r="C334" s="316"/>
      <c r="D334" s="316"/>
      <c r="E334" s="633"/>
      <c r="F334" s="633"/>
      <c r="G334" s="317"/>
      <c r="H334" s="316"/>
      <c r="I334" s="271"/>
      <c r="J334" s="271"/>
      <c r="K334" s="271"/>
      <c r="L334" s="271"/>
      <c r="M334" s="271"/>
      <c r="N334" s="271"/>
      <c r="O334" s="271"/>
      <c r="P334" s="271"/>
    </row>
    <row r="335" spans="1:16" x14ac:dyDescent="0.25">
      <c r="A335" s="761"/>
      <c r="B335" s="628" t="s">
        <v>1751</v>
      </c>
      <c r="C335" s="316"/>
      <c r="D335" s="316"/>
      <c r="E335" s="633"/>
      <c r="F335" s="633"/>
      <c r="G335" s="317"/>
      <c r="H335" s="316"/>
      <c r="I335" s="271"/>
      <c r="J335" s="271"/>
      <c r="K335" s="271"/>
      <c r="L335" s="271"/>
      <c r="M335" s="271"/>
      <c r="N335" s="271"/>
      <c r="O335" s="271"/>
      <c r="P335" s="271"/>
    </row>
    <row r="336" spans="1:16" x14ac:dyDescent="0.25">
      <c r="A336" s="761"/>
      <c r="B336" s="452" t="s">
        <v>1754</v>
      </c>
      <c r="C336" s="316"/>
      <c r="D336" s="316"/>
      <c r="E336" s="633"/>
      <c r="F336" s="633"/>
      <c r="G336" s="317"/>
      <c r="H336" s="316"/>
      <c r="I336" s="271"/>
      <c r="J336" s="271"/>
      <c r="K336" s="271"/>
      <c r="L336" s="271"/>
      <c r="M336" s="271"/>
      <c r="N336" s="271"/>
      <c r="O336" s="271"/>
      <c r="P336" s="271"/>
    </row>
    <row r="337" spans="1:16" x14ac:dyDescent="0.25">
      <c r="A337" s="761"/>
      <c r="B337" s="452" t="s">
        <v>1750</v>
      </c>
      <c r="C337" s="316"/>
      <c r="D337" s="316"/>
      <c r="E337" s="633"/>
      <c r="F337" s="633"/>
      <c r="G337" s="317"/>
      <c r="H337" s="316"/>
      <c r="I337" s="271"/>
      <c r="J337" s="271"/>
      <c r="K337" s="271"/>
      <c r="L337" s="271"/>
      <c r="M337" s="271"/>
      <c r="N337" s="271"/>
      <c r="O337" s="271"/>
      <c r="P337" s="271"/>
    </row>
    <row r="338" spans="1:16" x14ac:dyDescent="0.25">
      <c r="A338" s="761"/>
      <c r="B338" s="452" t="s">
        <v>1753</v>
      </c>
      <c r="C338" s="316"/>
      <c r="D338" s="316"/>
      <c r="E338" s="633"/>
      <c r="F338" s="633"/>
      <c r="G338" s="317"/>
      <c r="H338" s="316"/>
      <c r="I338" s="271"/>
      <c r="J338" s="271"/>
      <c r="K338" s="271"/>
      <c r="L338" s="271"/>
      <c r="M338" s="271"/>
      <c r="N338" s="271"/>
      <c r="O338" s="271"/>
      <c r="P338" s="271"/>
    </row>
    <row r="339" spans="1:16" x14ac:dyDescent="0.25">
      <c r="A339" s="761"/>
      <c r="B339" s="452" t="s">
        <v>1752</v>
      </c>
      <c r="C339" s="316"/>
      <c r="D339" s="316"/>
      <c r="E339" s="633"/>
      <c r="F339" s="633"/>
      <c r="G339" s="317"/>
      <c r="H339" s="316"/>
      <c r="I339" s="271"/>
      <c r="J339" s="271"/>
      <c r="K339" s="271"/>
      <c r="L339" s="271"/>
      <c r="M339" s="271"/>
      <c r="N339" s="271"/>
      <c r="O339" s="271"/>
      <c r="P339" s="271"/>
    </row>
    <row r="340" spans="1:16" x14ac:dyDescent="0.25">
      <c r="A340" s="761"/>
      <c r="B340" s="452" t="s">
        <v>1755</v>
      </c>
      <c r="C340" s="316"/>
      <c r="D340" s="316"/>
      <c r="E340" s="633"/>
      <c r="F340" s="633"/>
      <c r="G340" s="317"/>
      <c r="H340" s="316"/>
      <c r="I340" s="271"/>
      <c r="J340" s="271"/>
      <c r="K340" s="271"/>
      <c r="L340" s="271"/>
      <c r="M340" s="271"/>
      <c r="N340" s="271"/>
      <c r="O340" s="271"/>
      <c r="P340" s="271"/>
    </row>
    <row r="341" spans="1:16" ht="25.5" x14ac:dyDescent="0.25">
      <c r="A341" s="761"/>
      <c r="B341" s="452" t="s">
        <v>1747</v>
      </c>
      <c r="C341" s="316"/>
      <c r="D341" s="316"/>
      <c r="E341" s="633"/>
      <c r="F341" s="633"/>
      <c r="G341" s="317"/>
      <c r="H341" s="316"/>
      <c r="I341" s="271"/>
      <c r="J341" s="271"/>
      <c r="K341" s="271"/>
      <c r="L341" s="271"/>
      <c r="M341" s="271"/>
      <c r="N341" s="271"/>
      <c r="O341" s="271"/>
      <c r="P341" s="271"/>
    </row>
    <row r="342" spans="1:16" ht="25.5" x14ac:dyDescent="0.25">
      <c r="A342" s="761"/>
      <c r="B342" s="452" t="s">
        <v>1748</v>
      </c>
      <c r="C342" s="316"/>
      <c r="D342" s="316"/>
      <c r="E342" s="633"/>
      <c r="F342" s="633"/>
      <c r="G342" s="317"/>
      <c r="H342" s="316"/>
      <c r="I342" s="271"/>
      <c r="J342" s="271"/>
      <c r="K342" s="271"/>
      <c r="L342" s="271"/>
      <c r="M342" s="271"/>
      <c r="N342" s="271"/>
      <c r="O342" s="271"/>
      <c r="P342" s="271"/>
    </row>
    <row r="343" spans="1:16" x14ac:dyDescent="0.25">
      <c r="A343" s="761"/>
      <c r="B343" s="452" t="s">
        <v>1767</v>
      </c>
      <c r="C343" s="316"/>
      <c r="D343" s="316"/>
      <c r="E343" s="633"/>
      <c r="F343" s="633"/>
      <c r="G343" s="317"/>
      <c r="H343" s="316"/>
      <c r="I343" s="271"/>
      <c r="J343" s="271"/>
      <c r="K343" s="271"/>
      <c r="L343" s="271"/>
      <c r="M343" s="271"/>
      <c r="N343" s="271"/>
      <c r="O343" s="271"/>
      <c r="P343" s="271"/>
    </row>
    <row r="344" spans="1:16" x14ac:dyDescent="0.25">
      <c r="A344" s="761"/>
      <c r="B344" s="452" t="s">
        <v>1766</v>
      </c>
      <c r="C344" s="316"/>
      <c r="D344" s="316"/>
      <c r="E344" s="633"/>
      <c r="F344" s="633"/>
      <c r="G344" s="317"/>
      <c r="H344" s="316"/>
      <c r="I344" s="271"/>
      <c r="J344" s="271"/>
      <c r="K344" s="271"/>
      <c r="L344" s="271"/>
      <c r="M344" s="271"/>
      <c r="N344" s="271"/>
      <c r="O344" s="271"/>
      <c r="P344" s="271"/>
    </row>
    <row r="345" spans="1:16" x14ac:dyDescent="0.25">
      <c r="A345" s="761"/>
      <c r="B345" s="452" t="s">
        <v>1765</v>
      </c>
      <c r="C345" s="316"/>
      <c r="D345" s="316"/>
      <c r="E345" s="633"/>
      <c r="F345" s="633"/>
      <c r="G345" s="317"/>
      <c r="H345" s="316"/>
      <c r="I345" s="271"/>
      <c r="J345" s="271"/>
      <c r="K345" s="271"/>
      <c r="L345" s="271"/>
      <c r="M345" s="271"/>
      <c r="N345" s="271"/>
      <c r="O345" s="271"/>
      <c r="P345" s="271"/>
    </row>
    <row r="346" spans="1:16" x14ac:dyDescent="0.25">
      <c r="A346" s="761"/>
      <c r="B346" s="452" t="s">
        <v>1768</v>
      </c>
      <c r="C346" s="316"/>
      <c r="D346" s="316"/>
      <c r="E346" s="633"/>
      <c r="F346" s="633"/>
      <c r="G346" s="317"/>
      <c r="H346" s="316"/>
      <c r="I346" s="271"/>
      <c r="J346" s="271"/>
      <c r="K346" s="271"/>
      <c r="L346" s="271"/>
      <c r="M346" s="271"/>
      <c r="N346" s="271"/>
      <c r="O346" s="271"/>
      <c r="P346" s="271"/>
    </row>
    <row r="347" spans="1:16" x14ac:dyDescent="0.25">
      <c r="A347" s="761"/>
      <c r="B347" s="351" t="s">
        <v>2160</v>
      </c>
      <c r="C347" s="316"/>
      <c r="D347" s="316"/>
      <c r="E347" s="633"/>
      <c r="F347" s="633"/>
      <c r="G347" s="317"/>
      <c r="H347" s="316"/>
      <c r="I347" s="271"/>
      <c r="J347" s="271"/>
      <c r="K347" s="271"/>
      <c r="L347" s="271"/>
      <c r="M347" s="271"/>
      <c r="N347" s="271"/>
      <c r="O347" s="271"/>
      <c r="P347" s="271"/>
    </row>
    <row r="348" spans="1:16" x14ac:dyDescent="0.25">
      <c r="A348" s="761"/>
      <c r="B348" s="351" t="s">
        <v>2161</v>
      </c>
      <c r="C348" s="316"/>
      <c r="D348" s="316"/>
      <c r="E348" s="633"/>
      <c r="F348" s="633"/>
      <c r="G348" s="317"/>
      <c r="H348" s="316"/>
      <c r="I348" s="271"/>
      <c r="J348" s="271"/>
      <c r="K348" s="271"/>
      <c r="L348" s="271"/>
      <c r="M348" s="271"/>
      <c r="N348" s="271"/>
      <c r="O348" s="271"/>
      <c r="P348" s="271"/>
    </row>
    <row r="349" spans="1:16" x14ac:dyDescent="0.25">
      <c r="A349" s="761"/>
      <c r="B349" s="351" t="s">
        <v>2162</v>
      </c>
      <c r="C349" s="316"/>
      <c r="D349" s="316"/>
      <c r="E349" s="633"/>
      <c r="F349" s="633"/>
      <c r="G349" s="317"/>
      <c r="H349" s="316"/>
      <c r="I349" s="271"/>
      <c r="J349" s="271"/>
      <c r="K349" s="271"/>
      <c r="L349" s="271"/>
      <c r="M349" s="271"/>
      <c r="N349" s="271"/>
      <c r="O349" s="271"/>
      <c r="P349" s="271"/>
    </row>
    <row r="350" spans="1:16" x14ac:dyDescent="0.25">
      <c r="A350" s="761"/>
      <c r="B350" s="351" t="s">
        <v>2163</v>
      </c>
      <c r="C350" s="316"/>
      <c r="D350" s="316"/>
      <c r="E350" s="633"/>
      <c r="F350" s="633"/>
      <c r="G350" s="317"/>
      <c r="H350" s="316"/>
      <c r="I350" s="271"/>
      <c r="J350" s="271"/>
      <c r="K350" s="271"/>
      <c r="L350" s="271"/>
      <c r="M350" s="271"/>
      <c r="N350" s="271"/>
      <c r="O350" s="271"/>
      <c r="P350" s="271"/>
    </row>
    <row r="351" spans="1:16" x14ac:dyDescent="0.25">
      <c r="A351" s="761"/>
      <c r="B351" s="351" t="s">
        <v>2164</v>
      </c>
      <c r="C351" s="316"/>
      <c r="D351" s="316"/>
      <c r="E351" s="633"/>
      <c r="F351" s="633"/>
      <c r="G351" s="317"/>
      <c r="H351" s="316"/>
      <c r="I351" s="271"/>
      <c r="J351" s="271"/>
      <c r="K351" s="271"/>
      <c r="L351" s="271"/>
      <c r="M351" s="271"/>
      <c r="N351" s="271"/>
      <c r="O351" s="271"/>
      <c r="P351" s="271"/>
    </row>
    <row r="352" spans="1:16" x14ac:dyDescent="0.25">
      <c r="A352" s="761"/>
      <c r="B352" s="351" t="s">
        <v>2165</v>
      </c>
      <c r="C352" s="316"/>
      <c r="D352" s="316"/>
      <c r="E352" s="633"/>
      <c r="F352" s="633"/>
      <c r="G352" s="317"/>
      <c r="H352" s="316"/>
      <c r="I352" s="271"/>
      <c r="J352" s="271"/>
      <c r="K352" s="271"/>
      <c r="L352" s="271"/>
      <c r="M352" s="271"/>
      <c r="N352" s="271"/>
      <c r="O352" s="271"/>
      <c r="P352" s="271"/>
    </row>
    <row r="353" spans="1:16" x14ac:dyDescent="0.25">
      <c r="A353" s="761"/>
      <c r="B353" s="351" t="s">
        <v>2166</v>
      </c>
      <c r="C353" s="316"/>
      <c r="D353" s="316"/>
      <c r="E353" s="633"/>
      <c r="F353" s="633"/>
      <c r="G353" s="317"/>
      <c r="H353" s="316"/>
      <c r="I353" s="271"/>
      <c r="J353" s="271"/>
      <c r="K353" s="271"/>
      <c r="L353" s="271"/>
      <c r="M353" s="271"/>
      <c r="N353" s="271"/>
      <c r="O353" s="271"/>
      <c r="P353" s="271"/>
    </row>
    <row r="354" spans="1:16" x14ac:dyDescent="0.25">
      <c r="A354" s="761"/>
      <c r="B354" s="351" t="s">
        <v>2167</v>
      </c>
      <c r="C354" s="316"/>
      <c r="D354" s="316"/>
      <c r="E354" s="633"/>
      <c r="F354" s="633"/>
      <c r="G354" s="317"/>
      <c r="H354" s="316"/>
      <c r="I354" s="271"/>
      <c r="J354" s="271"/>
      <c r="K354" s="271"/>
      <c r="L354" s="271"/>
      <c r="M354" s="271"/>
      <c r="N354" s="271"/>
      <c r="O354" s="271"/>
      <c r="P354" s="271"/>
    </row>
    <row r="355" spans="1:16" x14ac:dyDescent="0.25">
      <c r="A355" s="761"/>
      <c r="B355" s="351" t="s">
        <v>2168</v>
      </c>
      <c r="C355" s="316"/>
      <c r="D355" s="316"/>
      <c r="E355" s="633"/>
      <c r="F355" s="633"/>
      <c r="G355" s="317"/>
      <c r="H355" s="316"/>
      <c r="I355" s="271"/>
      <c r="J355" s="271"/>
      <c r="K355" s="271"/>
      <c r="L355" s="271"/>
      <c r="M355" s="271"/>
      <c r="N355" s="271"/>
      <c r="O355" s="271"/>
      <c r="P355" s="271"/>
    </row>
    <row r="356" spans="1:16" x14ac:dyDescent="0.25">
      <c r="A356" s="761"/>
      <c r="B356" s="350" t="s">
        <v>2169</v>
      </c>
      <c r="C356" s="316"/>
      <c r="D356" s="316"/>
      <c r="E356" s="633"/>
      <c r="F356" s="633"/>
      <c r="G356" s="317"/>
      <c r="H356" s="316"/>
      <c r="I356" s="271"/>
      <c r="J356" s="271"/>
      <c r="K356" s="271"/>
      <c r="L356" s="271"/>
      <c r="M356" s="271"/>
      <c r="N356" s="271"/>
      <c r="O356" s="271"/>
      <c r="P356" s="271"/>
    </row>
    <row r="357" spans="1:16" x14ac:dyDescent="0.25">
      <c r="A357" s="761"/>
      <c r="B357" s="351" t="s">
        <v>2170</v>
      </c>
      <c r="C357" s="316"/>
      <c r="D357" s="316"/>
      <c r="E357" s="633"/>
      <c r="F357" s="633"/>
      <c r="G357" s="317"/>
      <c r="H357" s="316"/>
      <c r="I357" s="271"/>
      <c r="J357" s="271"/>
      <c r="K357" s="271"/>
      <c r="L357" s="271"/>
      <c r="M357" s="271"/>
      <c r="N357" s="271"/>
      <c r="O357" s="271"/>
      <c r="P357" s="271"/>
    </row>
    <row r="358" spans="1:16" ht="25.5" x14ac:dyDescent="0.25">
      <c r="A358" s="761"/>
      <c r="B358" s="351" t="s">
        <v>2171</v>
      </c>
      <c r="C358" s="316"/>
      <c r="D358" s="316"/>
      <c r="E358" s="633"/>
      <c r="F358" s="633"/>
      <c r="G358" s="317"/>
      <c r="H358" s="316"/>
      <c r="I358" s="271"/>
      <c r="J358" s="271"/>
      <c r="K358" s="271"/>
      <c r="L358" s="271"/>
      <c r="M358" s="271"/>
      <c r="N358" s="271"/>
      <c r="O358" s="271"/>
      <c r="P358" s="271"/>
    </row>
    <row r="359" spans="1:16" x14ac:dyDescent="0.25">
      <c r="A359" s="761"/>
      <c r="B359" s="351" t="s">
        <v>2172</v>
      </c>
      <c r="C359" s="316"/>
      <c r="D359" s="316"/>
      <c r="E359" s="633"/>
      <c r="F359" s="633"/>
      <c r="G359" s="317"/>
      <c r="H359" s="316"/>
      <c r="I359" s="271"/>
      <c r="J359" s="271"/>
      <c r="K359" s="271"/>
      <c r="L359" s="271"/>
      <c r="M359" s="271"/>
      <c r="N359" s="271"/>
      <c r="O359" s="271"/>
      <c r="P359" s="271"/>
    </row>
    <row r="360" spans="1:16" ht="25.5" x14ac:dyDescent="0.25">
      <c r="A360" s="761"/>
      <c r="B360" s="452" t="s">
        <v>1763</v>
      </c>
      <c r="C360" s="316"/>
      <c r="D360" s="316"/>
      <c r="E360" s="633"/>
      <c r="F360" s="633"/>
      <c r="G360" s="317"/>
      <c r="H360" s="316"/>
      <c r="I360" s="271"/>
      <c r="J360" s="271"/>
      <c r="K360" s="271"/>
      <c r="L360" s="271"/>
      <c r="M360" s="271"/>
      <c r="N360" s="271"/>
      <c r="O360" s="271"/>
      <c r="P360" s="271"/>
    </row>
    <row r="361" spans="1:16" ht="25.5" x14ac:dyDescent="0.25">
      <c r="A361" s="761"/>
      <c r="B361" s="452" t="s">
        <v>1760</v>
      </c>
      <c r="C361" s="316"/>
      <c r="D361" s="316"/>
      <c r="E361" s="633"/>
      <c r="F361" s="633"/>
      <c r="G361" s="317"/>
      <c r="H361" s="316"/>
      <c r="I361" s="271"/>
      <c r="J361" s="271"/>
      <c r="K361" s="271"/>
      <c r="L361" s="271"/>
      <c r="M361" s="271"/>
      <c r="N361" s="271"/>
      <c r="O361" s="271"/>
      <c r="P361" s="271"/>
    </row>
    <row r="362" spans="1:16" ht="25.5" x14ac:dyDescent="0.25">
      <c r="A362" s="761"/>
      <c r="B362" s="452" t="s">
        <v>1757</v>
      </c>
      <c r="C362" s="316"/>
      <c r="D362" s="316"/>
      <c r="E362" s="633"/>
      <c r="F362" s="633"/>
      <c r="G362" s="317"/>
      <c r="H362" s="316"/>
      <c r="I362" s="271"/>
      <c r="J362" s="271"/>
      <c r="K362" s="271"/>
      <c r="L362" s="271"/>
      <c r="M362" s="271"/>
      <c r="N362" s="271"/>
      <c r="O362" s="271"/>
      <c r="P362" s="271"/>
    </row>
    <row r="363" spans="1:16" x14ac:dyDescent="0.25">
      <c r="A363" s="761"/>
      <c r="B363" s="452" t="s">
        <v>786</v>
      </c>
      <c r="C363" s="316"/>
      <c r="D363" s="316"/>
      <c r="E363" s="633"/>
      <c r="F363" s="633"/>
      <c r="G363" s="317"/>
      <c r="H363" s="316"/>
      <c r="I363" s="271"/>
      <c r="J363" s="271"/>
      <c r="K363" s="271"/>
      <c r="L363" s="271"/>
      <c r="M363" s="271"/>
      <c r="N363" s="271"/>
      <c r="O363" s="271"/>
      <c r="P363" s="271"/>
    </row>
    <row r="364" spans="1:16" x14ac:dyDescent="0.25">
      <c r="A364" s="761"/>
      <c r="B364" s="452" t="s">
        <v>9</v>
      </c>
      <c r="C364" s="316"/>
      <c r="D364" s="316"/>
      <c r="E364" s="633"/>
      <c r="F364" s="633"/>
      <c r="G364" s="317"/>
      <c r="H364" s="316"/>
      <c r="I364" s="271"/>
      <c r="J364" s="271"/>
      <c r="K364" s="271"/>
      <c r="L364" s="271"/>
      <c r="M364" s="271"/>
      <c r="N364" s="271"/>
      <c r="O364" s="271"/>
      <c r="P364" s="271"/>
    </row>
    <row r="365" spans="1:16" ht="30" x14ac:dyDescent="0.25">
      <c r="A365" s="761"/>
      <c r="B365" s="630" t="s">
        <v>1759</v>
      </c>
      <c r="C365" s="316"/>
      <c r="D365" s="316"/>
      <c r="E365" s="633"/>
      <c r="F365" s="633"/>
      <c r="G365" s="317"/>
      <c r="H365" s="316"/>
      <c r="I365" s="271"/>
      <c r="J365" s="271"/>
      <c r="K365" s="271"/>
      <c r="L365" s="271"/>
      <c r="M365" s="271"/>
      <c r="N365" s="271"/>
      <c r="O365" s="271"/>
      <c r="P365" s="271"/>
    </row>
    <row r="366" spans="1:16" ht="25.5" x14ac:dyDescent="0.25">
      <c r="A366" s="761"/>
      <c r="B366" s="452" t="s">
        <v>1762</v>
      </c>
      <c r="C366" s="316"/>
      <c r="D366" s="316"/>
      <c r="E366" s="633"/>
      <c r="F366" s="633"/>
      <c r="G366" s="317"/>
      <c r="H366" s="316"/>
      <c r="I366" s="271"/>
      <c r="J366" s="271"/>
      <c r="K366" s="271"/>
      <c r="L366" s="271"/>
      <c r="M366" s="271"/>
      <c r="N366" s="271"/>
      <c r="O366" s="271"/>
      <c r="P366" s="271"/>
    </row>
    <row r="367" spans="1:16" x14ac:dyDescent="0.25">
      <c r="A367" s="761"/>
      <c r="B367" s="452" t="s">
        <v>1756</v>
      </c>
      <c r="C367" s="316"/>
      <c r="D367" s="316"/>
      <c r="E367" s="633"/>
      <c r="F367" s="633"/>
      <c r="G367" s="317"/>
      <c r="H367" s="316"/>
      <c r="I367" s="271"/>
      <c r="J367" s="271"/>
      <c r="K367" s="271"/>
      <c r="L367" s="271"/>
      <c r="M367" s="271"/>
      <c r="N367" s="271"/>
      <c r="O367" s="271"/>
      <c r="P367" s="271"/>
    </row>
    <row r="368" spans="1:16" x14ac:dyDescent="0.25">
      <c r="A368" s="761"/>
      <c r="B368" s="452" t="s">
        <v>10</v>
      </c>
      <c r="C368" s="316"/>
      <c r="D368" s="316"/>
      <c r="E368" s="633"/>
      <c r="F368" s="633"/>
      <c r="G368" s="317"/>
      <c r="H368" s="316"/>
      <c r="I368" s="271"/>
      <c r="J368" s="271"/>
      <c r="K368" s="271"/>
      <c r="L368" s="271"/>
      <c r="M368" s="271"/>
      <c r="N368" s="271"/>
      <c r="O368" s="271"/>
      <c r="P368" s="271"/>
    </row>
    <row r="369" spans="1:16" ht="25.5" x14ac:dyDescent="0.25">
      <c r="A369" s="761"/>
      <c r="B369" s="452" t="s">
        <v>1758</v>
      </c>
      <c r="C369" s="316"/>
      <c r="D369" s="316"/>
      <c r="E369" s="633"/>
      <c r="F369" s="633"/>
      <c r="G369" s="317"/>
      <c r="H369" s="316"/>
      <c r="I369" s="271"/>
      <c r="J369" s="271"/>
      <c r="K369" s="271"/>
      <c r="L369" s="271"/>
      <c r="M369" s="271"/>
      <c r="N369" s="271"/>
      <c r="O369" s="271"/>
      <c r="P369" s="271"/>
    </row>
    <row r="370" spans="1:16" x14ac:dyDescent="0.25">
      <c r="A370" s="761"/>
      <c r="B370" s="452" t="s">
        <v>1764</v>
      </c>
      <c r="C370" s="316"/>
      <c r="D370" s="316"/>
      <c r="E370" s="633"/>
      <c r="F370" s="633"/>
      <c r="G370" s="317"/>
      <c r="H370" s="316"/>
      <c r="I370" s="271"/>
      <c r="J370" s="271"/>
      <c r="K370" s="271"/>
      <c r="L370" s="271"/>
      <c r="M370" s="271"/>
      <c r="N370" s="271"/>
      <c r="O370" s="271"/>
      <c r="P370" s="271"/>
    </row>
    <row r="371" spans="1:16" x14ac:dyDescent="0.25">
      <c r="A371" s="761"/>
      <c r="B371" s="452" t="s">
        <v>1761</v>
      </c>
      <c r="C371" s="316"/>
      <c r="D371" s="316"/>
      <c r="E371" s="633"/>
      <c r="F371" s="633"/>
      <c r="G371" s="317"/>
      <c r="H371" s="316"/>
      <c r="I371" s="271"/>
      <c r="J371" s="271"/>
      <c r="K371" s="271"/>
      <c r="L371" s="271"/>
      <c r="M371" s="271"/>
      <c r="N371" s="271"/>
      <c r="O371" s="271"/>
      <c r="P371" s="271"/>
    </row>
    <row r="372" spans="1:16" x14ac:dyDescent="0.25">
      <c r="A372" s="761"/>
      <c r="B372" s="452" t="s">
        <v>785</v>
      </c>
      <c r="C372" s="316"/>
      <c r="D372" s="316"/>
      <c r="E372" s="633"/>
      <c r="F372" s="633"/>
      <c r="G372" s="317"/>
      <c r="H372" s="316"/>
      <c r="I372" s="271"/>
      <c r="J372" s="271"/>
      <c r="K372" s="271"/>
      <c r="L372" s="271"/>
      <c r="M372" s="271"/>
      <c r="N372" s="271"/>
      <c r="O372" s="271"/>
      <c r="P372" s="271"/>
    </row>
    <row r="373" spans="1:16" x14ac:dyDescent="0.25">
      <c r="A373" s="761"/>
      <c r="B373" s="351" t="s">
        <v>2173</v>
      </c>
      <c r="C373" s="316"/>
      <c r="D373" s="316"/>
      <c r="E373" s="633"/>
      <c r="F373" s="633"/>
      <c r="G373" s="317"/>
      <c r="H373" s="316"/>
      <c r="I373" s="271"/>
      <c r="J373" s="271"/>
      <c r="K373" s="271"/>
      <c r="L373" s="271"/>
      <c r="M373" s="271"/>
      <c r="N373" s="271"/>
      <c r="O373" s="271"/>
      <c r="P373" s="271"/>
    </row>
    <row r="374" spans="1:16" x14ac:dyDescent="0.25">
      <c r="A374" s="761"/>
      <c r="B374" s="351" t="s">
        <v>2174</v>
      </c>
      <c r="C374" s="316"/>
      <c r="D374" s="316"/>
      <c r="E374" s="633"/>
      <c r="F374" s="633"/>
      <c r="G374" s="317"/>
      <c r="H374" s="316"/>
      <c r="I374" s="271"/>
      <c r="J374" s="271"/>
      <c r="K374" s="271"/>
      <c r="L374" s="271"/>
      <c r="M374" s="271"/>
      <c r="N374" s="271"/>
      <c r="O374" s="271"/>
      <c r="P374" s="271"/>
    </row>
    <row r="375" spans="1:16" x14ac:dyDescent="0.25">
      <c r="A375" s="761"/>
      <c r="B375" s="452" t="s">
        <v>1746</v>
      </c>
      <c r="C375" s="316"/>
      <c r="D375" s="316"/>
      <c r="E375" s="633"/>
      <c r="F375" s="633"/>
      <c r="G375" s="317"/>
      <c r="H375" s="316"/>
      <c r="I375" s="271"/>
      <c r="J375" s="271"/>
      <c r="K375" s="271"/>
      <c r="L375" s="271"/>
      <c r="M375" s="271"/>
      <c r="N375" s="271"/>
      <c r="O375" s="271"/>
      <c r="P375" s="271"/>
    </row>
    <row r="376" spans="1:16" x14ac:dyDescent="0.25">
      <c r="A376" s="761"/>
      <c r="B376" s="452" t="s">
        <v>1743</v>
      </c>
      <c r="C376" s="316"/>
      <c r="D376" s="316"/>
      <c r="E376" s="633"/>
      <c r="F376" s="633"/>
      <c r="G376" s="317"/>
      <c r="H376" s="316"/>
      <c r="I376" s="271"/>
      <c r="J376" s="271"/>
      <c r="K376" s="271"/>
      <c r="L376" s="271"/>
      <c r="M376" s="271"/>
      <c r="N376" s="271"/>
      <c r="O376" s="271"/>
      <c r="P376" s="271"/>
    </row>
    <row r="377" spans="1:16" x14ac:dyDescent="0.25">
      <c r="A377" s="761"/>
      <c r="B377" s="452" t="s">
        <v>1744</v>
      </c>
      <c r="C377" s="316"/>
      <c r="D377" s="316"/>
      <c r="E377" s="633"/>
      <c r="F377" s="633"/>
      <c r="G377" s="317"/>
      <c r="H377" s="316"/>
      <c r="I377" s="271"/>
      <c r="J377" s="271"/>
      <c r="K377" s="271"/>
      <c r="L377" s="271"/>
      <c r="M377" s="271"/>
      <c r="N377" s="271"/>
      <c r="O377" s="271"/>
      <c r="P377" s="271"/>
    </row>
    <row r="378" spans="1:16" x14ac:dyDescent="0.25">
      <c r="A378" s="761"/>
      <c r="B378" s="452" t="s">
        <v>1745</v>
      </c>
      <c r="C378" s="316"/>
      <c r="D378" s="316"/>
      <c r="E378" s="633"/>
      <c r="F378" s="633"/>
      <c r="G378" s="317"/>
      <c r="H378" s="316"/>
      <c r="I378" s="271"/>
      <c r="J378" s="271"/>
      <c r="K378" s="271"/>
      <c r="L378" s="271"/>
      <c r="M378" s="271"/>
      <c r="N378" s="271"/>
      <c r="O378" s="271"/>
      <c r="P378" s="271"/>
    </row>
    <row r="379" spans="1:16" ht="25.5" x14ac:dyDescent="0.25">
      <c r="A379" s="761"/>
      <c r="B379" s="452" t="s">
        <v>2664</v>
      </c>
      <c r="C379" s="316"/>
      <c r="D379" s="316"/>
      <c r="E379" s="633"/>
      <c r="F379" s="633"/>
      <c r="G379" s="317"/>
      <c r="H379" s="316"/>
      <c r="I379" s="271"/>
      <c r="J379" s="271"/>
      <c r="K379" s="271"/>
      <c r="L379" s="271"/>
      <c r="M379" s="271"/>
      <c r="N379" s="271"/>
      <c r="O379" s="271"/>
      <c r="P379" s="271"/>
    </row>
    <row r="380" spans="1:16" x14ac:dyDescent="0.25">
      <c r="A380" s="761"/>
      <c r="B380" s="351" t="s">
        <v>2175</v>
      </c>
      <c r="C380" s="316"/>
      <c r="D380" s="316"/>
      <c r="E380" s="633"/>
      <c r="F380" s="633"/>
      <c r="G380" s="317"/>
      <c r="H380" s="316"/>
      <c r="I380" s="271"/>
      <c r="J380" s="271"/>
      <c r="K380" s="271"/>
      <c r="L380" s="271"/>
      <c r="M380" s="271"/>
      <c r="N380" s="271"/>
      <c r="O380" s="271"/>
      <c r="P380" s="271"/>
    </row>
    <row r="381" spans="1:16" ht="12.75" customHeight="1" x14ac:dyDescent="0.25">
      <c r="A381" s="761"/>
      <c r="B381" s="351" t="s">
        <v>2176</v>
      </c>
      <c r="C381" s="316"/>
      <c r="D381" s="316"/>
      <c r="E381" s="633"/>
      <c r="F381" s="633"/>
      <c r="G381" s="317"/>
      <c r="H381" s="316"/>
      <c r="I381" s="271"/>
      <c r="J381" s="271"/>
      <c r="K381" s="271"/>
      <c r="L381" s="271"/>
      <c r="M381" s="271"/>
      <c r="N381" s="271"/>
      <c r="O381" s="271"/>
      <c r="P381" s="271"/>
    </row>
    <row r="382" spans="1:16" x14ac:dyDescent="0.25">
      <c r="A382" s="761"/>
      <c r="B382" s="351" t="s">
        <v>2177</v>
      </c>
      <c r="C382" s="316"/>
      <c r="D382" s="316"/>
      <c r="E382" s="633"/>
      <c r="F382" s="633"/>
      <c r="G382" s="317"/>
      <c r="H382" s="316"/>
      <c r="I382" s="271"/>
      <c r="J382" s="271"/>
      <c r="K382" s="271"/>
      <c r="L382" s="271"/>
      <c r="M382" s="271"/>
      <c r="N382" s="271"/>
      <c r="O382" s="271"/>
      <c r="P382" s="271"/>
    </row>
    <row r="383" spans="1:16" x14ac:dyDescent="0.25">
      <c r="A383" s="761"/>
      <c r="B383" s="351" t="s">
        <v>2178</v>
      </c>
      <c r="C383" s="316"/>
      <c r="D383" s="316"/>
      <c r="E383" s="633"/>
      <c r="F383" s="633"/>
      <c r="G383" s="317"/>
      <c r="H383" s="316"/>
      <c r="I383" s="271"/>
      <c r="J383" s="271"/>
      <c r="K383" s="271"/>
      <c r="L383" s="271"/>
      <c r="M383" s="271"/>
      <c r="N383" s="271"/>
      <c r="O383" s="271"/>
      <c r="P383" s="271"/>
    </row>
    <row r="384" spans="1:16" x14ac:dyDescent="0.25">
      <c r="A384" s="761"/>
      <c r="B384" s="351" t="s">
        <v>2179</v>
      </c>
      <c r="C384" s="316"/>
      <c r="D384" s="316"/>
      <c r="E384" s="633"/>
      <c r="F384" s="633"/>
      <c r="G384" s="317"/>
      <c r="H384" s="316"/>
      <c r="I384" s="271"/>
      <c r="J384" s="271"/>
      <c r="K384" s="271"/>
      <c r="L384" s="271"/>
      <c r="M384" s="271"/>
      <c r="N384" s="271"/>
      <c r="O384" s="271"/>
      <c r="P384" s="271"/>
    </row>
    <row r="385" spans="1:16" x14ac:dyDescent="0.25">
      <c r="A385" s="761"/>
      <c r="B385" s="452" t="s">
        <v>640</v>
      </c>
      <c r="C385" s="316"/>
      <c r="D385" s="316"/>
      <c r="E385" s="633"/>
      <c r="F385" s="633"/>
      <c r="G385" s="317"/>
      <c r="H385" s="316"/>
      <c r="I385" s="271"/>
      <c r="J385" s="271"/>
      <c r="K385" s="271"/>
      <c r="L385" s="271"/>
      <c r="M385" s="271"/>
      <c r="N385" s="271"/>
      <c r="O385" s="271"/>
      <c r="P385" s="271"/>
    </row>
    <row r="386" spans="1:16" x14ac:dyDescent="0.25">
      <c r="A386" s="761"/>
      <c r="B386" s="452" t="s">
        <v>1460</v>
      </c>
      <c r="C386" s="316"/>
      <c r="D386" s="316"/>
      <c r="E386" s="633"/>
      <c r="F386" s="633"/>
      <c r="G386" s="317"/>
      <c r="H386" s="316"/>
      <c r="I386" s="271"/>
      <c r="J386" s="271"/>
      <c r="K386" s="271"/>
      <c r="L386" s="271"/>
      <c r="M386" s="271"/>
      <c r="N386" s="271"/>
      <c r="O386" s="271"/>
      <c r="P386" s="271"/>
    </row>
    <row r="387" spans="1:16" x14ac:dyDescent="0.25">
      <c r="A387" s="761"/>
      <c r="B387" s="628" t="s">
        <v>1459</v>
      </c>
      <c r="C387" s="316"/>
      <c r="D387" s="316"/>
      <c r="E387" s="633"/>
      <c r="F387" s="633"/>
      <c r="G387" s="317"/>
      <c r="H387" s="316"/>
      <c r="I387" s="271"/>
      <c r="J387" s="271"/>
      <c r="K387" s="271"/>
      <c r="L387" s="271"/>
      <c r="M387" s="271"/>
      <c r="N387" s="271"/>
      <c r="O387" s="271"/>
      <c r="P387" s="271"/>
    </row>
    <row r="388" spans="1:16" x14ac:dyDescent="0.25">
      <c r="A388" s="761"/>
      <c r="B388" s="628" t="s">
        <v>1431</v>
      </c>
      <c r="C388" s="316"/>
      <c r="D388" s="316"/>
      <c r="E388" s="633"/>
      <c r="F388" s="633"/>
      <c r="G388" s="317"/>
      <c r="H388" s="316"/>
      <c r="I388" s="271"/>
      <c r="J388" s="271"/>
      <c r="K388" s="271"/>
      <c r="L388" s="271"/>
      <c r="M388" s="271"/>
      <c r="N388" s="271"/>
      <c r="O388" s="271"/>
      <c r="P388" s="271"/>
    </row>
    <row r="389" spans="1:16" x14ac:dyDescent="0.25">
      <c r="A389" s="761"/>
      <c r="B389" s="628" t="s">
        <v>1432</v>
      </c>
      <c r="C389" s="316"/>
      <c r="D389" s="316"/>
      <c r="E389" s="633"/>
      <c r="F389" s="633"/>
      <c r="G389" s="317"/>
      <c r="H389" s="316"/>
      <c r="I389" s="271"/>
      <c r="J389" s="271"/>
      <c r="K389" s="271"/>
      <c r="L389" s="271"/>
      <c r="M389" s="271"/>
      <c r="N389" s="271"/>
      <c r="O389" s="271"/>
      <c r="P389" s="271"/>
    </row>
    <row r="390" spans="1:16" x14ac:dyDescent="0.25">
      <c r="A390" s="761"/>
      <c r="B390" s="628" t="s">
        <v>1433</v>
      </c>
      <c r="C390" s="316"/>
      <c r="D390" s="316"/>
      <c r="E390" s="633"/>
      <c r="F390" s="633"/>
      <c r="G390" s="317"/>
      <c r="H390" s="316"/>
      <c r="I390" s="271"/>
      <c r="J390" s="271"/>
      <c r="K390" s="271"/>
      <c r="L390" s="271"/>
      <c r="M390" s="271"/>
      <c r="N390" s="271"/>
      <c r="O390" s="271"/>
      <c r="P390" s="271"/>
    </row>
    <row r="391" spans="1:16" x14ac:dyDescent="0.25">
      <c r="A391" s="761"/>
      <c r="B391" s="628" t="s">
        <v>1434</v>
      </c>
      <c r="C391" s="316"/>
      <c r="D391" s="316"/>
      <c r="E391" s="633"/>
      <c r="F391" s="633"/>
      <c r="G391" s="317"/>
      <c r="H391" s="316"/>
      <c r="I391" s="271"/>
      <c r="J391" s="271"/>
      <c r="K391" s="271"/>
      <c r="L391" s="271"/>
      <c r="M391" s="271"/>
      <c r="N391" s="271"/>
      <c r="O391" s="271"/>
      <c r="P391" s="271"/>
    </row>
    <row r="392" spans="1:16" x14ac:dyDescent="0.25">
      <c r="A392" s="761"/>
      <c r="B392" s="628" t="s">
        <v>1435</v>
      </c>
      <c r="C392" s="316"/>
      <c r="D392" s="316"/>
      <c r="E392" s="633"/>
      <c r="F392" s="633"/>
      <c r="G392" s="317"/>
      <c r="H392" s="316"/>
      <c r="I392" s="271"/>
      <c r="J392" s="271"/>
      <c r="K392" s="271"/>
      <c r="L392" s="271"/>
      <c r="M392" s="271"/>
      <c r="N392" s="271"/>
      <c r="O392" s="271"/>
      <c r="P392" s="271"/>
    </row>
    <row r="393" spans="1:16" x14ac:dyDescent="0.25">
      <c r="A393" s="761"/>
      <c r="B393" s="628" t="s">
        <v>1436</v>
      </c>
      <c r="C393" s="316"/>
      <c r="D393" s="316"/>
      <c r="E393" s="633"/>
      <c r="F393" s="633"/>
      <c r="G393" s="317"/>
      <c r="H393" s="316"/>
      <c r="I393" s="271"/>
      <c r="J393" s="271"/>
      <c r="K393" s="271"/>
      <c r="L393" s="271"/>
      <c r="M393" s="271"/>
      <c r="N393" s="271"/>
      <c r="O393" s="271"/>
      <c r="P393" s="271"/>
    </row>
    <row r="394" spans="1:16" x14ac:dyDescent="0.25">
      <c r="A394" s="761"/>
      <c r="B394" s="352" t="s">
        <v>2180</v>
      </c>
      <c r="C394" s="316"/>
      <c r="D394" s="316"/>
      <c r="E394" s="633"/>
      <c r="F394" s="633"/>
      <c r="G394" s="317"/>
      <c r="H394" s="316"/>
      <c r="I394" s="271"/>
      <c r="J394" s="271"/>
      <c r="K394" s="271"/>
      <c r="L394" s="271"/>
      <c r="M394" s="271"/>
      <c r="N394" s="271"/>
      <c r="O394" s="271"/>
      <c r="P394" s="271"/>
    </row>
    <row r="395" spans="1:16" x14ac:dyDescent="0.25">
      <c r="A395" s="761"/>
      <c r="B395" s="628" t="s">
        <v>1437</v>
      </c>
      <c r="C395" s="316"/>
      <c r="D395" s="316"/>
      <c r="E395" s="633"/>
      <c r="F395" s="633"/>
      <c r="G395" s="317"/>
      <c r="H395" s="316"/>
      <c r="I395" s="271"/>
      <c r="J395" s="271"/>
      <c r="K395" s="271"/>
      <c r="L395" s="271"/>
      <c r="M395" s="271"/>
      <c r="N395" s="271"/>
      <c r="O395" s="271"/>
      <c r="P395" s="271"/>
    </row>
    <row r="396" spans="1:16" x14ac:dyDescent="0.25">
      <c r="A396" s="761"/>
      <c r="B396" s="628" t="s">
        <v>1438</v>
      </c>
      <c r="C396" s="316"/>
      <c r="D396" s="316"/>
      <c r="E396" s="633"/>
      <c r="F396" s="633"/>
      <c r="G396" s="317"/>
      <c r="H396" s="316"/>
      <c r="I396" s="271"/>
      <c r="J396" s="271"/>
      <c r="K396" s="271"/>
      <c r="L396" s="271"/>
      <c r="M396" s="271"/>
      <c r="N396" s="271"/>
      <c r="O396" s="271"/>
      <c r="P396" s="271"/>
    </row>
    <row r="397" spans="1:16" x14ac:dyDescent="0.25">
      <c r="A397" s="761"/>
      <c r="B397" s="628" t="s">
        <v>1439</v>
      </c>
      <c r="C397" s="316"/>
      <c r="D397" s="316"/>
      <c r="E397" s="633"/>
      <c r="F397" s="633"/>
      <c r="G397" s="317"/>
      <c r="H397" s="316"/>
      <c r="I397" s="271"/>
      <c r="J397" s="271"/>
      <c r="K397" s="271"/>
      <c r="L397" s="271"/>
      <c r="M397" s="271"/>
      <c r="N397" s="271"/>
      <c r="O397" s="271"/>
      <c r="P397" s="271"/>
    </row>
    <row r="398" spans="1:16" x14ac:dyDescent="0.25">
      <c r="A398" s="761"/>
      <c r="B398" s="628" t="s">
        <v>1440</v>
      </c>
      <c r="C398" s="316"/>
      <c r="D398" s="316"/>
      <c r="E398" s="633"/>
      <c r="F398" s="633"/>
      <c r="G398" s="317"/>
      <c r="H398" s="316"/>
      <c r="I398" s="271"/>
      <c r="J398" s="271"/>
      <c r="K398" s="271"/>
      <c r="L398" s="271"/>
      <c r="M398" s="271"/>
      <c r="N398" s="271"/>
      <c r="O398" s="271"/>
      <c r="P398" s="271"/>
    </row>
    <row r="399" spans="1:16" x14ac:dyDescent="0.25">
      <c r="A399" s="761"/>
      <c r="B399" s="628" t="s">
        <v>1441</v>
      </c>
      <c r="C399" s="316"/>
      <c r="D399" s="316"/>
      <c r="E399" s="633"/>
      <c r="F399" s="633"/>
      <c r="G399" s="317"/>
      <c r="H399" s="316"/>
      <c r="I399" s="271"/>
      <c r="J399" s="271"/>
      <c r="K399" s="271"/>
      <c r="L399" s="271"/>
      <c r="M399" s="271"/>
      <c r="N399" s="271"/>
      <c r="O399" s="271"/>
      <c r="P399" s="271"/>
    </row>
    <row r="400" spans="1:16" x14ac:dyDescent="0.25">
      <c r="A400" s="761"/>
      <c r="B400" s="628" t="s">
        <v>1442</v>
      </c>
      <c r="C400" s="316"/>
      <c r="D400" s="316"/>
      <c r="E400" s="633"/>
      <c r="F400" s="633"/>
      <c r="G400" s="317"/>
      <c r="H400" s="316"/>
      <c r="I400" s="271"/>
      <c r="J400" s="271"/>
      <c r="K400" s="271"/>
      <c r="L400" s="271"/>
      <c r="M400" s="271"/>
      <c r="N400" s="271"/>
      <c r="O400" s="271"/>
      <c r="P400" s="271"/>
    </row>
    <row r="401" spans="1:16" ht="25.5" x14ac:dyDescent="0.25">
      <c r="A401" s="761"/>
      <c r="B401" s="628" t="s">
        <v>1426</v>
      </c>
      <c r="C401" s="316"/>
      <c r="D401" s="316"/>
      <c r="E401" s="633"/>
      <c r="F401" s="633"/>
      <c r="G401" s="317"/>
      <c r="H401" s="316"/>
      <c r="I401" s="271"/>
      <c r="J401" s="271"/>
      <c r="K401" s="271"/>
      <c r="L401" s="271"/>
      <c r="M401" s="271"/>
      <c r="N401" s="271"/>
      <c r="O401" s="271"/>
      <c r="P401" s="271"/>
    </row>
    <row r="402" spans="1:16" x14ac:dyDescent="0.25">
      <c r="A402" s="761"/>
      <c r="B402" s="628" t="s">
        <v>671</v>
      </c>
      <c r="C402" s="316"/>
      <c r="D402" s="316"/>
      <c r="E402" s="633"/>
      <c r="F402" s="633"/>
      <c r="G402" s="317"/>
      <c r="H402" s="316"/>
      <c r="I402" s="271"/>
      <c r="J402" s="271"/>
      <c r="K402" s="271"/>
      <c r="L402" s="271"/>
      <c r="M402" s="271"/>
      <c r="N402" s="271"/>
      <c r="O402" s="271"/>
      <c r="P402" s="271"/>
    </row>
    <row r="403" spans="1:16" x14ac:dyDescent="0.25">
      <c r="A403" s="761"/>
      <c r="B403" s="628" t="s">
        <v>672</v>
      </c>
      <c r="C403" s="316"/>
      <c r="D403" s="316"/>
      <c r="E403" s="633"/>
      <c r="F403" s="633"/>
      <c r="G403" s="317"/>
      <c r="H403" s="316"/>
      <c r="I403" s="271"/>
      <c r="J403" s="271"/>
      <c r="K403" s="271"/>
      <c r="L403" s="271"/>
      <c r="M403" s="271"/>
      <c r="N403" s="271"/>
      <c r="O403" s="271"/>
      <c r="P403" s="271"/>
    </row>
    <row r="404" spans="1:16" x14ac:dyDescent="0.25">
      <c r="A404" s="761"/>
      <c r="B404" s="628" t="s">
        <v>90</v>
      </c>
      <c r="C404" s="316"/>
      <c r="D404" s="316"/>
      <c r="E404" s="633"/>
      <c r="F404" s="633"/>
      <c r="G404" s="317"/>
      <c r="H404" s="316"/>
      <c r="I404" s="271"/>
      <c r="J404" s="271"/>
      <c r="K404" s="271"/>
      <c r="L404" s="271"/>
      <c r="M404" s="271"/>
      <c r="N404" s="271"/>
      <c r="O404" s="271"/>
      <c r="P404" s="271"/>
    </row>
    <row r="405" spans="1:16" x14ac:dyDescent="0.25">
      <c r="A405" s="761"/>
      <c r="B405" s="628" t="s">
        <v>569</v>
      </c>
      <c r="C405" s="316"/>
      <c r="D405" s="316"/>
      <c r="E405" s="633"/>
      <c r="F405" s="633"/>
      <c r="G405" s="317"/>
      <c r="H405" s="316"/>
      <c r="I405" s="271"/>
      <c r="J405" s="271"/>
      <c r="K405" s="271"/>
      <c r="L405" s="271"/>
      <c r="M405" s="271"/>
      <c r="N405" s="271"/>
      <c r="O405" s="271"/>
      <c r="P405" s="271"/>
    </row>
    <row r="406" spans="1:16" x14ac:dyDescent="0.25">
      <c r="A406" s="761"/>
      <c r="B406" s="351" t="s">
        <v>2181</v>
      </c>
      <c r="C406" s="316"/>
      <c r="D406" s="316"/>
      <c r="E406" s="633"/>
      <c r="F406" s="633"/>
      <c r="G406" s="317"/>
      <c r="H406" s="316"/>
      <c r="I406" s="271"/>
      <c r="J406" s="271"/>
      <c r="K406" s="271"/>
      <c r="L406" s="271"/>
      <c r="M406" s="271"/>
      <c r="N406" s="271"/>
      <c r="O406" s="271"/>
      <c r="P406" s="271"/>
    </row>
    <row r="407" spans="1:16" x14ac:dyDescent="0.25">
      <c r="A407" s="761"/>
      <c r="B407" s="351" t="s">
        <v>2182</v>
      </c>
      <c r="C407" s="316"/>
      <c r="D407" s="316"/>
      <c r="E407" s="633"/>
      <c r="F407" s="633"/>
      <c r="G407" s="317"/>
      <c r="H407" s="316"/>
      <c r="I407" s="271"/>
      <c r="J407" s="271"/>
      <c r="K407" s="271"/>
      <c r="L407" s="271"/>
      <c r="M407" s="271"/>
      <c r="N407" s="271"/>
      <c r="O407" s="271"/>
      <c r="P407" s="271"/>
    </row>
    <row r="408" spans="1:16" x14ac:dyDescent="0.25">
      <c r="A408" s="761"/>
      <c r="B408" s="628" t="s">
        <v>1618</v>
      </c>
      <c r="C408" s="316"/>
      <c r="D408" s="316"/>
      <c r="E408" s="633"/>
      <c r="F408" s="633"/>
      <c r="G408" s="317"/>
      <c r="H408" s="316"/>
      <c r="I408" s="271"/>
      <c r="J408" s="271"/>
      <c r="K408" s="271"/>
      <c r="L408" s="271"/>
      <c r="M408" s="271"/>
      <c r="N408" s="271"/>
      <c r="O408" s="271"/>
      <c r="P408" s="271"/>
    </row>
    <row r="409" spans="1:16" x14ac:dyDescent="0.25">
      <c r="A409" s="761"/>
      <c r="B409" s="628" t="s">
        <v>567</v>
      </c>
      <c r="C409" s="316"/>
      <c r="D409" s="316"/>
      <c r="E409" s="633"/>
      <c r="F409" s="633"/>
      <c r="G409" s="317"/>
      <c r="H409" s="316"/>
      <c r="I409" s="271"/>
      <c r="J409" s="271"/>
      <c r="K409" s="271"/>
      <c r="L409" s="271"/>
      <c r="M409" s="271"/>
      <c r="N409" s="271"/>
      <c r="O409" s="271"/>
      <c r="P409" s="271"/>
    </row>
    <row r="410" spans="1:16" x14ac:dyDescent="0.25">
      <c r="A410" s="761"/>
      <c r="B410" s="628" t="s">
        <v>568</v>
      </c>
      <c r="C410" s="316"/>
      <c r="D410" s="316"/>
      <c r="E410" s="633"/>
      <c r="F410" s="633"/>
      <c r="G410" s="317"/>
      <c r="H410" s="316"/>
      <c r="I410" s="271"/>
      <c r="J410" s="271"/>
      <c r="K410" s="271"/>
      <c r="L410" s="271"/>
      <c r="M410" s="271"/>
      <c r="N410" s="271"/>
      <c r="O410" s="271"/>
      <c r="P410" s="271"/>
    </row>
    <row r="411" spans="1:16" x14ac:dyDescent="0.25">
      <c r="A411" s="761"/>
      <c r="B411" s="628" t="s">
        <v>565</v>
      </c>
      <c r="C411" s="316"/>
      <c r="D411" s="316"/>
      <c r="E411" s="633"/>
      <c r="F411" s="633"/>
      <c r="G411" s="317"/>
      <c r="H411" s="316"/>
      <c r="I411" s="271"/>
      <c r="J411" s="271"/>
      <c r="K411" s="271"/>
      <c r="L411" s="271"/>
      <c r="M411" s="271"/>
      <c r="N411" s="271"/>
      <c r="O411" s="271"/>
      <c r="P411" s="271"/>
    </row>
    <row r="412" spans="1:16" x14ac:dyDescent="0.25">
      <c r="A412" s="761"/>
      <c r="B412" s="628" t="s">
        <v>566</v>
      </c>
      <c r="C412" s="316"/>
      <c r="D412" s="316"/>
      <c r="E412" s="633"/>
      <c r="F412" s="633"/>
      <c r="G412" s="317"/>
      <c r="H412" s="316"/>
      <c r="I412" s="271"/>
      <c r="J412" s="271"/>
      <c r="K412" s="271"/>
      <c r="L412" s="271"/>
      <c r="M412" s="271"/>
      <c r="N412" s="271"/>
      <c r="O412" s="271"/>
      <c r="P412" s="271"/>
    </row>
    <row r="413" spans="1:16" x14ac:dyDescent="0.25">
      <c r="A413" s="761"/>
      <c r="B413" s="628" t="s">
        <v>564</v>
      </c>
      <c r="C413" s="316"/>
      <c r="D413" s="316"/>
      <c r="E413" s="633"/>
      <c r="F413" s="633"/>
      <c r="G413" s="317"/>
      <c r="H413" s="316"/>
      <c r="I413" s="271"/>
      <c r="J413" s="271"/>
      <c r="K413" s="271"/>
      <c r="L413" s="271"/>
      <c r="M413" s="271"/>
      <c r="N413" s="271"/>
      <c r="O413" s="271"/>
      <c r="P413" s="271"/>
    </row>
    <row r="414" spans="1:16" x14ac:dyDescent="0.25">
      <c r="A414" s="761"/>
      <c r="B414" s="628" t="s">
        <v>1769</v>
      </c>
      <c r="C414" s="316"/>
      <c r="D414" s="316"/>
      <c r="E414" s="633"/>
      <c r="F414" s="633"/>
      <c r="G414" s="317"/>
      <c r="H414" s="316"/>
      <c r="I414" s="271"/>
      <c r="J414" s="271"/>
      <c r="K414" s="271"/>
      <c r="L414" s="271"/>
      <c r="M414" s="271"/>
      <c r="N414" s="271"/>
      <c r="O414" s="271"/>
      <c r="P414" s="271"/>
    </row>
    <row r="415" spans="1:16" x14ac:dyDescent="0.25">
      <c r="A415" s="761"/>
      <c r="B415" s="628" t="s">
        <v>1773</v>
      </c>
      <c r="C415" s="316"/>
      <c r="D415" s="316"/>
      <c r="E415" s="633"/>
      <c r="F415" s="633"/>
      <c r="G415" s="317"/>
      <c r="H415" s="316"/>
      <c r="I415" s="271"/>
      <c r="J415" s="271"/>
      <c r="K415" s="271"/>
      <c r="L415" s="271"/>
      <c r="M415" s="271"/>
      <c r="N415" s="271"/>
      <c r="O415" s="271"/>
      <c r="P415" s="271"/>
    </row>
    <row r="416" spans="1:16" x14ac:dyDescent="0.25">
      <c r="A416" s="761"/>
      <c r="B416" s="628" t="s">
        <v>1772</v>
      </c>
      <c r="C416" s="316"/>
      <c r="D416" s="316"/>
      <c r="E416" s="633"/>
      <c r="F416" s="633"/>
      <c r="G416" s="634"/>
      <c r="H416" s="316"/>
      <c r="I416" s="271"/>
      <c r="J416" s="271"/>
      <c r="K416" s="271"/>
      <c r="L416" s="271"/>
      <c r="M416" s="271"/>
      <c r="N416" s="271"/>
      <c r="O416" s="271"/>
      <c r="P416" s="271"/>
    </row>
    <row r="417" spans="1:16" x14ac:dyDescent="0.25">
      <c r="A417" s="761"/>
      <c r="B417" s="628" t="s">
        <v>1776</v>
      </c>
      <c r="C417" s="316"/>
      <c r="D417" s="316"/>
      <c r="E417" s="633"/>
      <c r="F417" s="633"/>
      <c r="G417" s="634"/>
      <c r="H417" s="316"/>
      <c r="I417" s="271"/>
      <c r="J417" s="271"/>
      <c r="K417" s="271"/>
      <c r="L417" s="271"/>
      <c r="M417" s="271"/>
      <c r="N417" s="271"/>
      <c r="O417" s="271"/>
      <c r="P417" s="271"/>
    </row>
    <row r="418" spans="1:16" x14ac:dyDescent="0.25">
      <c r="A418" s="761"/>
      <c r="B418" s="628" t="s">
        <v>1771</v>
      </c>
      <c r="C418" s="316"/>
      <c r="D418" s="316"/>
      <c r="E418" s="633"/>
      <c r="F418" s="633"/>
      <c r="G418" s="634"/>
      <c r="H418" s="316"/>
      <c r="I418" s="271"/>
      <c r="J418" s="271"/>
      <c r="K418" s="271"/>
      <c r="L418" s="271"/>
      <c r="M418" s="271"/>
      <c r="N418" s="271"/>
      <c r="O418" s="271"/>
      <c r="P418" s="271"/>
    </row>
    <row r="419" spans="1:16" ht="15.6" customHeight="1" x14ac:dyDescent="0.25">
      <c r="A419" s="761"/>
      <c r="B419" s="628" t="s">
        <v>1775</v>
      </c>
      <c r="C419" s="316"/>
      <c r="D419" s="316"/>
      <c r="E419" s="633"/>
      <c r="F419" s="633"/>
      <c r="G419" s="634"/>
      <c r="H419" s="316"/>
      <c r="I419" s="271"/>
      <c r="J419" s="271"/>
      <c r="K419" s="271"/>
      <c r="L419" s="271"/>
      <c r="M419" s="271"/>
      <c r="N419" s="271"/>
      <c r="O419" s="271"/>
      <c r="P419" s="271"/>
    </row>
    <row r="420" spans="1:16" x14ac:dyDescent="0.25">
      <c r="A420" s="761"/>
      <c r="B420" s="628" t="s">
        <v>1770</v>
      </c>
      <c r="C420" s="316"/>
      <c r="D420" s="316"/>
      <c r="E420" s="633"/>
      <c r="F420" s="633"/>
      <c r="G420" s="634"/>
      <c r="H420" s="316"/>
      <c r="I420" s="271"/>
      <c r="J420" s="271"/>
      <c r="K420" s="271"/>
      <c r="L420" s="271"/>
      <c r="M420" s="271"/>
      <c r="N420" s="271"/>
      <c r="O420" s="271"/>
      <c r="P420" s="271"/>
    </row>
    <row r="421" spans="1:16" x14ac:dyDescent="0.25">
      <c r="A421" s="761"/>
      <c r="B421" s="628" t="s">
        <v>1774</v>
      </c>
      <c r="C421" s="316"/>
      <c r="D421" s="316"/>
      <c r="E421" s="633"/>
      <c r="F421" s="633"/>
      <c r="G421" s="634"/>
      <c r="H421" s="316"/>
      <c r="I421" s="271"/>
      <c r="J421" s="271"/>
      <c r="K421" s="271"/>
      <c r="L421" s="271"/>
      <c r="M421" s="271"/>
      <c r="N421" s="271"/>
      <c r="O421" s="271"/>
      <c r="P421" s="271"/>
    </row>
    <row r="422" spans="1:16" x14ac:dyDescent="0.25">
      <c r="A422" s="761"/>
      <c r="B422" s="631" t="s">
        <v>1749</v>
      </c>
      <c r="C422" s="316"/>
      <c r="D422" s="316"/>
      <c r="E422" s="633"/>
      <c r="F422" s="633"/>
      <c r="G422" s="634"/>
      <c r="H422" s="316"/>
      <c r="I422" s="271"/>
      <c r="J422" s="271"/>
      <c r="K422" s="271"/>
      <c r="L422" s="271"/>
      <c r="M422" s="271"/>
      <c r="N422" s="271"/>
      <c r="O422" s="271"/>
      <c r="P422" s="271"/>
    </row>
    <row r="423" spans="1:16" x14ac:dyDescent="0.25">
      <c r="A423" s="761"/>
      <c r="B423" s="451"/>
      <c r="C423" s="316"/>
      <c r="D423" s="316"/>
      <c r="E423" s="633"/>
      <c r="F423" s="633"/>
      <c r="G423" s="634"/>
      <c r="H423" s="316"/>
      <c r="I423" s="271"/>
      <c r="J423" s="271"/>
      <c r="K423" s="271"/>
      <c r="L423" s="271"/>
      <c r="M423" s="271"/>
      <c r="N423" s="271"/>
      <c r="O423" s="271"/>
      <c r="P423" s="271"/>
    </row>
    <row r="424" spans="1:16" x14ac:dyDescent="0.25">
      <c r="A424" s="761"/>
      <c r="B424" s="451"/>
      <c r="C424" s="316"/>
      <c r="D424" s="316"/>
      <c r="E424" s="633"/>
      <c r="F424" s="633"/>
      <c r="G424" s="634"/>
      <c r="H424" s="316"/>
      <c r="I424" s="271"/>
      <c r="J424" s="271"/>
      <c r="K424" s="271"/>
      <c r="L424" s="271"/>
      <c r="M424" s="271"/>
      <c r="N424" s="271"/>
      <c r="O424" s="271"/>
      <c r="P424" s="271"/>
    </row>
    <row r="425" spans="1:16" x14ac:dyDescent="0.25">
      <c r="A425" s="761"/>
      <c r="B425" s="451"/>
      <c r="C425" s="316"/>
      <c r="D425" s="316"/>
      <c r="E425" s="633"/>
      <c r="F425" s="633"/>
      <c r="G425" s="634"/>
      <c r="H425" s="316"/>
      <c r="I425" s="271"/>
      <c r="J425" s="271"/>
      <c r="K425" s="271"/>
      <c r="L425" s="271"/>
      <c r="M425" s="271"/>
      <c r="N425" s="271"/>
      <c r="O425" s="271"/>
      <c r="P425" s="271"/>
    </row>
    <row r="426" spans="1:16" x14ac:dyDescent="0.25">
      <c r="A426" s="761"/>
      <c r="B426" s="451"/>
      <c r="C426" s="316"/>
      <c r="D426" s="316"/>
      <c r="E426" s="633"/>
      <c r="F426" s="633"/>
      <c r="G426" s="634"/>
      <c r="H426" s="316"/>
      <c r="I426" s="271"/>
      <c r="J426" s="271"/>
      <c r="K426" s="271"/>
      <c r="L426" s="271"/>
      <c r="M426" s="271"/>
      <c r="N426" s="271"/>
      <c r="O426" s="271"/>
      <c r="P426" s="271"/>
    </row>
    <row r="427" spans="1:16" x14ac:dyDescent="0.25">
      <c r="A427" s="761"/>
      <c r="B427" s="451"/>
      <c r="C427" s="316"/>
      <c r="D427" s="316"/>
      <c r="E427" s="633"/>
      <c r="F427" s="633"/>
      <c r="G427" s="634"/>
      <c r="H427" s="316"/>
      <c r="I427" s="271"/>
      <c r="J427" s="271"/>
      <c r="K427" s="271"/>
      <c r="L427" s="271"/>
      <c r="M427" s="271"/>
      <c r="N427" s="271"/>
      <c r="O427" s="271"/>
      <c r="P427" s="271"/>
    </row>
    <row r="428" spans="1:16" x14ac:dyDescent="0.25">
      <c r="A428" s="761"/>
      <c r="B428" s="451"/>
      <c r="C428" s="316"/>
      <c r="D428" s="316"/>
      <c r="E428" s="633"/>
      <c r="F428" s="633"/>
      <c r="G428" s="634"/>
      <c r="H428" s="316"/>
      <c r="I428" s="271"/>
      <c r="J428" s="271"/>
      <c r="K428" s="271"/>
      <c r="L428" s="271"/>
      <c r="M428" s="271"/>
      <c r="N428" s="271"/>
      <c r="O428" s="271"/>
      <c r="P428" s="271"/>
    </row>
    <row r="429" spans="1:16" x14ac:dyDescent="0.25">
      <c r="A429" s="761"/>
      <c r="B429" s="451"/>
      <c r="C429" s="316"/>
      <c r="D429" s="316"/>
      <c r="E429" s="633"/>
      <c r="F429" s="633"/>
      <c r="G429" s="634"/>
      <c r="H429" s="316"/>
      <c r="I429" s="271"/>
      <c r="J429" s="271"/>
      <c r="K429" s="271"/>
      <c r="L429" s="271"/>
      <c r="M429" s="271"/>
      <c r="N429" s="271"/>
      <c r="O429" s="271"/>
      <c r="P429" s="271"/>
    </row>
    <row r="430" spans="1:16" x14ac:dyDescent="0.25">
      <c r="A430" s="761"/>
      <c r="B430" s="451"/>
      <c r="C430" s="316"/>
      <c r="D430" s="316"/>
      <c r="E430" s="633"/>
      <c r="F430" s="633"/>
      <c r="G430" s="634"/>
      <c r="H430" s="316"/>
      <c r="I430" s="271"/>
      <c r="J430" s="271"/>
      <c r="K430" s="271"/>
      <c r="L430" s="271"/>
      <c r="M430" s="271"/>
      <c r="N430" s="271"/>
      <c r="O430" s="271"/>
      <c r="P430" s="271"/>
    </row>
    <row r="431" spans="1:16" x14ac:dyDescent="0.25">
      <c r="A431" s="761"/>
      <c r="B431" s="451"/>
      <c r="C431" s="316"/>
      <c r="D431" s="316"/>
      <c r="E431" s="633"/>
      <c r="F431" s="633"/>
      <c r="G431" s="634"/>
      <c r="H431" s="316"/>
      <c r="I431" s="271"/>
      <c r="J431" s="271"/>
      <c r="K431" s="271"/>
      <c r="L431" s="271"/>
      <c r="M431" s="271"/>
      <c r="N431" s="271"/>
      <c r="O431" s="271"/>
      <c r="P431" s="271"/>
    </row>
    <row r="432" spans="1:16" x14ac:dyDescent="0.25">
      <c r="A432" s="761"/>
      <c r="B432" s="451"/>
      <c r="C432" s="316"/>
      <c r="D432" s="316"/>
      <c r="E432" s="633"/>
      <c r="F432" s="633"/>
      <c r="G432" s="634"/>
      <c r="H432" s="316"/>
      <c r="I432" s="271"/>
      <c r="J432" s="271"/>
      <c r="K432" s="271"/>
      <c r="L432" s="271"/>
      <c r="M432" s="271"/>
      <c r="N432" s="271"/>
      <c r="O432" s="271"/>
      <c r="P432" s="271"/>
    </row>
    <row r="433" spans="1:16" x14ac:dyDescent="0.25">
      <c r="A433" s="761"/>
      <c r="B433" s="451"/>
      <c r="C433" s="316"/>
      <c r="D433" s="316"/>
      <c r="E433" s="633"/>
      <c r="F433" s="633"/>
      <c r="G433" s="634"/>
      <c r="H433" s="316"/>
      <c r="I433" s="271"/>
      <c r="J433" s="271"/>
      <c r="K433" s="271"/>
      <c r="L433" s="271"/>
      <c r="M433" s="271"/>
      <c r="N433" s="271"/>
      <c r="O433" s="271"/>
      <c r="P433" s="271"/>
    </row>
    <row r="434" spans="1:16" x14ac:dyDescent="0.25">
      <c r="A434" s="761"/>
      <c r="B434" s="451"/>
      <c r="C434" s="316"/>
      <c r="D434" s="316"/>
      <c r="E434" s="633"/>
      <c r="F434" s="633"/>
      <c r="G434" s="634"/>
      <c r="H434" s="316"/>
      <c r="I434" s="271"/>
      <c r="J434" s="271"/>
      <c r="K434" s="271"/>
      <c r="L434" s="271"/>
      <c r="M434" s="271"/>
      <c r="N434" s="271"/>
      <c r="O434" s="271"/>
      <c r="P434" s="271"/>
    </row>
    <row r="435" spans="1:16" x14ac:dyDescent="0.25">
      <c r="A435" s="761"/>
      <c r="B435" s="451"/>
      <c r="C435" s="316"/>
      <c r="D435" s="316"/>
      <c r="E435" s="633"/>
      <c r="F435" s="633"/>
      <c r="G435" s="634"/>
      <c r="H435" s="316"/>
      <c r="I435" s="271"/>
      <c r="J435" s="271"/>
      <c r="K435" s="271"/>
      <c r="L435" s="271"/>
      <c r="M435" s="271"/>
      <c r="N435" s="271"/>
      <c r="O435" s="271"/>
      <c r="P435" s="271"/>
    </row>
    <row r="436" spans="1:16" x14ac:dyDescent="0.25">
      <c r="A436" s="761"/>
      <c r="B436" s="451"/>
      <c r="C436" s="316"/>
      <c r="D436" s="316"/>
      <c r="E436" s="633"/>
      <c r="F436" s="633"/>
      <c r="G436" s="634"/>
      <c r="H436" s="316"/>
      <c r="I436" s="271"/>
      <c r="J436" s="271"/>
      <c r="K436" s="271"/>
      <c r="L436" s="271"/>
      <c r="M436" s="271"/>
      <c r="N436" s="271"/>
      <c r="O436" s="271"/>
      <c r="P436" s="271"/>
    </row>
    <row r="437" spans="1:16" x14ac:dyDescent="0.25">
      <c r="A437" s="761"/>
      <c r="B437" s="451"/>
      <c r="C437" s="316"/>
      <c r="D437" s="316"/>
      <c r="E437" s="633"/>
      <c r="F437" s="633"/>
      <c r="G437" s="634"/>
      <c r="H437" s="316"/>
      <c r="I437" s="271"/>
      <c r="J437" s="271"/>
      <c r="K437" s="271"/>
      <c r="L437" s="271"/>
      <c r="M437" s="271"/>
      <c r="N437" s="271"/>
      <c r="O437" s="271"/>
      <c r="P437" s="271"/>
    </row>
    <row r="438" spans="1:16" x14ac:dyDescent="0.25">
      <c r="A438" s="762"/>
      <c r="B438" s="451"/>
      <c r="C438" s="316"/>
      <c r="D438" s="316"/>
      <c r="E438" s="633"/>
      <c r="F438" s="633"/>
      <c r="G438" s="634"/>
      <c r="H438" s="316"/>
      <c r="I438" s="271"/>
      <c r="J438" s="271"/>
      <c r="K438" s="271"/>
      <c r="L438" s="271"/>
      <c r="M438" s="271"/>
      <c r="N438" s="271"/>
      <c r="O438" s="271"/>
      <c r="P438" s="271"/>
    </row>
    <row r="439" spans="1:16" x14ac:dyDescent="0.25">
      <c r="A439" s="760" t="s">
        <v>28</v>
      </c>
      <c r="B439" s="452" t="s">
        <v>2075</v>
      </c>
      <c r="C439" s="316"/>
      <c r="D439" s="316"/>
      <c r="E439" s="633"/>
      <c r="F439" s="633"/>
      <c r="G439" s="634"/>
      <c r="H439" s="316"/>
      <c r="I439" s="271"/>
      <c r="J439" s="271"/>
      <c r="K439" s="271"/>
      <c r="L439" s="271"/>
      <c r="M439" s="271"/>
      <c r="N439" s="271"/>
      <c r="O439" s="271"/>
      <c r="P439" s="271"/>
    </row>
    <row r="440" spans="1:16" x14ac:dyDescent="0.25">
      <c r="A440" s="761"/>
      <c r="B440" s="452" t="s">
        <v>2076</v>
      </c>
      <c r="C440" s="316"/>
      <c r="D440" s="316"/>
      <c r="E440" s="633"/>
      <c r="F440" s="633"/>
      <c r="G440" s="634"/>
      <c r="H440" s="316"/>
      <c r="I440" s="271"/>
      <c r="J440" s="271"/>
      <c r="K440" s="271"/>
      <c r="L440" s="271"/>
      <c r="M440" s="271"/>
      <c r="N440" s="271"/>
      <c r="O440" s="271"/>
      <c r="P440" s="271"/>
    </row>
    <row r="441" spans="1:16" x14ac:dyDescent="0.25">
      <c r="A441" s="761"/>
      <c r="B441" s="452" t="s">
        <v>2077</v>
      </c>
      <c r="C441" s="316"/>
      <c r="D441" s="316"/>
      <c r="E441" s="633"/>
      <c r="F441" s="633"/>
      <c r="G441" s="634"/>
      <c r="H441" s="316"/>
      <c r="I441" s="271"/>
      <c r="J441" s="271"/>
      <c r="K441" s="271"/>
      <c r="L441" s="271"/>
      <c r="M441" s="271"/>
      <c r="N441" s="271"/>
      <c r="O441" s="271"/>
      <c r="P441" s="271"/>
    </row>
    <row r="442" spans="1:16" x14ac:dyDescent="0.25">
      <c r="A442" s="761"/>
      <c r="B442" s="452" t="s">
        <v>2078</v>
      </c>
      <c r="C442" s="316"/>
      <c r="D442" s="316"/>
      <c r="E442" s="633"/>
      <c r="F442" s="633"/>
      <c r="G442" s="634"/>
      <c r="H442" s="316"/>
      <c r="I442" s="271"/>
      <c r="J442" s="271"/>
      <c r="K442" s="271"/>
      <c r="L442" s="271"/>
      <c r="M442" s="271"/>
      <c r="N442" s="271"/>
      <c r="O442" s="271"/>
      <c r="P442" s="271"/>
    </row>
    <row r="443" spans="1:16" x14ac:dyDescent="0.25">
      <c r="A443" s="761"/>
      <c r="B443" s="452" t="s">
        <v>2079</v>
      </c>
      <c r="C443" s="316"/>
      <c r="D443" s="316"/>
      <c r="E443" s="633"/>
      <c r="F443" s="633"/>
      <c r="G443" s="634"/>
      <c r="H443" s="316"/>
      <c r="I443" s="271"/>
      <c r="J443" s="271"/>
      <c r="K443" s="271"/>
      <c r="L443" s="271"/>
      <c r="M443" s="271"/>
      <c r="N443" s="271"/>
      <c r="O443" s="271"/>
      <c r="P443" s="271"/>
    </row>
    <row r="444" spans="1:16" x14ac:dyDescent="0.25">
      <c r="A444" s="761"/>
      <c r="B444" s="452" t="s">
        <v>2080</v>
      </c>
      <c r="C444" s="316"/>
      <c r="D444" s="316"/>
      <c r="E444" s="633"/>
      <c r="F444" s="633"/>
      <c r="G444" s="634"/>
      <c r="H444" s="316"/>
      <c r="I444" s="271"/>
      <c r="J444" s="271"/>
      <c r="K444" s="271"/>
      <c r="L444" s="271"/>
      <c r="M444" s="271"/>
      <c r="N444" s="271"/>
      <c r="O444" s="271"/>
      <c r="P444" s="271"/>
    </row>
    <row r="445" spans="1:16" x14ac:dyDescent="0.25">
      <c r="A445" s="761"/>
      <c r="B445" s="452" t="s">
        <v>2081</v>
      </c>
      <c r="C445" s="316"/>
      <c r="D445" s="316"/>
      <c r="E445" s="633"/>
      <c r="F445" s="633"/>
      <c r="G445" s="634"/>
      <c r="H445" s="316"/>
      <c r="I445" s="271"/>
      <c r="J445" s="271"/>
      <c r="K445" s="271"/>
      <c r="L445" s="271"/>
      <c r="M445" s="271"/>
      <c r="N445" s="271"/>
      <c r="O445" s="271"/>
      <c r="P445" s="271"/>
    </row>
    <row r="446" spans="1:16" x14ac:dyDescent="0.25">
      <c r="A446" s="761"/>
      <c r="B446" s="452" t="s">
        <v>2082</v>
      </c>
      <c r="C446" s="316"/>
      <c r="D446" s="316"/>
      <c r="E446" s="633"/>
      <c r="F446" s="633"/>
      <c r="G446" s="634"/>
      <c r="H446" s="316"/>
      <c r="I446" s="271"/>
      <c r="J446" s="271"/>
      <c r="K446" s="271"/>
      <c r="L446" s="271"/>
      <c r="M446" s="271"/>
      <c r="N446" s="271"/>
      <c r="O446" s="271"/>
      <c r="P446" s="271"/>
    </row>
    <row r="447" spans="1:16" x14ac:dyDescent="0.25">
      <c r="A447" s="761"/>
      <c r="B447" s="452" t="s">
        <v>2083</v>
      </c>
      <c r="C447" s="316"/>
      <c r="D447" s="316"/>
      <c r="E447" s="633"/>
      <c r="F447" s="633"/>
      <c r="G447" s="634"/>
      <c r="H447" s="316"/>
      <c r="I447" s="271"/>
      <c r="J447" s="271"/>
      <c r="K447" s="271"/>
      <c r="L447" s="271"/>
      <c r="M447" s="271"/>
      <c r="N447" s="271"/>
      <c r="O447" s="271"/>
      <c r="P447" s="271"/>
    </row>
    <row r="448" spans="1:16" x14ac:dyDescent="0.25">
      <c r="A448" s="761"/>
      <c r="B448" s="452" t="s">
        <v>2084</v>
      </c>
      <c r="C448" s="316"/>
      <c r="D448" s="316"/>
      <c r="E448" s="633"/>
      <c r="F448" s="633"/>
      <c r="G448" s="634"/>
      <c r="H448" s="316"/>
      <c r="I448" s="271"/>
      <c r="J448" s="271"/>
      <c r="K448" s="271"/>
      <c r="L448" s="271"/>
      <c r="M448" s="271"/>
      <c r="N448" s="271"/>
      <c r="O448" s="271"/>
      <c r="P448" s="271"/>
    </row>
    <row r="449" spans="1:16" x14ac:dyDescent="0.25">
      <c r="A449" s="761"/>
      <c r="B449" s="452" t="s">
        <v>2085</v>
      </c>
      <c r="C449" s="316"/>
      <c r="D449" s="316"/>
      <c r="E449" s="633"/>
      <c r="F449" s="633"/>
      <c r="G449" s="634"/>
      <c r="H449" s="316"/>
      <c r="I449" s="271"/>
      <c r="J449" s="271"/>
      <c r="K449" s="271"/>
      <c r="L449" s="271"/>
      <c r="M449" s="271"/>
      <c r="N449" s="271"/>
      <c r="O449" s="271"/>
      <c r="P449" s="271"/>
    </row>
    <row r="450" spans="1:16" x14ac:dyDescent="0.25">
      <c r="A450" s="761"/>
      <c r="B450" s="452" t="s">
        <v>649</v>
      </c>
      <c r="C450" s="316"/>
      <c r="D450" s="316"/>
      <c r="E450" s="633"/>
      <c r="F450" s="633"/>
      <c r="G450" s="634"/>
      <c r="H450" s="316"/>
      <c r="I450" s="271"/>
      <c r="J450" s="271"/>
      <c r="K450" s="271"/>
      <c r="L450" s="271"/>
      <c r="M450" s="271"/>
      <c r="N450" s="271"/>
      <c r="O450" s="271"/>
      <c r="P450" s="271"/>
    </row>
    <row r="451" spans="1:16" s="46" customFormat="1" ht="15" customHeight="1" x14ac:dyDescent="0.25">
      <c r="A451" s="761"/>
      <c r="B451" s="452" t="s">
        <v>45</v>
      </c>
      <c r="C451" s="316"/>
      <c r="D451" s="316"/>
      <c r="E451" s="633"/>
      <c r="F451" s="633"/>
      <c r="G451" s="634"/>
      <c r="H451" s="316"/>
      <c r="I451" s="314"/>
      <c r="J451" s="314"/>
      <c r="K451" s="314"/>
      <c r="L451" s="314"/>
      <c r="M451" s="314"/>
      <c r="N451" s="314"/>
      <c r="O451" s="314"/>
      <c r="P451" s="314"/>
    </row>
    <row r="452" spans="1:16" s="46" customFormat="1" ht="15" customHeight="1" x14ac:dyDescent="0.25">
      <c r="A452" s="761"/>
      <c r="B452" s="452" t="s">
        <v>650</v>
      </c>
      <c r="C452" s="316"/>
      <c r="D452" s="316"/>
      <c r="E452" s="633"/>
      <c r="F452" s="633"/>
      <c r="G452" s="634"/>
      <c r="H452" s="316"/>
      <c r="I452" s="314"/>
      <c r="J452" s="314"/>
      <c r="K452" s="314"/>
      <c r="L452" s="314"/>
      <c r="M452" s="314"/>
      <c r="N452" s="314"/>
      <c r="O452" s="314"/>
      <c r="P452" s="314"/>
    </row>
    <row r="453" spans="1:16" s="46" customFormat="1" ht="15" customHeight="1" x14ac:dyDescent="0.25">
      <c r="A453" s="761"/>
      <c r="B453" s="452" t="s">
        <v>1727</v>
      </c>
      <c r="C453" s="316"/>
      <c r="D453" s="316"/>
      <c r="E453" s="633"/>
      <c r="F453" s="633"/>
      <c r="G453" s="634"/>
      <c r="H453" s="316"/>
      <c r="I453" s="314"/>
      <c r="J453" s="314"/>
      <c r="K453" s="314"/>
      <c r="L453" s="314"/>
      <c r="M453" s="314"/>
      <c r="N453" s="314"/>
      <c r="O453" s="314"/>
      <c r="P453" s="314"/>
    </row>
    <row r="454" spans="1:16" s="46" customFormat="1" ht="15" customHeight="1" x14ac:dyDescent="0.25">
      <c r="A454" s="761"/>
      <c r="B454" s="452" t="s">
        <v>1728</v>
      </c>
      <c r="C454" s="316"/>
      <c r="D454" s="316"/>
      <c r="E454" s="633"/>
      <c r="F454" s="633"/>
      <c r="G454" s="634"/>
      <c r="H454" s="316"/>
      <c r="I454" s="314"/>
      <c r="J454" s="314"/>
      <c r="K454" s="314"/>
      <c r="L454" s="314"/>
      <c r="M454" s="314"/>
      <c r="N454" s="314"/>
      <c r="O454" s="314"/>
      <c r="P454" s="314"/>
    </row>
    <row r="455" spans="1:16" s="46" customFormat="1" x14ac:dyDescent="0.25">
      <c r="A455" s="761"/>
      <c r="B455" s="452" t="s">
        <v>1716</v>
      </c>
      <c r="C455" s="316"/>
      <c r="D455" s="316"/>
      <c r="E455" s="633"/>
      <c r="F455" s="633"/>
      <c r="G455" s="634"/>
      <c r="H455" s="316"/>
      <c r="I455" s="314"/>
      <c r="J455" s="314"/>
      <c r="K455" s="314"/>
      <c r="L455" s="314"/>
      <c r="M455" s="314"/>
      <c r="N455" s="314"/>
      <c r="O455" s="314"/>
      <c r="P455" s="314"/>
    </row>
    <row r="456" spans="1:16" s="46" customFormat="1" x14ac:dyDescent="0.25">
      <c r="A456" s="761"/>
      <c r="B456" s="452" t="s">
        <v>1717</v>
      </c>
      <c r="C456" s="316"/>
      <c r="D456" s="316"/>
      <c r="E456" s="633"/>
      <c r="F456" s="633"/>
      <c r="G456" s="634"/>
      <c r="H456" s="316"/>
      <c r="I456" s="314"/>
      <c r="J456" s="314"/>
      <c r="K456" s="314"/>
      <c r="L456" s="314"/>
      <c r="M456" s="314"/>
      <c r="N456" s="314"/>
      <c r="O456" s="314"/>
      <c r="P456" s="314"/>
    </row>
    <row r="457" spans="1:16" s="46" customFormat="1" x14ac:dyDescent="0.25">
      <c r="A457" s="761"/>
      <c r="B457" s="452" t="s">
        <v>2183</v>
      </c>
      <c r="C457" s="316"/>
      <c r="D457" s="316"/>
      <c r="E457" s="633"/>
      <c r="F457" s="633"/>
      <c r="G457" s="634"/>
      <c r="H457" s="316"/>
      <c r="I457" s="314"/>
      <c r="J457" s="314"/>
      <c r="K457" s="314"/>
      <c r="L457" s="314"/>
      <c r="M457" s="314"/>
      <c r="N457" s="314"/>
      <c r="O457" s="314"/>
      <c r="P457" s="314"/>
    </row>
    <row r="458" spans="1:16" s="46" customFormat="1" x14ac:dyDescent="0.25">
      <c r="A458" s="761"/>
      <c r="B458" s="452" t="s">
        <v>2184</v>
      </c>
      <c r="C458" s="316"/>
      <c r="D458" s="316"/>
      <c r="E458" s="633"/>
      <c r="F458" s="633"/>
      <c r="G458" s="634"/>
      <c r="H458" s="316"/>
      <c r="I458" s="314"/>
      <c r="J458" s="314"/>
      <c r="K458" s="314"/>
      <c r="L458" s="314"/>
      <c r="M458" s="314"/>
      <c r="N458" s="314"/>
      <c r="O458" s="314"/>
      <c r="P458" s="314"/>
    </row>
    <row r="459" spans="1:16" s="46" customFormat="1" x14ac:dyDescent="0.25">
      <c r="A459" s="761"/>
      <c r="B459" s="452" t="s">
        <v>1718</v>
      </c>
      <c r="C459" s="316"/>
      <c r="D459" s="316"/>
      <c r="E459" s="633"/>
      <c r="F459" s="633"/>
      <c r="G459" s="634"/>
      <c r="H459" s="316"/>
      <c r="I459" s="314"/>
      <c r="J459" s="314"/>
      <c r="K459" s="314"/>
      <c r="L459" s="314"/>
      <c r="M459" s="314"/>
      <c r="N459" s="314"/>
      <c r="O459" s="314"/>
      <c r="P459" s="314"/>
    </row>
    <row r="460" spans="1:16" s="46" customFormat="1" x14ac:dyDescent="0.25">
      <c r="A460" s="761"/>
      <c r="B460" s="452" t="s">
        <v>1719</v>
      </c>
      <c r="C460" s="316"/>
      <c r="D460" s="316"/>
      <c r="E460" s="633"/>
      <c r="F460" s="633"/>
      <c r="G460" s="634"/>
      <c r="H460" s="316"/>
      <c r="I460" s="314"/>
      <c r="J460" s="314"/>
      <c r="K460" s="314"/>
      <c r="L460" s="314"/>
      <c r="M460" s="314"/>
      <c r="N460" s="314"/>
      <c r="O460" s="314"/>
      <c r="P460" s="314"/>
    </row>
    <row r="461" spans="1:16" s="46" customFormat="1" x14ac:dyDescent="0.25">
      <c r="A461" s="761"/>
      <c r="B461" s="452" t="s">
        <v>1720</v>
      </c>
      <c r="C461" s="316"/>
      <c r="D461" s="316"/>
      <c r="E461" s="633"/>
      <c r="F461" s="633"/>
      <c r="G461" s="634"/>
      <c r="H461" s="316"/>
      <c r="I461" s="314"/>
      <c r="J461" s="314"/>
      <c r="K461" s="314"/>
      <c r="L461" s="314"/>
      <c r="M461" s="314"/>
      <c r="N461" s="314"/>
      <c r="O461" s="314"/>
      <c r="P461" s="314"/>
    </row>
    <row r="462" spans="1:16" s="46" customFormat="1" x14ac:dyDescent="0.25">
      <c r="A462" s="761"/>
      <c r="B462" s="452" t="s">
        <v>1721</v>
      </c>
      <c r="C462" s="316"/>
      <c r="D462" s="316"/>
      <c r="E462" s="633"/>
      <c r="F462" s="633"/>
      <c r="G462" s="634"/>
      <c r="H462" s="316"/>
      <c r="I462" s="314"/>
      <c r="J462" s="314"/>
      <c r="K462" s="314"/>
      <c r="L462" s="314"/>
      <c r="M462" s="314"/>
      <c r="N462" s="314"/>
      <c r="O462" s="314"/>
      <c r="P462" s="314"/>
    </row>
    <row r="463" spans="1:16" s="46" customFormat="1" x14ac:dyDescent="0.25">
      <c r="A463" s="761"/>
      <c r="B463" s="452" t="s">
        <v>219</v>
      </c>
      <c r="C463" s="316"/>
      <c r="D463" s="316"/>
      <c r="E463" s="633"/>
      <c r="F463" s="633"/>
      <c r="G463" s="634"/>
      <c r="H463" s="316"/>
      <c r="I463" s="314"/>
      <c r="J463" s="314"/>
      <c r="K463" s="314"/>
      <c r="L463" s="314"/>
      <c r="M463" s="314"/>
      <c r="N463" s="314"/>
      <c r="O463" s="314"/>
      <c r="P463" s="314"/>
    </row>
    <row r="464" spans="1:16" s="46" customFormat="1" x14ac:dyDescent="0.25">
      <c r="A464" s="761"/>
      <c r="B464" s="452" t="s">
        <v>218</v>
      </c>
      <c r="C464" s="316"/>
      <c r="D464" s="316"/>
      <c r="E464" s="633"/>
      <c r="F464" s="633"/>
      <c r="G464" s="634"/>
      <c r="H464" s="316"/>
      <c r="I464" s="314"/>
      <c r="J464" s="314"/>
      <c r="K464" s="314"/>
      <c r="L464" s="314"/>
      <c r="M464" s="314"/>
      <c r="N464" s="314"/>
      <c r="O464" s="314"/>
      <c r="P464" s="314"/>
    </row>
    <row r="465" spans="1:16" s="46" customFormat="1" x14ac:dyDescent="0.25">
      <c r="A465" s="761"/>
      <c r="B465" s="452" t="s">
        <v>860</v>
      </c>
      <c r="C465" s="316"/>
      <c r="D465" s="316"/>
      <c r="E465" s="633"/>
      <c r="F465" s="633"/>
      <c r="G465" s="634"/>
      <c r="H465" s="316"/>
      <c r="I465" s="314"/>
      <c r="J465" s="314"/>
      <c r="K465" s="314"/>
      <c r="L465" s="314"/>
      <c r="M465" s="314"/>
      <c r="N465" s="314"/>
      <c r="O465" s="314"/>
      <c r="P465" s="314"/>
    </row>
    <row r="466" spans="1:16" s="46" customFormat="1" x14ac:dyDescent="0.25">
      <c r="A466" s="761"/>
      <c r="B466" s="452" t="s">
        <v>217</v>
      </c>
      <c r="C466" s="316"/>
      <c r="D466" s="316"/>
      <c r="E466" s="633"/>
      <c r="F466" s="633"/>
      <c r="G466" s="634"/>
      <c r="H466" s="316"/>
      <c r="I466" s="314"/>
      <c r="J466" s="314"/>
      <c r="K466" s="314"/>
      <c r="L466" s="314"/>
      <c r="M466" s="314"/>
      <c r="N466" s="314"/>
      <c r="O466" s="314"/>
      <c r="P466" s="314"/>
    </row>
    <row r="467" spans="1:16" s="46" customFormat="1" x14ac:dyDescent="0.25">
      <c r="A467" s="761"/>
      <c r="B467" s="452" t="s">
        <v>857</v>
      </c>
      <c r="C467" s="316"/>
      <c r="D467" s="316"/>
      <c r="E467" s="633"/>
      <c r="F467" s="633"/>
      <c r="G467" s="634"/>
      <c r="H467" s="316"/>
      <c r="I467" s="314"/>
      <c r="J467" s="314"/>
      <c r="K467" s="314"/>
      <c r="L467" s="314"/>
      <c r="M467" s="314"/>
      <c r="N467" s="314"/>
      <c r="O467" s="314"/>
      <c r="P467" s="314"/>
    </row>
    <row r="468" spans="1:16" x14ac:dyDescent="0.25">
      <c r="A468" s="761"/>
      <c r="B468" s="452" t="s">
        <v>1704</v>
      </c>
      <c r="C468" s="316"/>
      <c r="D468" s="316"/>
      <c r="E468" s="633"/>
      <c r="F468" s="633"/>
      <c r="G468" s="634"/>
      <c r="H468" s="316"/>
      <c r="I468" s="271"/>
      <c r="J468" s="271"/>
      <c r="K468" s="271"/>
      <c r="L468" s="271"/>
      <c r="M468" s="271"/>
      <c r="N468" s="271"/>
      <c r="O468" s="271"/>
      <c r="P468" s="271"/>
    </row>
    <row r="469" spans="1:16" x14ac:dyDescent="0.25">
      <c r="A469" s="761"/>
      <c r="B469" s="452" t="s">
        <v>700</v>
      </c>
      <c r="C469" s="316"/>
      <c r="D469" s="316"/>
      <c r="E469" s="633"/>
      <c r="F469" s="633"/>
      <c r="G469" s="634"/>
      <c r="H469" s="316"/>
      <c r="I469" s="271"/>
      <c r="J469" s="271"/>
      <c r="K469" s="271"/>
      <c r="L469" s="271"/>
      <c r="M469" s="271"/>
      <c r="N469" s="271"/>
      <c r="O469" s="271"/>
      <c r="P469" s="271"/>
    </row>
    <row r="470" spans="1:16" x14ac:dyDescent="0.25">
      <c r="A470" s="761"/>
      <c r="B470" s="452" t="s">
        <v>1705</v>
      </c>
      <c r="C470" s="316"/>
      <c r="D470" s="316"/>
      <c r="E470" s="633"/>
      <c r="F470" s="633"/>
      <c r="G470" s="634"/>
      <c r="H470" s="316"/>
      <c r="I470" s="271"/>
      <c r="J470" s="271"/>
      <c r="K470" s="271"/>
      <c r="L470" s="271"/>
      <c r="M470" s="271"/>
      <c r="N470" s="271"/>
      <c r="O470" s="271"/>
      <c r="P470" s="271"/>
    </row>
    <row r="471" spans="1:16" x14ac:dyDescent="0.25">
      <c r="A471" s="761"/>
      <c r="B471" s="452" t="s">
        <v>1706</v>
      </c>
      <c r="C471" s="316"/>
      <c r="D471" s="316"/>
      <c r="E471" s="633"/>
      <c r="F471" s="633"/>
      <c r="G471" s="634"/>
      <c r="H471" s="316"/>
      <c r="I471" s="271"/>
      <c r="J471" s="271"/>
      <c r="K471" s="271"/>
      <c r="L471" s="271"/>
      <c r="M471" s="271"/>
      <c r="N471" s="271"/>
      <c r="O471" s="271"/>
      <c r="P471" s="271"/>
    </row>
    <row r="472" spans="1:16" x14ac:dyDescent="0.25">
      <c r="A472" s="761"/>
      <c r="B472" s="452" t="s">
        <v>1707</v>
      </c>
      <c r="C472" s="316"/>
      <c r="D472" s="316"/>
      <c r="E472" s="633"/>
      <c r="F472" s="633"/>
      <c r="G472" s="634"/>
      <c r="H472" s="316"/>
      <c r="I472" s="271"/>
      <c r="J472" s="271"/>
      <c r="K472" s="271"/>
      <c r="L472" s="271"/>
      <c r="M472" s="271"/>
      <c r="N472" s="271"/>
      <c r="O472" s="271"/>
      <c r="P472" s="271"/>
    </row>
    <row r="473" spans="1:16" s="46" customFormat="1" x14ac:dyDescent="0.25">
      <c r="A473" s="761"/>
      <c r="B473" s="452" t="s">
        <v>1708</v>
      </c>
      <c r="C473" s="316"/>
      <c r="D473" s="316"/>
      <c r="E473" s="633"/>
      <c r="F473" s="633"/>
      <c r="G473" s="634"/>
      <c r="H473" s="316"/>
      <c r="I473" s="314"/>
      <c r="J473" s="314"/>
      <c r="K473" s="314"/>
      <c r="L473" s="314"/>
      <c r="M473" s="314"/>
      <c r="N473" s="314"/>
      <c r="O473" s="314"/>
      <c r="P473" s="314"/>
    </row>
    <row r="474" spans="1:16" s="46" customFormat="1" x14ac:dyDescent="0.25">
      <c r="A474" s="761"/>
      <c r="B474" s="452" t="s">
        <v>855</v>
      </c>
      <c r="C474" s="316"/>
      <c r="D474" s="316"/>
      <c r="E474" s="633"/>
      <c r="F474" s="633"/>
      <c r="G474" s="634"/>
      <c r="H474" s="316"/>
      <c r="I474" s="314"/>
      <c r="J474" s="314"/>
      <c r="K474" s="314"/>
      <c r="L474" s="314"/>
      <c r="M474" s="314"/>
      <c r="N474" s="314"/>
      <c r="O474" s="314"/>
      <c r="P474" s="314"/>
    </row>
    <row r="475" spans="1:16" s="46" customFormat="1" x14ac:dyDescent="0.25">
      <c r="A475" s="761"/>
      <c r="B475" s="452" t="s">
        <v>654</v>
      </c>
      <c r="C475" s="316"/>
      <c r="D475" s="316"/>
      <c r="E475" s="633"/>
      <c r="F475" s="633"/>
      <c r="G475" s="634"/>
      <c r="H475" s="316"/>
      <c r="I475" s="314"/>
      <c r="J475" s="314"/>
      <c r="K475" s="314"/>
      <c r="L475" s="314"/>
      <c r="M475" s="314"/>
      <c r="N475" s="314"/>
      <c r="O475" s="314"/>
      <c r="P475" s="314"/>
    </row>
    <row r="476" spans="1:16" s="46" customFormat="1" x14ac:dyDescent="0.25">
      <c r="A476" s="761"/>
      <c r="B476" s="626" t="s">
        <v>878</v>
      </c>
      <c r="C476" s="316"/>
      <c r="D476" s="316"/>
      <c r="E476" s="633"/>
      <c r="F476" s="633"/>
      <c r="G476" s="634"/>
      <c r="H476" s="316"/>
      <c r="I476" s="314"/>
      <c r="J476" s="314"/>
      <c r="K476" s="314"/>
      <c r="L476" s="314"/>
      <c r="M476" s="314"/>
      <c r="N476" s="314"/>
      <c r="O476" s="314"/>
      <c r="P476" s="314"/>
    </row>
    <row r="477" spans="1:16" x14ac:dyDescent="0.25">
      <c r="A477" s="761"/>
      <c r="B477" s="452" t="s">
        <v>2185</v>
      </c>
      <c r="C477" s="316"/>
      <c r="D477" s="316"/>
      <c r="E477" s="633"/>
      <c r="F477" s="633"/>
      <c r="G477" s="634"/>
      <c r="H477" s="316"/>
      <c r="I477" s="271"/>
      <c r="J477" s="271"/>
      <c r="K477" s="271"/>
      <c r="L477" s="271"/>
      <c r="M477" s="271"/>
      <c r="N477" s="271"/>
      <c r="O477" s="271"/>
      <c r="P477" s="271"/>
    </row>
    <row r="478" spans="1:16" x14ac:dyDescent="0.25">
      <c r="A478" s="761"/>
      <c r="B478" s="452" t="s">
        <v>2186</v>
      </c>
      <c r="C478" s="316"/>
      <c r="D478" s="316"/>
      <c r="E478" s="633"/>
      <c r="F478" s="633"/>
      <c r="G478" s="634"/>
      <c r="H478" s="316"/>
      <c r="I478" s="271"/>
      <c r="J478" s="271"/>
      <c r="K478" s="271"/>
      <c r="L478" s="271"/>
      <c r="M478" s="271"/>
      <c r="N478" s="271"/>
      <c r="O478" s="271"/>
      <c r="P478" s="271"/>
    </row>
    <row r="479" spans="1:16" ht="25.5" x14ac:dyDescent="0.25">
      <c r="A479" s="761"/>
      <c r="B479" s="452" t="s">
        <v>388</v>
      </c>
      <c r="C479" s="316"/>
      <c r="D479" s="316"/>
      <c r="E479" s="633"/>
      <c r="F479" s="633"/>
      <c r="G479" s="634"/>
      <c r="H479" s="316"/>
      <c r="I479" s="271"/>
      <c r="J479" s="271"/>
      <c r="K479" s="271"/>
      <c r="L479" s="271"/>
      <c r="M479" s="271"/>
      <c r="N479" s="271"/>
      <c r="O479" s="271"/>
      <c r="P479" s="271"/>
    </row>
    <row r="480" spans="1:16" x14ac:dyDescent="0.25">
      <c r="A480" s="761"/>
      <c r="B480" s="452" t="s">
        <v>699</v>
      </c>
      <c r="C480" s="316"/>
      <c r="D480" s="316"/>
      <c r="E480" s="633"/>
      <c r="F480" s="633"/>
      <c r="G480" s="634"/>
      <c r="H480" s="316"/>
      <c r="I480" s="271"/>
      <c r="J480" s="271"/>
      <c r="K480" s="271"/>
      <c r="L480" s="271"/>
      <c r="M480" s="271"/>
      <c r="N480" s="271"/>
      <c r="O480" s="271"/>
      <c r="P480" s="271"/>
    </row>
    <row r="481" spans="1:16" ht="25.5" x14ac:dyDescent="0.25">
      <c r="A481" s="761"/>
      <c r="B481" s="626" t="s">
        <v>1711</v>
      </c>
      <c r="C481" s="316"/>
      <c r="D481" s="316"/>
      <c r="E481" s="633"/>
      <c r="F481" s="633"/>
      <c r="G481" s="634"/>
      <c r="H481" s="316"/>
      <c r="I481" s="271"/>
      <c r="J481" s="271"/>
      <c r="K481" s="271"/>
      <c r="L481" s="271"/>
      <c r="M481" s="271"/>
      <c r="N481" s="271"/>
      <c r="O481" s="271"/>
      <c r="P481" s="271"/>
    </row>
    <row r="482" spans="1:16" ht="25.5" x14ac:dyDescent="0.25">
      <c r="A482" s="761"/>
      <c r="B482" s="626" t="s">
        <v>1712</v>
      </c>
      <c r="C482" s="316"/>
      <c r="D482" s="316"/>
      <c r="E482" s="633"/>
      <c r="F482" s="633"/>
      <c r="G482" s="634"/>
      <c r="H482" s="316"/>
      <c r="I482" s="271"/>
      <c r="J482" s="271"/>
      <c r="K482" s="271"/>
      <c r="L482" s="271"/>
      <c r="M482" s="271"/>
      <c r="N482" s="271"/>
      <c r="O482" s="271"/>
      <c r="P482" s="271"/>
    </row>
    <row r="483" spans="1:16" x14ac:dyDescent="0.25">
      <c r="A483" s="761"/>
      <c r="B483" s="626" t="s">
        <v>1715</v>
      </c>
      <c r="C483" s="316"/>
      <c r="D483" s="316"/>
      <c r="E483" s="633"/>
      <c r="F483" s="633"/>
      <c r="G483" s="634"/>
      <c r="H483" s="316"/>
      <c r="I483" s="271"/>
      <c r="J483" s="271"/>
      <c r="K483" s="271"/>
      <c r="L483" s="271"/>
      <c r="M483" s="271"/>
      <c r="N483" s="271"/>
      <c r="O483" s="271"/>
      <c r="P483" s="271"/>
    </row>
    <row r="484" spans="1:16" x14ac:dyDescent="0.25">
      <c r="A484" s="761"/>
      <c r="B484" s="626" t="s">
        <v>387</v>
      </c>
      <c r="C484" s="316"/>
      <c r="D484" s="316"/>
      <c r="E484" s="633"/>
      <c r="F484" s="633"/>
      <c r="G484" s="634"/>
      <c r="H484" s="316"/>
      <c r="I484" s="271"/>
      <c r="J484" s="271"/>
      <c r="K484" s="271"/>
      <c r="L484" s="271"/>
      <c r="M484" s="271"/>
      <c r="N484" s="271"/>
      <c r="O484" s="271"/>
      <c r="P484" s="271"/>
    </row>
    <row r="485" spans="1:16" x14ac:dyDescent="0.25">
      <c r="A485" s="761"/>
      <c r="B485" s="626" t="s">
        <v>1713</v>
      </c>
      <c r="C485" s="316"/>
      <c r="D485" s="316"/>
      <c r="E485" s="633"/>
      <c r="F485" s="633"/>
      <c r="G485" s="634"/>
      <c r="H485" s="316"/>
      <c r="I485" s="271"/>
      <c r="J485" s="271"/>
      <c r="K485" s="271"/>
      <c r="L485" s="271"/>
      <c r="M485" s="271"/>
      <c r="N485" s="271"/>
      <c r="O485" s="271"/>
      <c r="P485" s="271"/>
    </row>
    <row r="486" spans="1:16" x14ac:dyDescent="0.25">
      <c r="A486" s="761"/>
      <c r="B486" s="626" t="s">
        <v>1714</v>
      </c>
      <c r="C486" s="316"/>
      <c r="D486" s="316"/>
      <c r="E486" s="633"/>
      <c r="F486" s="633"/>
      <c r="G486" s="634"/>
      <c r="H486" s="316"/>
      <c r="I486" s="271"/>
      <c r="J486" s="271"/>
      <c r="K486" s="271"/>
      <c r="L486" s="271"/>
      <c r="M486" s="271"/>
      <c r="N486" s="271"/>
      <c r="O486" s="271"/>
      <c r="P486" s="271"/>
    </row>
    <row r="487" spans="1:16" x14ac:dyDescent="0.25">
      <c r="A487" s="761"/>
      <c r="B487" s="626" t="s">
        <v>1709</v>
      </c>
      <c r="C487" s="316"/>
      <c r="D487" s="316"/>
      <c r="E487" s="633"/>
      <c r="F487" s="633"/>
      <c r="G487" s="634"/>
      <c r="H487" s="316"/>
      <c r="I487" s="271"/>
      <c r="J487" s="271"/>
      <c r="K487" s="271"/>
      <c r="L487" s="271"/>
      <c r="M487" s="271"/>
      <c r="N487" s="271"/>
      <c r="O487" s="271"/>
      <c r="P487" s="271"/>
    </row>
    <row r="488" spans="1:16" x14ac:dyDescent="0.25">
      <c r="A488" s="761"/>
      <c r="B488" s="626" t="s">
        <v>1710</v>
      </c>
      <c r="C488" s="316"/>
      <c r="D488" s="316"/>
      <c r="E488" s="633"/>
      <c r="F488" s="633"/>
      <c r="G488" s="634"/>
      <c r="H488" s="316"/>
      <c r="I488" s="271"/>
      <c r="J488" s="271"/>
      <c r="K488" s="271"/>
      <c r="L488" s="271"/>
      <c r="M488" s="271"/>
      <c r="N488" s="271"/>
      <c r="O488" s="271"/>
      <c r="P488" s="271"/>
    </row>
    <row r="489" spans="1:16" x14ac:dyDescent="0.25">
      <c r="A489" s="761"/>
      <c r="B489" s="626" t="s">
        <v>570</v>
      </c>
      <c r="C489" s="316"/>
      <c r="D489" s="316"/>
      <c r="E489" s="633"/>
      <c r="F489" s="633"/>
      <c r="G489" s="634"/>
      <c r="H489" s="316"/>
      <c r="I489" s="271"/>
      <c r="J489" s="271"/>
      <c r="K489" s="271"/>
      <c r="L489" s="271"/>
      <c r="M489" s="271"/>
      <c r="N489" s="271"/>
      <c r="O489" s="271"/>
      <c r="P489" s="271"/>
    </row>
    <row r="490" spans="1:16" x14ac:dyDescent="0.25">
      <c r="A490" s="761"/>
      <c r="B490" s="626" t="s">
        <v>1820</v>
      </c>
      <c r="C490" s="316"/>
      <c r="D490" s="316"/>
      <c r="E490" s="633"/>
      <c r="F490" s="633"/>
      <c r="G490" s="634"/>
      <c r="H490" s="316"/>
      <c r="I490" s="271"/>
      <c r="J490" s="271"/>
      <c r="K490" s="271"/>
      <c r="L490" s="271"/>
      <c r="M490" s="271"/>
      <c r="N490" s="271"/>
      <c r="O490" s="271"/>
      <c r="P490" s="271"/>
    </row>
    <row r="491" spans="1:16" x14ac:dyDescent="0.25">
      <c r="A491" s="761"/>
      <c r="B491" s="626" t="s">
        <v>1730</v>
      </c>
      <c r="C491" s="316"/>
      <c r="D491" s="316"/>
      <c r="E491" s="633"/>
      <c r="F491" s="633"/>
      <c r="G491" s="634"/>
      <c r="H491" s="316"/>
      <c r="I491" s="271"/>
      <c r="J491" s="271"/>
      <c r="K491" s="271"/>
      <c r="L491" s="271"/>
      <c r="M491" s="271"/>
      <c r="N491" s="271"/>
      <c r="O491" s="271"/>
      <c r="P491" s="271"/>
    </row>
    <row r="492" spans="1:16" x14ac:dyDescent="0.25">
      <c r="A492" s="761"/>
      <c r="B492" s="626" t="s">
        <v>2187</v>
      </c>
      <c r="C492" s="316"/>
      <c r="D492" s="316"/>
      <c r="E492" s="633"/>
      <c r="F492" s="633"/>
      <c r="G492" s="634"/>
      <c r="H492" s="316"/>
      <c r="I492" s="271"/>
      <c r="J492" s="271"/>
      <c r="K492" s="271"/>
      <c r="L492" s="271"/>
      <c r="M492" s="271"/>
      <c r="N492" s="271"/>
      <c r="O492" s="271"/>
      <c r="P492" s="271"/>
    </row>
    <row r="493" spans="1:16" x14ac:dyDescent="0.25">
      <c r="A493" s="761"/>
      <c r="B493" s="626" t="s">
        <v>653</v>
      </c>
      <c r="C493" s="316"/>
      <c r="D493" s="316"/>
      <c r="E493" s="633"/>
      <c r="F493" s="633"/>
      <c r="G493" s="634"/>
      <c r="H493" s="316"/>
      <c r="I493" s="271"/>
      <c r="J493" s="271"/>
      <c r="K493" s="271"/>
      <c r="L493" s="271"/>
      <c r="M493" s="271"/>
      <c r="N493" s="271"/>
      <c r="O493" s="271"/>
      <c r="P493" s="271"/>
    </row>
    <row r="494" spans="1:16" x14ac:dyDescent="0.25">
      <c r="A494" s="761"/>
      <c r="B494" s="626" t="s">
        <v>653</v>
      </c>
      <c r="C494" s="316"/>
      <c r="D494" s="316"/>
      <c r="E494" s="633"/>
      <c r="F494" s="633"/>
      <c r="G494" s="634"/>
      <c r="H494" s="316"/>
      <c r="I494" s="271"/>
      <c r="J494" s="271"/>
      <c r="K494" s="271"/>
      <c r="L494" s="271"/>
      <c r="M494" s="271"/>
      <c r="N494" s="271"/>
      <c r="O494" s="271"/>
      <c r="P494" s="271"/>
    </row>
    <row r="495" spans="1:16" x14ac:dyDescent="0.25">
      <c r="A495" s="761"/>
      <c r="B495" s="626" t="s">
        <v>652</v>
      </c>
      <c r="C495" s="316"/>
      <c r="D495" s="316"/>
      <c r="E495" s="633"/>
      <c r="F495" s="633"/>
      <c r="G495" s="634"/>
      <c r="H495" s="316"/>
      <c r="I495" s="271"/>
      <c r="J495" s="271"/>
      <c r="K495" s="271"/>
      <c r="L495" s="271"/>
      <c r="M495" s="271"/>
      <c r="N495" s="271"/>
      <c r="O495" s="271"/>
      <c r="P495" s="271"/>
    </row>
    <row r="496" spans="1:16" x14ac:dyDescent="0.25">
      <c r="A496" s="761"/>
      <c r="B496" s="450"/>
      <c r="C496" s="316"/>
      <c r="D496" s="316"/>
      <c r="E496" s="633"/>
      <c r="F496" s="633"/>
      <c r="G496" s="634"/>
      <c r="H496" s="316"/>
      <c r="I496" s="271"/>
      <c r="J496" s="271"/>
      <c r="K496" s="271"/>
      <c r="L496" s="271"/>
      <c r="M496" s="271"/>
      <c r="N496" s="271"/>
      <c r="O496" s="271"/>
      <c r="P496" s="271"/>
    </row>
    <row r="497" spans="1:16" x14ac:dyDescent="0.25">
      <c r="A497" s="761"/>
      <c r="B497" s="450"/>
      <c r="C497" s="316"/>
      <c r="D497" s="316"/>
      <c r="E497" s="633"/>
      <c r="F497" s="633"/>
      <c r="G497" s="634"/>
      <c r="H497" s="316"/>
      <c r="I497" s="271"/>
      <c r="J497" s="271"/>
      <c r="K497" s="271"/>
      <c r="L497" s="271"/>
      <c r="M497" s="271"/>
      <c r="N497" s="271"/>
      <c r="O497" s="271"/>
      <c r="P497" s="271"/>
    </row>
    <row r="498" spans="1:16" x14ac:dyDescent="0.25">
      <c r="A498" s="761"/>
      <c r="B498" s="450"/>
      <c r="C498" s="316"/>
      <c r="D498" s="316"/>
      <c r="E498" s="633"/>
      <c r="F498" s="633"/>
      <c r="G498" s="634"/>
      <c r="H498" s="316"/>
      <c r="I498" s="271"/>
      <c r="J498" s="271"/>
      <c r="K498" s="271"/>
      <c r="L498" s="271"/>
      <c r="M498" s="271"/>
      <c r="N498" s="271"/>
      <c r="O498" s="271"/>
      <c r="P498" s="271"/>
    </row>
    <row r="499" spans="1:16" s="46" customFormat="1" x14ac:dyDescent="0.25">
      <c r="A499" s="761"/>
      <c r="B499" s="450"/>
      <c r="C499" s="316"/>
      <c r="D499" s="316"/>
      <c r="E499" s="633"/>
      <c r="F499" s="633"/>
      <c r="G499" s="634"/>
      <c r="H499" s="316"/>
      <c r="I499" s="314"/>
      <c r="J499" s="314"/>
      <c r="K499" s="314"/>
      <c r="L499" s="314"/>
      <c r="M499" s="314"/>
      <c r="N499" s="314"/>
      <c r="O499" s="314"/>
      <c r="P499" s="314"/>
    </row>
    <row r="500" spans="1:16" s="46" customFormat="1" x14ac:dyDescent="0.25">
      <c r="A500" s="761"/>
      <c r="B500" s="450"/>
      <c r="C500" s="316"/>
      <c r="D500" s="316"/>
      <c r="E500" s="633"/>
      <c r="F500" s="633"/>
      <c r="G500" s="634"/>
      <c r="H500" s="316"/>
      <c r="I500" s="314"/>
      <c r="J500" s="314"/>
      <c r="K500" s="314"/>
      <c r="L500" s="314"/>
      <c r="M500" s="314"/>
      <c r="N500" s="314"/>
      <c r="O500" s="314"/>
      <c r="P500" s="314"/>
    </row>
    <row r="501" spans="1:16" s="46" customFormat="1" x14ac:dyDescent="0.25">
      <c r="A501" s="761"/>
      <c r="B501" s="450"/>
      <c r="C501" s="316"/>
      <c r="D501" s="316"/>
      <c r="E501" s="633"/>
      <c r="F501" s="633"/>
      <c r="G501" s="634"/>
      <c r="H501" s="316"/>
      <c r="I501" s="314"/>
      <c r="J501" s="314"/>
      <c r="K501" s="314"/>
      <c r="L501" s="314"/>
      <c r="M501" s="314"/>
      <c r="N501" s="314"/>
      <c r="O501" s="314"/>
      <c r="P501" s="314"/>
    </row>
    <row r="502" spans="1:16" s="46" customFormat="1" x14ac:dyDescent="0.25">
      <c r="A502" s="761"/>
      <c r="B502" s="450"/>
      <c r="C502" s="316"/>
      <c r="D502" s="316"/>
      <c r="E502" s="633"/>
      <c r="F502" s="633"/>
      <c r="G502" s="634"/>
      <c r="H502" s="316"/>
      <c r="I502" s="314"/>
      <c r="J502" s="314"/>
      <c r="K502" s="314"/>
      <c r="L502" s="314"/>
      <c r="M502" s="314"/>
      <c r="N502" s="314"/>
      <c r="O502" s="314"/>
      <c r="P502" s="314"/>
    </row>
    <row r="503" spans="1:16" s="46" customFormat="1" x14ac:dyDescent="0.25">
      <c r="A503" s="761"/>
      <c r="B503" s="450"/>
      <c r="C503" s="316"/>
      <c r="D503" s="316"/>
      <c r="E503" s="633"/>
      <c r="F503" s="633"/>
      <c r="G503" s="634"/>
      <c r="H503" s="316"/>
      <c r="I503" s="314"/>
      <c r="J503" s="314"/>
      <c r="K503" s="314"/>
      <c r="L503" s="314"/>
      <c r="M503" s="314"/>
      <c r="N503" s="314"/>
      <c r="O503" s="314"/>
      <c r="P503" s="314"/>
    </row>
    <row r="504" spans="1:16" x14ac:dyDescent="0.25">
      <c r="A504" s="761"/>
      <c r="B504" s="450"/>
      <c r="C504" s="316"/>
      <c r="D504" s="316"/>
      <c r="E504" s="633"/>
      <c r="F504" s="633"/>
      <c r="G504" s="634"/>
      <c r="H504" s="316"/>
      <c r="I504" s="271"/>
      <c r="J504" s="271"/>
      <c r="K504" s="271"/>
      <c r="L504" s="271"/>
      <c r="M504" s="271"/>
      <c r="N504" s="271"/>
      <c r="O504" s="271"/>
      <c r="P504" s="271"/>
    </row>
    <row r="505" spans="1:16" x14ac:dyDescent="0.25">
      <c r="A505" s="761"/>
      <c r="B505" s="450"/>
      <c r="C505" s="316"/>
      <c r="D505" s="316"/>
      <c r="E505" s="633"/>
      <c r="F505" s="633"/>
      <c r="G505" s="634"/>
      <c r="H505" s="316"/>
      <c r="I505" s="271"/>
      <c r="J505" s="271"/>
      <c r="K505" s="271"/>
      <c r="L505" s="271"/>
      <c r="M505" s="271"/>
      <c r="N505" s="271"/>
      <c r="O505" s="271"/>
      <c r="P505" s="271"/>
    </row>
    <row r="506" spans="1:16" x14ac:dyDescent="0.25">
      <c r="A506" s="761"/>
      <c r="B506" s="450"/>
      <c r="C506" s="316"/>
      <c r="D506" s="316"/>
      <c r="E506" s="633"/>
      <c r="F506" s="633"/>
      <c r="G506" s="634"/>
      <c r="H506" s="316"/>
      <c r="I506" s="271"/>
      <c r="J506" s="271"/>
      <c r="K506" s="271"/>
      <c r="L506" s="271"/>
      <c r="M506" s="271"/>
      <c r="N506" s="271"/>
      <c r="O506" s="271"/>
      <c r="P506" s="271"/>
    </row>
    <row r="507" spans="1:16" x14ac:dyDescent="0.25">
      <c r="A507" s="761"/>
      <c r="B507" s="450"/>
      <c r="C507" s="316"/>
      <c r="D507" s="316"/>
      <c r="E507" s="633"/>
      <c r="F507" s="633"/>
      <c r="G507" s="634"/>
      <c r="H507" s="316"/>
      <c r="I507" s="271"/>
      <c r="J507" s="271"/>
      <c r="K507" s="271"/>
      <c r="L507" s="271"/>
      <c r="M507" s="271"/>
      <c r="N507" s="271"/>
      <c r="O507" s="271"/>
      <c r="P507" s="271"/>
    </row>
    <row r="508" spans="1:16" x14ac:dyDescent="0.25">
      <c r="A508" s="761"/>
      <c r="B508" s="450"/>
      <c r="C508" s="316"/>
      <c r="D508" s="316"/>
      <c r="E508" s="633"/>
      <c r="F508" s="633"/>
      <c r="G508" s="634"/>
      <c r="H508" s="316"/>
      <c r="I508" s="271"/>
      <c r="J508" s="271"/>
      <c r="K508" s="271"/>
      <c r="L508" s="271"/>
      <c r="M508" s="271"/>
      <c r="N508" s="271"/>
      <c r="O508" s="271"/>
      <c r="P508" s="271"/>
    </row>
    <row r="509" spans="1:16" x14ac:dyDescent="0.25">
      <c r="A509" s="761"/>
      <c r="B509" s="450"/>
      <c r="C509" s="316"/>
      <c r="D509" s="316"/>
      <c r="E509" s="633"/>
      <c r="F509" s="633"/>
      <c r="G509" s="634"/>
      <c r="H509" s="316"/>
      <c r="I509" s="271"/>
      <c r="J509" s="271"/>
      <c r="K509" s="271"/>
      <c r="L509" s="271"/>
      <c r="M509" s="271"/>
      <c r="N509" s="271"/>
      <c r="O509" s="271"/>
      <c r="P509" s="271"/>
    </row>
    <row r="510" spans="1:16" x14ac:dyDescent="0.25">
      <c r="A510" s="762"/>
      <c r="B510" s="450"/>
      <c r="C510" s="316"/>
      <c r="D510" s="316"/>
      <c r="E510" s="633"/>
      <c r="F510" s="633"/>
      <c r="G510" s="634"/>
      <c r="H510" s="316"/>
      <c r="I510" s="271"/>
      <c r="J510" s="271"/>
      <c r="K510" s="271"/>
      <c r="L510" s="271"/>
      <c r="M510" s="271"/>
      <c r="N510" s="271"/>
      <c r="O510" s="271"/>
      <c r="P510" s="271"/>
    </row>
    <row r="511" spans="1:16" x14ac:dyDescent="0.25">
      <c r="A511" s="763" t="s">
        <v>861</v>
      </c>
      <c r="B511" s="626" t="s">
        <v>1833</v>
      </c>
      <c r="C511" s="316"/>
      <c r="D511" s="316"/>
      <c r="E511" s="633"/>
      <c r="F511" s="633"/>
      <c r="G511" s="634"/>
      <c r="H511" s="316"/>
      <c r="I511" s="271"/>
      <c r="J511" s="271"/>
      <c r="K511" s="271"/>
      <c r="L511" s="271"/>
      <c r="M511" s="271"/>
      <c r="N511" s="271"/>
      <c r="O511" s="271"/>
      <c r="P511" s="271"/>
    </row>
    <row r="512" spans="1:16" x14ac:dyDescent="0.25">
      <c r="A512" s="764"/>
      <c r="B512" s="626" t="s">
        <v>1834</v>
      </c>
      <c r="C512" s="316"/>
      <c r="D512" s="316"/>
      <c r="E512" s="633"/>
      <c r="F512" s="633"/>
      <c r="G512" s="634"/>
      <c r="H512" s="316"/>
      <c r="I512" s="271"/>
      <c r="J512" s="271"/>
      <c r="K512" s="271"/>
      <c r="L512" s="271"/>
      <c r="M512" s="271"/>
      <c r="N512" s="271"/>
      <c r="O512" s="271"/>
      <c r="P512" s="271"/>
    </row>
    <row r="513" spans="1:16" x14ac:dyDescent="0.25">
      <c r="A513" s="764"/>
      <c r="B513" s="626" t="s">
        <v>1835</v>
      </c>
      <c r="C513" s="316"/>
      <c r="D513" s="316"/>
      <c r="E513" s="633"/>
      <c r="F513" s="633"/>
      <c r="G513" s="634"/>
      <c r="H513" s="316"/>
      <c r="I513" s="271"/>
      <c r="J513" s="271"/>
      <c r="K513" s="271"/>
      <c r="L513" s="271"/>
      <c r="M513" s="271"/>
      <c r="N513" s="271"/>
      <c r="O513" s="271"/>
      <c r="P513" s="271"/>
    </row>
    <row r="514" spans="1:16" x14ac:dyDescent="0.25">
      <c r="A514" s="764"/>
      <c r="B514" s="626" t="s">
        <v>1836</v>
      </c>
      <c r="C514" s="316"/>
      <c r="D514" s="316"/>
      <c r="E514" s="633"/>
      <c r="F514" s="633"/>
      <c r="G514" s="634"/>
      <c r="H514" s="316"/>
      <c r="I514" s="271"/>
      <c r="J514" s="271"/>
      <c r="K514" s="271"/>
      <c r="L514" s="271"/>
      <c r="M514" s="271"/>
      <c r="N514" s="271"/>
      <c r="O514" s="271"/>
      <c r="P514" s="271"/>
    </row>
    <row r="515" spans="1:16" x14ac:dyDescent="0.25">
      <c r="A515" s="764"/>
      <c r="B515" s="626" t="s">
        <v>1837</v>
      </c>
      <c r="C515" s="316"/>
      <c r="D515" s="316"/>
      <c r="E515" s="633"/>
      <c r="F515" s="633"/>
      <c r="G515" s="634"/>
      <c r="H515" s="316"/>
      <c r="I515" s="271"/>
      <c r="J515" s="271"/>
      <c r="K515" s="271"/>
      <c r="L515" s="271"/>
      <c r="M515" s="271"/>
      <c r="N515" s="271"/>
      <c r="O515" s="271"/>
      <c r="P515" s="271"/>
    </row>
    <row r="516" spans="1:16" x14ac:dyDescent="0.25">
      <c r="A516" s="764"/>
      <c r="B516" s="626" t="s">
        <v>1838</v>
      </c>
      <c r="C516" s="316"/>
      <c r="D516" s="316"/>
      <c r="E516" s="633"/>
      <c r="F516" s="633"/>
      <c r="G516" s="634"/>
      <c r="H516" s="316"/>
      <c r="I516" s="271"/>
      <c r="J516" s="271"/>
      <c r="K516" s="271"/>
      <c r="L516" s="271"/>
      <c r="M516" s="271"/>
      <c r="N516" s="271"/>
      <c r="O516" s="271"/>
      <c r="P516" s="271"/>
    </row>
    <row r="517" spans="1:16" x14ac:dyDescent="0.25">
      <c r="A517" s="764"/>
      <c r="B517" s="626" t="s">
        <v>1839</v>
      </c>
      <c r="C517" s="316"/>
      <c r="D517" s="316"/>
      <c r="E517" s="633"/>
      <c r="F517" s="633"/>
      <c r="G517" s="634"/>
      <c r="H517" s="316"/>
      <c r="I517" s="271"/>
      <c r="J517" s="271"/>
      <c r="K517" s="271"/>
      <c r="L517" s="271"/>
      <c r="M517" s="271"/>
      <c r="N517" s="271"/>
      <c r="O517" s="271"/>
      <c r="P517" s="271"/>
    </row>
    <row r="518" spans="1:16" x14ac:dyDescent="0.25">
      <c r="A518" s="764"/>
      <c r="B518" s="626" t="s">
        <v>1840</v>
      </c>
      <c r="C518" s="316"/>
      <c r="D518" s="316"/>
      <c r="E518" s="633"/>
      <c r="F518" s="633"/>
      <c r="G518" s="634"/>
      <c r="H518" s="316"/>
      <c r="I518" s="271"/>
      <c r="J518" s="271"/>
      <c r="K518" s="271"/>
      <c r="L518" s="271"/>
      <c r="M518" s="271"/>
      <c r="N518" s="271"/>
      <c r="O518" s="271"/>
      <c r="P518" s="271"/>
    </row>
    <row r="519" spans="1:16" x14ac:dyDescent="0.25">
      <c r="A519" s="764"/>
      <c r="B519" s="626" t="s">
        <v>1841</v>
      </c>
      <c r="C519" s="316"/>
      <c r="D519" s="316"/>
      <c r="E519" s="633"/>
      <c r="F519" s="633"/>
      <c r="G519" s="634"/>
      <c r="H519" s="316"/>
      <c r="I519" s="271"/>
      <c r="J519" s="271"/>
      <c r="K519" s="271"/>
      <c r="L519" s="271"/>
      <c r="M519" s="271"/>
      <c r="N519" s="271"/>
      <c r="O519" s="271"/>
      <c r="P519" s="271"/>
    </row>
    <row r="520" spans="1:16" x14ac:dyDescent="0.25">
      <c r="A520" s="764"/>
      <c r="B520" s="626" t="s">
        <v>1842</v>
      </c>
      <c r="C520" s="316"/>
      <c r="D520" s="316"/>
      <c r="E520" s="633"/>
      <c r="F520" s="633"/>
      <c r="G520" s="634"/>
      <c r="H520" s="316"/>
      <c r="I520" s="271"/>
      <c r="J520" s="271"/>
      <c r="K520" s="271"/>
      <c r="L520" s="271"/>
      <c r="M520" s="271"/>
      <c r="N520" s="271"/>
      <c r="O520" s="271"/>
      <c r="P520" s="271"/>
    </row>
    <row r="521" spans="1:16" x14ac:dyDescent="0.25">
      <c r="A521" s="764"/>
      <c r="B521" s="626" t="s">
        <v>1843</v>
      </c>
      <c r="C521" s="316"/>
      <c r="D521" s="316"/>
      <c r="E521" s="633"/>
      <c r="F521" s="633"/>
      <c r="G521" s="634"/>
      <c r="H521" s="316"/>
      <c r="I521" s="271"/>
      <c r="J521" s="271"/>
      <c r="K521" s="271"/>
      <c r="L521" s="271"/>
      <c r="M521" s="271"/>
      <c r="N521" s="271"/>
      <c r="O521" s="271"/>
      <c r="P521" s="271"/>
    </row>
    <row r="522" spans="1:16" x14ac:dyDescent="0.25">
      <c r="A522" s="764"/>
      <c r="B522" s="626" t="s">
        <v>1844</v>
      </c>
      <c r="C522" s="316"/>
      <c r="D522" s="316"/>
      <c r="E522" s="633"/>
      <c r="F522" s="633"/>
      <c r="G522" s="634"/>
      <c r="H522" s="316"/>
      <c r="I522" s="271"/>
      <c r="J522" s="271"/>
      <c r="K522" s="271"/>
      <c r="L522" s="271"/>
      <c r="M522" s="271"/>
      <c r="N522" s="271"/>
      <c r="O522" s="271"/>
      <c r="P522" s="271"/>
    </row>
    <row r="523" spans="1:16" x14ac:dyDescent="0.25">
      <c r="A523" s="764"/>
      <c r="B523" s="626" t="s">
        <v>1845</v>
      </c>
      <c r="C523" s="316"/>
      <c r="D523" s="316"/>
      <c r="E523" s="633"/>
      <c r="F523" s="633"/>
      <c r="G523" s="634"/>
      <c r="H523" s="316"/>
      <c r="I523" s="271"/>
      <c r="J523" s="271"/>
      <c r="K523" s="271"/>
      <c r="L523" s="271"/>
      <c r="M523" s="271"/>
      <c r="N523" s="271"/>
      <c r="O523" s="271"/>
      <c r="P523" s="271"/>
    </row>
    <row r="524" spans="1:16" x14ac:dyDescent="0.25">
      <c r="A524" s="764"/>
      <c r="B524" s="626" t="s">
        <v>1846</v>
      </c>
      <c r="C524" s="316"/>
      <c r="D524" s="316"/>
      <c r="E524" s="633"/>
      <c r="F524" s="633"/>
      <c r="G524" s="634"/>
      <c r="H524" s="316"/>
      <c r="I524" s="271"/>
      <c r="J524" s="271"/>
      <c r="K524" s="271"/>
      <c r="L524" s="271"/>
      <c r="M524" s="271"/>
      <c r="N524" s="271"/>
      <c r="O524" s="271"/>
      <c r="P524" s="271"/>
    </row>
    <row r="525" spans="1:16" x14ac:dyDescent="0.25">
      <c r="A525" s="764"/>
      <c r="B525" s="626" t="s">
        <v>1847</v>
      </c>
      <c r="C525" s="316"/>
      <c r="D525" s="316"/>
      <c r="E525" s="633"/>
      <c r="F525" s="633"/>
      <c r="G525" s="634"/>
      <c r="H525" s="316"/>
      <c r="I525" s="271"/>
      <c r="J525" s="271"/>
      <c r="K525" s="271"/>
      <c r="L525" s="271"/>
      <c r="M525" s="271"/>
      <c r="N525" s="271"/>
      <c r="O525" s="271"/>
      <c r="P525" s="271"/>
    </row>
    <row r="526" spans="1:16" x14ac:dyDescent="0.25">
      <c r="A526" s="764"/>
      <c r="B526" s="626" t="s">
        <v>1848</v>
      </c>
      <c r="C526" s="316"/>
      <c r="D526" s="316"/>
      <c r="E526" s="633"/>
      <c r="F526" s="633"/>
      <c r="G526" s="634"/>
      <c r="H526" s="316"/>
      <c r="I526" s="271"/>
      <c r="J526" s="271"/>
      <c r="K526" s="271"/>
      <c r="L526" s="271"/>
      <c r="M526" s="271"/>
      <c r="N526" s="271"/>
      <c r="O526" s="271"/>
      <c r="P526" s="271"/>
    </row>
    <row r="527" spans="1:16" x14ac:dyDescent="0.25">
      <c r="A527" s="764"/>
      <c r="B527" s="626" t="s">
        <v>1849</v>
      </c>
      <c r="C527" s="316"/>
      <c r="D527" s="316"/>
      <c r="E527" s="633"/>
      <c r="F527" s="633"/>
      <c r="G527" s="634"/>
      <c r="H527" s="316"/>
      <c r="I527" s="271"/>
      <c r="J527" s="271"/>
      <c r="K527" s="271"/>
      <c r="L527" s="271"/>
      <c r="M527" s="271"/>
      <c r="N527" s="271"/>
      <c r="O527" s="271"/>
      <c r="P527" s="271"/>
    </row>
    <row r="528" spans="1:16" ht="26.45" customHeight="1" x14ac:dyDescent="0.25">
      <c r="A528" s="764"/>
      <c r="B528" s="626" t="s">
        <v>1850</v>
      </c>
      <c r="C528" s="316"/>
      <c r="D528" s="316"/>
      <c r="E528" s="633"/>
      <c r="F528" s="633"/>
      <c r="G528" s="634"/>
      <c r="H528" s="316"/>
      <c r="I528" s="271"/>
      <c r="J528" s="271"/>
      <c r="K528" s="271"/>
      <c r="L528" s="271"/>
      <c r="M528" s="271"/>
      <c r="N528" s="271"/>
      <c r="O528" s="271"/>
      <c r="P528" s="271"/>
    </row>
    <row r="529" spans="1:16" x14ac:dyDescent="0.25">
      <c r="A529" s="764"/>
      <c r="B529" s="626" t="s">
        <v>1851</v>
      </c>
      <c r="C529" s="316"/>
      <c r="D529" s="316"/>
      <c r="E529" s="633"/>
      <c r="F529" s="633"/>
      <c r="G529" s="634"/>
      <c r="H529" s="316"/>
      <c r="I529" s="271"/>
      <c r="J529" s="271"/>
      <c r="K529" s="271"/>
      <c r="L529" s="271"/>
      <c r="M529" s="271"/>
      <c r="N529" s="271"/>
      <c r="O529" s="271"/>
      <c r="P529" s="271"/>
    </row>
    <row r="530" spans="1:16" x14ac:dyDescent="0.25">
      <c r="A530" s="764"/>
      <c r="B530" s="626" t="s">
        <v>1852</v>
      </c>
      <c r="C530" s="316"/>
      <c r="D530" s="316"/>
      <c r="E530" s="633"/>
      <c r="F530" s="633"/>
      <c r="G530" s="634"/>
      <c r="H530" s="316"/>
      <c r="I530" s="271"/>
      <c r="J530" s="271"/>
      <c r="K530" s="271"/>
      <c r="L530" s="271"/>
      <c r="M530" s="271"/>
      <c r="N530" s="271"/>
      <c r="O530" s="271"/>
      <c r="P530" s="271"/>
    </row>
    <row r="531" spans="1:16" x14ac:dyDescent="0.25">
      <c r="A531" s="764"/>
      <c r="B531" s="626" t="s">
        <v>1853</v>
      </c>
      <c r="C531" s="316"/>
      <c r="D531" s="316"/>
      <c r="E531" s="633"/>
      <c r="F531" s="633"/>
      <c r="G531" s="634"/>
      <c r="H531" s="316"/>
      <c r="I531" s="271"/>
      <c r="J531" s="271"/>
      <c r="K531" s="271"/>
      <c r="L531" s="271"/>
      <c r="M531" s="271"/>
      <c r="N531" s="271"/>
      <c r="O531" s="271"/>
      <c r="P531" s="271"/>
    </row>
    <row r="532" spans="1:16" x14ac:dyDescent="0.25">
      <c r="A532" s="764"/>
      <c r="B532" s="626" t="s">
        <v>1854</v>
      </c>
      <c r="C532" s="316"/>
      <c r="D532" s="316"/>
      <c r="E532" s="633"/>
      <c r="F532" s="633"/>
      <c r="G532" s="634"/>
      <c r="H532" s="316"/>
      <c r="I532" s="271"/>
      <c r="J532" s="271"/>
      <c r="K532" s="271"/>
      <c r="L532" s="271"/>
      <c r="M532" s="271"/>
      <c r="N532" s="271"/>
      <c r="O532" s="271"/>
      <c r="P532" s="271"/>
    </row>
    <row r="533" spans="1:16" x14ac:dyDescent="0.25">
      <c r="A533" s="764"/>
      <c r="B533" s="626" t="s">
        <v>1855</v>
      </c>
      <c r="C533" s="316"/>
      <c r="D533" s="316"/>
      <c r="E533" s="633"/>
      <c r="F533" s="633"/>
      <c r="G533" s="634"/>
      <c r="H533" s="316"/>
      <c r="I533" s="271"/>
      <c r="J533" s="271"/>
      <c r="K533" s="271"/>
      <c r="L533" s="271"/>
      <c r="M533" s="271"/>
      <c r="N533" s="271"/>
      <c r="O533" s="271"/>
      <c r="P533" s="271"/>
    </row>
    <row r="534" spans="1:16" x14ac:dyDescent="0.25">
      <c r="A534" s="764"/>
      <c r="B534" s="626" t="s">
        <v>1856</v>
      </c>
      <c r="C534" s="316"/>
      <c r="D534" s="316"/>
      <c r="E534" s="633"/>
      <c r="F534" s="633"/>
      <c r="G534" s="634"/>
      <c r="H534" s="316"/>
      <c r="I534" s="271"/>
      <c r="J534" s="271"/>
      <c r="K534" s="271"/>
      <c r="L534" s="271"/>
      <c r="M534" s="271"/>
      <c r="N534" s="271"/>
      <c r="O534" s="271"/>
      <c r="P534" s="271"/>
    </row>
    <row r="535" spans="1:16" x14ac:dyDescent="0.25">
      <c r="A535" s="764"/>
      <c r="B535" s="626" t="s">
        <v>1857</v>
      </c>
      <c r="C535" s="316"/>
      <c r="D535" s="316"/>
      <c r="E535" s="633"/>
      <c r="F535" s="633"/>
      <c r="G535" s="634"/>
      <c r="H535" s="316"/>
      <c r="I535" s="271"/>
      <c r="J535" s="271"/>
      <c r="K535" s="271"/>
      <c r="L535" s="271"/>
      <c r="M535" s="271"/>
      <c r="N535" s="271"/>
      <c r="O535" s="271"/>
      <c r="P535" s="271"/>
    </row>
    <row r="536" spans="1:16" x14ac:dyDescent="0.25">
      <c r="A536" s="764"/>
      <c r="B536" s="626" t="s">
        <v>1858</v>
      </c>
      <c r="C536" s="316"/>
      <c r="D536" s="316"/>
      <c r="E536" s="633"/>
      <c r="F536" s="633"/>
      <c r="G536" s="634"/>
      <c r="H536" s="316"/>
      <c r="I536" s="271"/>
      <c r="J536" s="271"/>
      <c r="K536" s="271"/>
      <c r="L536" s="271"/>
      <c r="M536" s="271"/>
      <c r="N536" s="271"/>
      <c r="O536" s="271"/>
      <c r="P536" s="271"/>
    </row>
    <row r="537" spans="1:16" x14ac:dyDescent="0.25">
      <c r="A537" s="764"/>
      <c r="B537" s="626" t="s">
        <v>1859</v>
      </c>
      <c r="C537" s="316"/>
      <c r="D537" s="316"/>
      <c r="E537" s="633"/>
      <c r="F537" s="633"/>
      <c r="G537" s="634"/>
      <c r="H537" s="316"/>
      <c r="I537" s="271"/>
      <c r="J537" s="271"/>
      <c r="K537" s="271"/>
      <c r="L537" s="271"/>
      <c r="M537" s="271"/>
      <c r="N537" s="271"/>
      <c r="O537" s="271"/>
      <c r="P537" s="271"/>
    </row>
    <row r="538" spans="1:16" x14ac:dyDescent="0.25">
      <c r="A538" s="764"/>
      <c r="B538" s="626" t="s">
        <v>1860</v>
      </c>
      <c r="C538" s="316"/>
      <c r="D538" s="316"/>
      <c r="E538" s="633"/>
      <c r="F538" s="633"/>
      <c r="G538" s="634"/>
      <c r="H538" s="316"/>
      <c r="I538" s="271"/>
      <c r="J538" s="271"/>
      <c r="K538" s="271"/>
      <c r="L538" s="271"/>
      <c r="M538" s="271"/>
      <c r="N538" s="271"/>
      <c r="O538" s="271"/>
      <c r="P538" s="271"/>
    </row>
    <row r="539" spans="1:16" x14ac:dyDescent="0.25">
      <c r="A539" s="764"/>
      <c r="B539" s="626" t="s">
        <v>1861</v>
      </c>
      <c r="C539" s="316"/>
      <c r="D539" s="316"/>
      <c r="E539" s="633"/>
      <c r="F539" s="633"/>
      <c r="G539" s="634"/>
      <c r="H539" s="316"/>
      <c r="I539" s="271"/>
      <c r="J539" s="271"/>
      <c r="K539" s="271"/>
      <c r="L539" s="271"/>
      <c r="M539" s="271"/>
      <c r="N539" s="271"/>
      <c r="O539" s="271"/>
      <c r="P539" s="271"/>
    </row>
    <row r="540" spans="1:16" x14ac:dyDescent="0.25">
      <c r="A540" s="764"/>
      <c r="B540" s="626" t="s">
        <v>1862</v>
      </c>
      <c r="C540" s="316"/>
      <c r="D540" s="316"/>
      <c r="E540" s="633"/>
      <c r="F540" s="633"/>
      <c r="G540" s="634"/>
      <c r="H540" s="316"/>
      <c r="I540" s="271"/>
      <c r="J540" s="271"/>
      <c r="K540" s="271"/>
      <c r="L540" s="271"/>
      <c r="M540" s="271"/>
      <c r="N540" s="271"/>
      <c r="O540" s="271"/>
      <c r="P540" s="271"/>
    </row>
    <row r="541" spans="1:16" x14ac:dyDescent="0.25">
      <c r="A541" s="764"/>
      <c r="B541" s="626" t="s">
        <v>1863</v>
      </c>
      <c r="C541" s="316"/>
      <c r="D541" s="316"/>
      <c r="E541" s="633"/>
      <c r="F541" s="633"/>
      <c r="G541" s="634"/>
      <c r="H541" s="316"/>
      <c r="I541" s="271"/>
      <c r="J541" s="271"/>
      <c r="K541" s="271"/>
      <c r="L541" s="271"/>
      <c r="M541" s="271"/>
      <c r="N541" s="271"/>
      <c r="O541" s="271"/>
      <c r="P541" s="271"/>
    </row>
    <row r="542" spans="1:16" x14ac:dyDescent="0.25">
      <c r="A542" s="764"/>
      <c r="B542" s="626" t="s">
        <v>1864</v>
      </c>
      <c r="C542" s="316"/>
      <c r="D542" s="316"/>
      <c r="E542" s="633"/>
      <c r="F542" s="633"/>
      <c r="G542" s="634"/>
      <c r="H542" s="316"/>
      <c r="I542" s="271"/>
      <c r="J542" s="271"/>
      <c r="K542" s="271"/>
      <c r="L542" s="271"/>
      <c r="M542" s="271"/>
      <c r="N542" s="271"/>
      <c r="O542" s="271"/>
      <c r="P542" s="271"/>
    </row>
    <row r="543" spans="1:16" x14ac:dyDescent="0.25">
      <c r="A543" s="764"/>
      <c r="B543" s="626" t="s">
        <v>1865</v>
      </c>
      <c r="C543" s="316"/>
      <c r="D543" s="316"/>
      <c r="E543" s="633"/>
      <c r="F543" s="633"/>
      <c r="G543" s="634"/>
      <c r="H543" s="316"/>
      <c r="I543" s="271"/>
      <c r="J543" s="271"/>
      <c r="K543" s="271"/>
      <c r="L543" s="271"/>
      <c r="M543" s="271"/>
      <c r="N543" s="271"/>
      <c r="O543" s="271"/>
      <c r="P543" s="271"/>
    </row>
    <row r="544" spans="1:16" x14ac:dyDescent="0.25">
      <c r="A544" s="764"/>
      <c r="B544" s="626" t="s">
        <v>1866</v>
      </c>
      <c r="C544" s="316"/>
      <c r="D544" s="316"/>
      <c r="E544" s="633"/>
      <c r="F544" s="633"/>
      <c r="G544" s="634"/>
      <c r="H544" s="316"/>
      <c r="I544" s="271"/>
      <c r="J544" s="271"/>
      <c r="K544" s="271"/>
      <c r="L544" s="271"/>
      <c r="M544" s="271"/>
      <c r="N544" s="271"/>
      <c r="O544" s="271"/>
      <c r="P544" s="271"/>
    </row>
    <row r="545" spans="1:16" x14ac:dyDescent="0.25">
      <c r="A545" s="764"/>
      <c r="B545" s="626" t="s">
        <v>1867</v>
      </c>
      <c r="C545" s="316"/>
      <c r="D545" s="316"/>
      <c r="E545" s="633"/>
      <c r="F545" s="633"/>
      <c r="G545" s="634"/>
      <c r="H545" s="316"/>
      <c r="I545" s="271"/>
      <c r="J545" s="271"/>
      <c r="K545" s="271"/>
      <c r="L545" s="271"/>
      <c r="M545" s="271"/>
      <c r="N545" s="271"/>
      <c r="O545" s="271"/>
      <c r="P545" s="271"/>
    </row>
    <row r="546" spans="1:16" x14ac:dyDescent="0.25">
      <c r="A546" s="764"/>
      <c r="B546" s="626" t="s">
        <v>1868</v>
      </c>
      <c r="C546" s="316"/>
      <c r="D546" s="316"/>
      <c r="E546" s="633"/>
      <c r="F546" s="633"/>
      <c r="G546" s="634"/>
      <c r="H546" s="316"/>
      <c r="I546" s="271"/>
      <c r="J546" s="271"/>
      <c r="K546" s="271"/>
      <c r="L546" s="271"/>
      <c r="M546" s="271"/>
      <c r="N546" s="271"/>
      <c r="O546" s="271"/>
      <c r="P546" s="271"/>
    </row>
    <row r="547" spans="1:16" x14ac:dyDescent="0.25">
      <c r="A547" s="764"/>
      <c r="B547" s="626" t="s">
        <v>1869</v>
      </c>
      <c r="C547" s="316"/>
      <c r="D547" s="316"/>
      <c r="E547" s="633"/>
      <c r="F547" s="633"/>
      <c r="G547" s="634"/>
      <c r="H547" s="316"/>
      <c r="I547" s="271"/>
      <c r="J547" s="271"/>
      <c r="K547" s="271"/>
      <c r="L547" s="271"/>
      <c r="M547" s="271"/>
      <c r="N547" s="271"/>
      <c r="O547" s="271"/>
      <c r="P547" s="271"/>
    </row>
    <row r="548" spans="1:16" x14ac:dyDescent="0.25">
      <c r="A548" s="764"/>
      <c r="B548" s="626" t="s">
        <v>1870</v>
      </c>
      <c r="C548" s="316"/>
      <c r="D548" s="316"/>
      <c r="E548" s="633"/>
      <c r="F548" s="633"/>
      <c r="G548" s="634"/>
      <c r="H548" s="316"/>
      <c r="I548" s="271"/>
      <c r="J548" s="271"/>
      <c r="K548" s="271"/>
      <c r="L548" s="271"/>
      <c r="M548" s="271"/>
      <c r="N548" s="271"/>
      <c r="O548" s="271"/>
      <c r="P548" s="271"/>
    </row>
    <row r="549" spans="1:16" x14ac:dyDescent="0.25">
      <c r="A549" s="764"/>
      <c r="B549" s="626" t="s">
        <v>1871</v>
      </c>
      <c r="C549" s="316"/>
      <c r="D549" s="316"/>
      <c r="E549" s="633"/>
      <c r="F549" s="633"/>
      <c r="G549" s="634"/>
      <c r="H549" s="316"/>
      <c r="I549" s="271"/>
      <c r="J549" s="271"/>
      <c r="K549" s="271"/>
      <c r="L549" s="271"/>
      <c r="M549" s="271"/>
      <c r="N549" s="271"/>
      <c r="O549" s="271"/>
      <c r="P549" s="271"/>
    </row>
    <row r="550" spans="1:16" x14ac:dyDescent="0.25">
      <c r="A550" s="764"/>
      <c r="B550" s="626" t="s">
        <v>1872</v>
      </c>
      <c r="C550" s="316"/>
      <c r="D550" s="316"/>
      <c r="E550" s="633"/>
      <c r="F550" s="633"/>
      <c r="G550" s="634"/>
      <c r="H550" s="316"/>
      <c r="I550" s="271"/>
      <c r="J550" s="271"/>
      <c r="K550" s="271"/>
      <c r="L550" s="271"/>
      <c r="M550" s="271"/>
      <c r="N550" s="271"/>
      <c r="O550" s="271"/>
      <c r="P550" s="271"/>
    </row>
    <row r="551" spans="1:16" x14ac:dyDescent="0.25">
      <c r="A551" s="764"/>
      <c r="B551" s="626" t="s">
        <v>1873</v>
      </c>
      <c r="C551" s="316"/>
      <c r="D551" s="316"/>
      <c r="E551" s="633"/>
      <c r="F551" s="633"/>
      <c r="G551" s="634"/>
      <c r="H551" s="316"/>
      <c r="I551" s="271"/>
      <c r="J551" s="271"/>
      <c r="K551" s="271"/>
      <c r="L551" s="271"/>
      <c r="M551" s="271"/>
      <c r="N551" s="271"/>
      <c r="O551" s="271"/>
      <c r="P551" s="271"/>
    </row>
    <row r="552" spans="1:16" x14ac:dyDescent="0.25">
      <c r="A552" s="764"/>
      <c r="B552" s="626" t="s">
        <v>1874</v>
      </c>
      <c r="C552" s="316"/>
      <c r="D552" s="316"/>
      <c r="E552" s="633"/>
      <c r="F552" s="633"/>
      <c r="G552" s="634"/>
      <c r="H552" s="316"/>
      <c r="I552" s="271"/>
      <c r="J552" s="271"/>
      <c r="K552" s="271"/>
      <c r="L552" s="271"/>
      <c r="M552" s="271"/>
      <c r="N552" s="271"/>
      <c r="O552" s="271"/>
      <c r="P552" s="271"/>
    </row>
    <row r="553" spans="1:16" ht="12.75" customHeight="1" x14ac:dyDescent="0.25">
      <c r="A553" s="764"/>
      <c r="B553" s="626" t="s">
        <v>1878</v>
      </c>
      <c r="C553" s="316"/>
      <c r="D553" s="316"/>
      <c r="E553" s="633"/>
      <c r="F553" s="633"/>
      <c r="G553" s="634"/>
      <c r="H553" s="316"/>
      <c r="I553" s="271"/>
      <c r="J553" s="271"/>
      <c r="K553" s="271"/>
      <c r="L553" s="271"/>
      <c r="M553" s="271"/>
      <c r="N553" s="271"/>
      <c r="O553" s="271"/>
      <c r="P553" s="271"/>
    </row>
    <row r="554" spans="1:16" x14ac:dyDescent="0.25">
      <c r="A554" s="764"/>
      <c r="B554" s="626" t="s">
        <v>1879</v>
      </c>
      <c r="C554" s="316"/>
      <c r="D554" s="316"/>
      <c r="E554" s="633"/>
      <c r="F554" s="633"/>
      <c r="G554" s="634"/>
      <c r="H554" s="316"/>
      <c r="I554" s="271"/>
      <c r="J554" s="271"/>
      <c r="K554" s="271"/>
      <c r="L554" s="271"/>
      <c r="M554" s="271"/>
      <c r="N554" s="271"/>
      <c r="O554" s="271"/>
      <c r="P554" s="271"/>
    </row>
    <row r="555" spans="1:16" x14ac:dyDescent="0.25">
      <c r="A555" s="764"/>
      <c r="B555" s="626" t="s">
        <v>1880</v>
      </c>
      <c r="C555" s="316"/>
      <c r="D555" s="316"/>
      <c r="E555" s="633"/>
      <c r="F555" s="633"/>
      <c r="G555" s="634"/>
      <c r="H555" s="316"/>
      <c r="I555" s="271"/>
      <c r="J555" s="271"/>
      <c r="K555" s="271"/>
      <c r="L555" s="271"/>
      <c r="M555" s="271"/>
      <c r="N555" s="271"/>
      <c r="O555" s="271"/>
      <c r="P555" s="271"/>
    </row>
    <row r="556" spans="1:16" x14ac:dyDescent="0.25">
      <c r="A556" s="764"/>
      <c r="B556" s="626" t="s">
        <v>1893</v>
      </c>
      <c r="C556" s="316"/>
      <c r="D556" s="316"/>
      <c r="E556" s="633"/>
      <c r="F556" s="633"/>
      <c r="G556" s="634"/>
      <c r="H556" s="316"/>
      <c r="I556" s="271"/>
      <c r="J556" s="271"/>
      <c r="K556" s="271"/>
      <c r="L556" s="271"/>
      <c r="M556" s="271"/>
      <c r="N556" s="271"/>
      <c r="O556" s="271"/>
      <c r="P556" s="271"/>
    </row>
    <row r="557" spans="1:16" x14ac:dyDescent="0.25">
      <c r="A557" s="764"/>
      <c r="B557" s="626" t="s">
        <v>1894</v>
      </c>
      <c r="C557" s="316"/>
      <c r="D557" s="316"/>
      <c r="E557" s="633"/>
      <c r="F557" s="633"/>
      <c r="G557" s="634"/>
      <c r="H557" s="316"/>
      <c r="I557" s="271"/>
      <c r="J557" s="271"/>
      <c r="K557" s="271"/>
      <c r="L557" s="271"/>
      <c r="M557" s="271"/>
      <c r="N557" s="271"/>
      <c r="O557" s="271"/>
      <c r="P557" s="271"/>
    </row>
    <row r="558" spans="1:16" x14ac:dyDescent="0.25">
      <c r="A558" s="764"/>
      <c r="B558" s="626" t="s">
        <v>1895</v>
      </c>
      <c r="C558" s="316"/>
      <c r="D558" s="316"/>
      <c r="E558" s="633"/>
      <c r="F558" s="633"/>
      <c r="G558" s="634"/>
      <c r="H558" s="316"/>
      <c r="I558" s="271"/>
      <c r="J558" s="271"/>
      <c r="K558" s="271"/>
      <c r="L558" s="271"/>
      <c r="M558" s="271"/>
      <c r="N558" s="271"/>
      <c r="O558" s="271"/>
      <c r="P558" s="271"/>
    </row>
    <row r="559" spans="1:16" x14ac:dyDescent="0.25">
      <c r="A559" s="764"/>
      <c r="B559" s="626" t="s">
        <v>1896</v>
      </c>
      <c r="C559" s="316"/>
      <c r="D559" s="316"/>
      <c r="E559" s="633"/>
      <c r="F559" s="633"/>
      <c r="G559" s="634"/>
      <c r="H559" s="316"/>
      <c r="I559" s="271"/>
      <c r="J559" s="271"/>
      <c r="K559" s="271"/>
      <c r="L559" s="271"/>
      <c r="M559" s="271"/>
      <c r="N559" s="271"/>
      <c r="O559" s="271"/>
      <c r="P559" s="271"/>
    </row>
    <row r="560" spans="1:16" x14ac:dyDescent="0.25">
      <c r="A560" s="764"/>
      <c r="B560" s="626" t="s">
        <v>1897</v>
      </c>
      <c r="C560" s="316"/>
      <c r="D560" s="316"/>
      <c r="E560" s="633"/>
      <c r="F560" s="633"/>
      <c r="G560" s="634"/>
      <c r="H560" s="316"/>
      <c r="I560" s="271"/>
      <c r="J560" s="271"/>
      <c r="K560" s="271"/>
      <c r="L560" s="271"/>
      <c r="M560" s="271"/>
      <c r="N560" s="271"/>
      <c r="O560" s="271"/>
      <c r="P560" s="271"/>
    </row>
    <row r="561" spans="1:16" x14ac:dyDescent="0.25">
      <c r="A561" s="764"/>
      <c r="B561" s="626" t="s">
        <v>1898</v>
      </c>
      <c r="C561" s="316"/>
      <c r="D561" s="316"/>
      <c r="E561" s="633"/>
      <c r="F561" s="633"/>
      <c r="G561" s="634"/>
      <c r="H561" s="316"/>
      <c r="I561" s="271"/>
      <c r="J561" s="271"/>
      <c r="K561" s="271"/>
      <c r="L561" s="271"/>
      <c r="M561" s="271"/>
      <c r="N561" s="271"/>
      <c r="O561" s="271"/>
      <c r="P561" s="271"/>
    </row>
    <row r="562" spans="1:16" x14ac:dyDescent="0.25">
      <c r="A562" s="764"/>
      <c r="B562" s="626" t="s">
        <v>1899</v>
      </c>
      <c r="C562" s="316"/>
      <c r="D562" s="316"/>
      <c r="E562" s="633"/>
      <c r="F562" s="633"/>
      <c r="G562" s="634"/>
      <c r="H562" s="316"/>
      <c r="I562" s="271"/>
      <c r="J562" s="271"/>
      <c r="K562" s="271"/>
      <c r="L562" s="271"/>
      <c r="M562" s="271"/>
      <c r="N562" s="271"/>
      <c r="O562" s="271"/>
      <c r="P562" s="271"/>
    </row>
    <row r="563" spans="1:16" x14ac:dyDescent="0.25">
      <c r="A563" s="764"/>
      <c r="B563" s="626" t="s">
        <v>1900</v>
      </c>
      <c r="C563" s="316"/>
      <c r="D563" s="316"/>
      <c r="E563" s="633"/>
      <c r="F563" s="633"/>
      <c r="G563" s="634"/>
      <c r="H563" s="316"/>
      <c r="I563" s="271"/>
      <c r="J563" s="271"/>
      <c r="K563" s="271"/>
      <c r="L563" s="271"/>
      <c r="M563" s="271"/>
      <c r="N563" s="271"/>
      <c r="O563" s="271"/>
      <c r="P563" s="271"/>
    </row>
    <row r="564" spans="1:16" x14ac:dyDescent="0.25">
      <c r="A564" s="764"/>
      <c r="B564" s="626" t="s">
        <v>1901</v>
      </c>
      <c r="C564" s="316"/>
      <c r="D564" s="316"/>
      <c r="E564" s="633"/>
      <c r="F564" s="633"/>
      <c r="G564" s="634"/>
      <c r="H564" s="316"/>
      <c r="I564" s="271"/>
      <c r="J564" s="271"/>
      <c r="K564" s="271"/>
      <c r="L564" s="271"/>
      <c r="M564" s="271"/>
      <c r="N564" s="271"/>
      <c r="O564" s="271"/>
      <c r="P564" s="271"/>
    </row>
    <row r="565" spans="1:16" x14ac:dyDescent="0.25">
      <c r="A565" s="764"/>
      <c r="B565" s="626" t="s">
        <v>1902</v>
      </c>
      <c r="C565" s="316"/>
      <c r="D565" s="316"/>
      <c r="E565" s="633"/>
      <c r="F565" s="633"/>
      <c r="G565" s="634"/>
      <c r="H565" s="316"/>
      <c r="I565" s="271"/>
      <c r="J565" s="271"/>
      <c r="K565" s="271"/>
      <c r="L565" s="271"/>
      <c r="M565" s="271"/>
      <c r="N565" s="271"/>
      <c r="O565" s="271"/>
      <c r="P565" s="271"/>
    </row>
    <row r="566" spans="1:16" x14ac:dyDescent="0.25">
      <c r="A566" s="764"/>
      <c r="B566" s="626" t="s">
        <v>1881</v>
      </c>
      <c r="C566" s="316"/>
      <c r="D566" s="316"/>
      <c r="E566" s="633"/>
      <c r="F566" s="633"/>
      <c r="G566" s="634"/>
      <c r="H566" s="316"/>
      <c r="I566" s="271"/>
      <c r="J566" s="271"/>
      <c r="K566" s="271"/>
      <c r="L566" s="271"/>
      <c r="M566" s="271"/>
      <c r="N566" s="271"/>
      <c r="O566" s="271"/>
      <c r="P566" s="271"/>
    </row>
    <row r="567" spans="1:16" x14ac:dyDescent="0.25">
      <c r="A567" s="764"/>
      <c r="B567" s="626" t="s">
        <v>1882</v>
      </c>
      <c r="C567" s="316"/>
      <c r="D567" s="316"/>
      <c r="E567" s="633"/>
      <c r="F567" s="633"/>
      <c r="G567" s="634"/>
      <c r="H567" s="316"/>
      <c r="I567" s="271"/>
      <c r="J567" s="271"/>
      <c r="K567" s="271"/>
      <c r="L567" s="271"/>
      <c r="M567" s="271"/>
      <c r="N567" s="271"/>
      <c r="O567" s="271"/>
      <c r="P567" s="271"/>
    </row>
    <row r="568" spans="1:16" x14ac:dyDescent="0.25">
      <c r="A568" s="764"/>
      <c r="B568" s="626" t="s">
        <v>1883</v>
      </c>
      <c r="C568" s="316"/>
      <c r="D568" s="316"/>
      <c r="E568" s="633"/>
      <c r="F568" s="633"/>
      <c r="G568" s="634"/>
      <c r="H568" s="316"/>
      <c r="I568" s="271"/>
      <c r="J568" s="271"/>
      <c r="K568" s="271"/>
      <c r="L568" s="271"/>
      <c r="M568" s="271"/>
      <c r="N568" s="271"/>
      <c r="O568" s="271"/>
      <c r="P568" s="271"/>
    </row>
    <row r="569" spans="1:16" x14ac:dyDescent="0.25">
      <c r="A569" s="764"/>
      <c r="B569" s="626" t="s">
        <v>1884</v>
      </c>
      <c r="C569" s="316"/>
      <c r="D569" s="316"/>
      <c r="E569" s="633"/>
      <c r="F569" s="633"/>
      <c r="G569" s="634"/>
      <c r="H569" s="316"/>
      <c r="I569" s="271"/>
      <c r="J569" s="271"/>
      <c r="K569" s="271"/>
      <c r="L569" s="271"/>
      <c r="M569" s="271"/>
      <c r="N569" s="271"/>
      <c r="O569" s="271"/>
      <c r="P569" s="271"/>
    </row>
    <row r="570" spans="1:16" x14ac:dyDescent="0.25">
      <c r="A570" s="764"/>
      <c r="B570" s="626" t="s">
        <v>1885</v>
      </c>
      <c r="C570" s="316"/>
      <c r="D570" s="316"/>
      <c r="E570" s="633"/>
      <c r="F570" s="633"/>
      <c r="G570" s="634"/>
      <c r="H570" s="316"/>
      <c r="I570" s="271"/>
      <c r="J570" s="271"/>
      <c r="K570" s="271"/>
      <c r="L570" s="271"/>
      <c r="M570" s="271"/>
      <c r="N570" s="271"/>
      <c r="O570" s="271"/>
      <c r="P570" s="271"/>
    </row>
    <row r="571" spans="1:16" x14ac:dyDescent="0.25">
      <c r="A571" s="764"/>
      <c r="B571" s="626" t="s">
        <v>1886</v>
      </c>
      <c r="C571" s="316"/>
      <c r="D571" s="316"/>
      <c r="E571" s="633"/>
      <c r="F571" s="633"/>
      <c r="G571" s="634"/>
      <c r="H571" s="316"/>
      <c r="I571" s="271"/>
      <c r="J571" s="271"/>
      <c r="K571" s="271"/>
      <c r="L571" s="271"/>
      <c r="M571" s="271"/>
      <c r="N571" s="271"/>
      <c r="O571" s="271"/>
      <c r="P571" s="271"/>
    </row>
    <row r="572" spans="1:16" x14ac:dyDescent="0.25">
      <c r="A572" s="764"/>
      <c r="B572" s="626" t="s">
        <v>1887</v>
      </c>
      <c r="C572" s="316"/>
      <c r="D572" s="316"/>
      <c r="E572" s="633"/>
      <c r="F572" s="633"/>
      <c r="G572" s="634"/>
      <c r="H572" s="316"/>
      <c r="I572" s="271"/>
      <c r="J572" s="271"/>
      <c r="K572" s="271"/>
      <c r="L572" s="271"/>
      <c r="M572" s="271"/>
      <c r="N572" s="271"/>
      <c r="O572" s="271"/>
      <c r="P572" s="271"/>
    </row>
    <row r="573" spans="1:16" x14ac:dyDescent="0.25">
      <c r="A573" s="764"/>
      <c r="B573" s="626" t="s">
        <v>1888</v>
      </c>
      <c r="C573" s="316"/>
      <c r="D573" s="316"/>
      <c r="E573" s="633"/>
      <c r="F573" s="633"/>
      <c r="G573" s="634"/>
      <c r="H573" s="316"/>
      <c r="I573" s="271"/>
      <c r="J573" s="271"/>
      <c r="K573" s="271"/>
      <c r="L573" s="271"/>
      <c r="M573" s="271"/>
      <c r="N573" s="271"/>
      <c r="O573" s="271"/>
      <c r="P573" s="271"/>
    </row>
    <row r="574" spans="1:16" x14ac:dyDescent="0.25">
      <c r="A574" s="764"/>
      <c r="B574" s="626" t="s">
        <v>1889</v>
      </c>
      <c r="C574" s="316"/>
      <c r="D574" s="316"/>
      <c r="E574" s="633"/>
      <c r="F574" s="633"/>
      <c r="G574" s="634"/>
      <c r="H574" s="316"/>
      <c r="I574" s="271"/>
      <c r="J574" s="271"/>
      <c r="K574" s="271"/>
      <c r="L574" s="271"/>
      <c r="M574" s="271"/>
      <c r="N574" s="271"/>
      <c r="O574" s="271"/>
      <c r="P574" s="271"/>
    </row>
    <row r="575" spans="1:16" x14ac:dyDescent="0.25">
      <c r="A575" s="764"/>
      <c r="B575" s="626" t="s">
        <v>1890</v>
      </c>
      <c r="C575" s="316"/>
      <c r="D575" s="316"/>
      <c r="E575" s="633"/>
      <c r="F575" s="633"/>
      <c r="G575" s="634"/>
      <c r="H575" s="316"/>
      <c r="I575" s="271"/>
      <c r="J575" s="271"/>
      <c r="K575" s="271"/>
      <c r="L575" s="271"/>
      <c r="M575" s="271"/>
      <c r="N575" s="271"/>
      <c r="O575" s="271"/>
      <c r="P575" s="271"/>
    </row>
    <row r="576" spans="1:16" x14ac:dyDescent="0.25">
      <c r="A576" s="764"/>
      <c r="B576" s="626" t="s">
        <v>1891</v>
      </c>
      <c r="C576" s="316"/>
      <c r="D576" s="316"/>
      <c r="E576" s="633"/>
      <c r="F576" s="633"/>
      <c r="G576" s="634"/>
      <c r="H576" s="316"/>
      <c r="I576" s="271"/>
      <c r="J576" s="271"/>
      <c r="K576" s="271"/>
      <c r="L576" s="271"/>
      <c r="M576" s="271"/>
      <c r="N576" s="271"/>
      <c r="O576" s="271"/>
      <c r="P576" s="271"/>
    </row>
    <row r="577" spans="1:16" x14ac:dyDescent="0.25">
      <c r="A577" s="764"/>
      <c r="B577" s="626" t="s">
        <v>1892</v>
      </c>
      <c r="C577" s="316"/>
      <c r="D577" s="316"/>
      <c r="E577" s="633"/>
      <c r="F577" s="633"/>
      <c r="G577" s="634"/>
      <c r="H577" s="316"/>
      <c r="I577" s="271"/>
      <c r="J577" s="271"/>
      <c r="K577" s="271"/>
      <c r="L577" s="271"/>
      <c r="M577" s="271"/>
      <c r="N577" s="271"/>
      <c r="O577" s="271"/>
      <c r="P577" s="271"/>
    </row>
    <row r="578" spans="1:16" x14ac:dyDescent="0.25">
      <c r="A578" s="764"/>
      <c r="B578" s="626" t="s">
        <v>1903</v>
      </c>
      <c r="C578" s="316"/>
      <c r="D578" s="316"/>
      <c r="E578" s="633"/>
      <c r="F578" s="633"/>
      <c r="G578" s="634"/>
      <c r="H578" s="316"/>
      <c r="I578" s="271"/>
      <c r="J578" s="271"/>
      <c r="K578" s="271"/>
      <c r="L578" s="271"/>
      <c r="M578" s="271"/>
      <c r="N578" s="271"/>
      <c r="O578" s="271"/>
      <c r="P578" s="271"/>
    </row>
    <row r="579" spans="1:16" x14ac:dyDescent="0.25">
      <c r="A579" s="764"/>
      <c r="B579" s="626" t="s">
        <v>1904</v>
      </c>
      <c r="C579" s="316"/>
      <c r="D579" s="316"/>
      <c r="E579" s="633"/>
      <c r="F579" s="633"/>
      <c r="G579" s="634"/>
      <c r="H579" s="316"/>
      <c r="I579" s="271"/>
      <c r="J579" s="271"/>
      <c r="K579" s="271"/>
      <c r="L579" s="271"/>
      <c r="M579" s="271"/>
      <c r="N579" s="271"/>
      <c r="O579" s="271"/>
      <c r="P579" s="271"/>
    </row>
    <row r="580" spans="1:16" x14ac:dyDescent="0.25">
      <c r="A580" s="764"/>
      <c r="B580" s="626" t="s">
        <v>1905</v>
      </c>
      <c r="C580" s="316"/>
      <c r="D580" s="316"/>
      <c r="E580" s="633"/>
      <c r="F580" s="633"/>
      <c r="G580" s="634"/>
      <c r="H580" s="316"/>
      <c r="I580" s="271"/>
      <c r="J580" s="271"/>
      <c r="K580" s="271"/>
      <c r="L580" s="271"/>
      <c r="M580" s="271"/>
      <c r="N580" s="271"/>
      <c r="O580" s="271"/>
      <c r="P580" s="271"/>
    </row>
    <row r="581" spans="1:16" x14ac:dyDescent="0.25">
      <c r="A581" s="764"/>
      <c r="B581" s="626" t="s">
        <v>1875</v>
      </c>
      <c r="C581" s="316"/>
      <c r="D581" s="316"/>
      <c r="E581" s="633"/>
      <c r="F581" s="633"/>
      <c r="G581" s="634"/>
      <c r="H581" s="316"/>
      <c r="I581" s="271"/>
      <c r="J581" s="271"/>
      <c r="K581" s="271"/>
      <c r="L581" s="271"/>
      <c r="M581" s="271"/>
      <c r="N581" s="271"/>
      <c r="O581" s="271"/>
      <c r="P581" s="271"/>
    </row>
    <row r="582" spans="1:16" x14ac:dyDescent="0.25">
      <c r="A582" s="764"/>
      <c r="B582" s="626" t="s">
        <v>1876</v>
      </c>
      <c r="C582" s="316"/>
      <c r="D582" s="316"/>
      <c r="E582" s="633"/>
      <c r="F582" s="633"/>
      <c r="G582" s="634"/>
      <c r="H582" s="316"/>
      <c r="I582" s="271"/>
      <c r="J582" s="271"/>
      <c r="K582" s="271"/>
      <c r="L582" s="271"/>
      <c r="M582" s="271"/>
      <c r="N582" s="271"/>
      <c r="O582" s="271"/>
      <c r="P582" s="271"/>
    </row>
    <row r="583" spans="1:16" x14ac:dyDescent="0.25">
      <c r="A583" s="764"/>
      <c r="B583" s="626" t="s">
        <v>1877</v>
      </c>
      <c r="C583" s="316"/>
      <c r="D583" s="316"/>
      <c r="E583" s="633"/>
      <c r="F583" s="633"/>
      <c r="G583" s="634"/>
      <c r="H583" s="316"/>
      <c r="I583" s="271"/>
      <c r="J583" s="271"/>
      <c r="K583" s="271"/>
      <c r="L583" s="271"/>
      <c r="M583" s="271"/>
      <c r="N583" s="271"/>
      <c r="O583" s="271"/>
      <c r="P583" s="271"/>
    </row>
    <row r="584" spans="1:16" x14ac:dyDescent="0.25">
      <c r="A584" s="764"/>
      <c r="B584" s="626" t="s">
        <v>655</v>
      </c>
      <c r="C584" s="316"/>
      <c r="D584" s="316"/>
      <c r="E584" s="633"/>
      <c r="F584" s="633"/>
      <c r="G584" s="634"/>
      <c r="H584" s="316"/>
      <c r="I584" s="271"/>
      <c r="J584" s="271"/>
      <c r="K584" s="271"/>
      <c r="L584" s="271"/>
      <c r="M584" s="271"/>
      <c r="N584" s="271"/>
      <c r="O584" s="271"/>
      <c r="P584" s="271"/>
    </row>
    <row r="585" spans="1:16" x14ac:dyDescent="0.25">
      <c r="A585" s="764"/>
      <c r="B585" s="626" t="s">
        <v>859</v>
      </c>
      <c r="C585" s="316"/>
      <c r="D585" s="316"/>
      <c r="E585" s="633"/>
      <c r="F585" s="633"/>
      <c r="G585" s="634"/>
      <c r="H585" s="316"/>
      <c r="I585" s="271"/>
      <c r="J585" s="271"/>
      <c r="K585" s="271"/>
      <c r="L585" s="271"/>
      <c r="M585" s="271"/>
      <c r="N585" s="271"/>
      <c r="O585" s="271"/>
      <c r="P585" s="271"/>
    </row>
    <row r="586" spans="1:16" x14ac:dyDescent="0.25">
      <c r="A586" s="764"/>
      <c r="B586" s="626" t="s">
        <v>656</v>
      </c>
      <c r="C586" s="316"/>
      <c r="D586" s="316"/>
      <c r="E586" s="633"/>
      <c r="F586" s="633"/>
      <c r="G586" s="634"/>
      <c r="H586" s="316"/>
      <c r="I586" s="271"/>
      <c r="J586" s="271"/>
      <c r="K586" s="271"/>
      <c r="L586" s="271"/>
      <c r="M586" s="271"/>
      <c r="N586" s="271"/>
      <c r="O586" s="271"/>
      <c r="P586" s="271"/>
    </row>
    <row r="587" spans="1:16" x14ac:dyDescent="0.25">
      <c r="A587" s="764"/>
      <c r="B587" s="626" t="s">
        <v>202</v>
      </c>
      <c r="C587" s="316"/>
      <c r="D587" s="316"/>
      <c r="E587" s="633"/>
      <c r="F587" s="633"/>
      <c r="G587" s="634"/>
      <c r="H587" s="316"/>
      <c r="I587" s="271"/>
      <c r="J587" s="271"/>
      <c r="K587" s="271"/>
      <c r="L587" s="271"/>
      <c r="M587" s="271"/>
      <c r="N587" s="271"/>
      <c r="O587" s="271"/>
      <c r="P587" s="271"/>
    </row>
    <row r="588" spans="1:16" x14ac:dyDescent="0.25">
      <c r="A588" s="764"/>
      <c r="B588" s="626" t="s">
        <v>1497</v>
      </c>
      <c r="C588" s="316"/>
      <c r="D588" s="316"/>
      <c r="E588" s="633"/>
      <c r="F588" s="633"/>
      <c r="G588" s="634"/>
      <c r="H588" s="316"/>
      <c r="I588" s="271"/>
      <c r="J588" s="271"/>
      <c r="K588" s="271"/>
      <c r="L588" s="271"/>
      <c r="M588" s="271"/>
      <c r="N588" s="271"/>
      <c r="O588" s="271"/>
      <c r="P588" s="271"/>
    </row>
    <row r="589" spans="1:16" x14ac:dyDescent="0.25">
      <c r="A589" s="764"/>
      <c r="B589" s="626" t="s">
        <v>1906</v>
      </c>
      <c r="C589" s="316"/>
      <c r="D589" s="316"/>
      <c r="E589" s="633"/>
      <c r="F589" s="633"/>
      <c r="G589" s="634"/>
      <c r="H589" s="316"/>
      <c r="I589" s="271"/>
      <c r="J589" s="271"/>
      <c r="K589" s="271"/>
      <c r="L589" s="271"/>
      <c r="M589" s="271"/>
      <c r="N589" s="271"/>
      <c r="O589" s="271"/>
      <c r="P589" s="271"/>
    </row>
    <row r="590" spans="1:16" x14ac:dyDescent="0.25">
      <c r="A590" s="764"/>
      <c r="B590" s="626" t="s">
        <v>1907</v>
      </c>
      <c r="C590" s="316"/>
      <c r="D590" s="316"/>
      <c r="E590" s="633"/>
      <c r="F590" s="633"/>
      <c r="G590" s="634"/>
      <c r="H590" s="316"/>
      <c r="I590" s="271"/>
      <c r="J590" s="271"/>
      <c r="K590" s="271"/>
      <c r="L590" s="271"/>
      <c r="M590" s="271"/>
      <c r="N590" s="271"/>
      <c r="O590" s="271"/>
      <c r="P590" s="271"/>
    </row>
    <row r="591" spans="1:16" x14ac:dyDescent="0.25">
      <c r="A591" s="764"/>
      <c r="B591" s="626" t="s">
        <v>1908</v>
      </c>
      <c r="C591" s="316"/>
      <c r="D591" s="316"/>
      <c r="E591" s="633"/>
      <c r="F591" s="633"/>
      <c r="G591" s="634"/>
      <c r="H591" s="316"/>
      <c r="I591" s="271"/>
      <c r="J591" s="271"/>
      <c r="K591" s="271"/>
      <c r="L591" s="271"/>
      <c r="M591" s="271"/>
      <c r="N591" s="271"/>
      <c r="O591" s="271"/>
      <c r="P591" s="271"/>
    </row>
    <row r="592" spans="1:16" x14ac:dyDescent="0.25">
      <c r="A592" s="764"/>
      <c r="B592" s="626" t="s">
        <v>1909</v>
      </c>
      <c r="C592" s="316"/>
      <c r="D592" s="316"/>
      <c r="E592" s="633"/>
      <c r="F592" s="633"/>
      <c r="G592" s="634"/>
      <c r="H592" s="316"/>
      <c r="I592" s="271"/>
      <c r="J592" s="271"/>
      <c r="K592" s="271"/>
      <c r="L592" s="271"/>
      <c r="M592" s="271"/>
      <c r="N592" s="271"/>
      <c r="O592" s="271"/>
      <c r="P592" s="271"/>
    </row>
    <row r="593" spans="1:16" x14ac:dyDescent="0.25">
      <c r="A593" s="764"/>
      <c r="B593" s="626" t="s">
        <v>1910</v>
      </c>
      <c r="C593" s="316"/>
      <c r="D593" s="316"/>
      <c r="E593" s="633"/>
      <c r="F593" s="633"/>
      <c r="G593" s="634"/>
      <c r="H593" s="316"/>
      <c r="I593" s="271"/>
      <c r="J593" s="271"/>
      <c r="K593" s="271"/>
      <c r="L593" s="271"/>
      <c r="M593" s="271"/>
      <c r="N593" s="271"/>
      <c r="O593" s="271"/>
      <c r="P593" s="271"/>
    </row>
    <row r="594" spans="1:16" x14ac:dyDescent="0.25">
      <c r="A594" s="764"/>
      <c r="B594" s="626" t="s">
        <v>1911</v>
      </c>
      <c r="C594" s="316"/>
      <c r="D594" s="316"/>
      <c r="E594" s="633"/>
      <c r="F594" s="633"/>
      <c r="G594" s="634"/>
      <c r="H594" s="316"/>
      <c r="I594" s="271"/>
      <c r="J594" s="271"/>
      <c r="K594" s="271"/>
      <c r="L594" s="271"/>
      <c r="M594" s="271"/>
      <c r="N594" s="271"/>
      <c r="O594" s="271"/>
      <c r="P594" s="271"/>
    </row>
    <row r="595" spans="1:16" x14ac:dyDescent="0.25">
      <c r="A595" s="764"/>
      <c r="B595" s="626" t="s">
        <v>1912</v>
      </c>
      <c r="C595" s="316"/>
      <c r="D595" s="316"/>
      <c r="E595" s="633"/>
      <c r="F595" s="633"/>
      <c r="G595" s="634"/>
      <c r="H595" s="316"/>
      <c r="I595" s="271"/>
      <c r="J595" s="271"/>
      <c r="K595" s="271"/>
      <c r="L595" s="271"/>
      <c r="M595" s="271"/>
      <c r="N595" s="271"/>
      <c r="O595" s="271"/>
      <c r="P595" s="271"/>
    </row>
    <row r="596" spans="1:16" x14ac:dyDescent="0.25">
      <c r="A596" s="764"/>
      <c r="B596" s="454"/>
      <c r="C596" s="316"/>
      <c r="D596" s="316"/>
      <c r="E596" s="633"/>
      <c r="F596" s="633"/>
      <c r="G596" s="634"/>
      <c r="H596" s="316"/>
      <c r="I596" s="271"/>
      <c r="J596" s="271"/>
      <c r="K596" s="271"/>
      <c r="L596" s="271"/>
      <c r="M596" s="271"/>
      <c r="N596" s="271"/>
      <c r="O596" s="271"/>
      <c r="P596" s="271"/>
    </row>
    <row r="597" spans="1:16" x14ac:dyDescent="0.25">
      <c r="A597" s="764"/>
      <c r="B597" s="454"/>
      <c r="C597" s="316"/>
      <c r="D597" s="316"/>
      <c r="E597" s="633"/>
      <c r="F597" s="633"/>
      <c r="G597" s="634"/>
      <c r="H597" s="316"/>
      <c r="I597" s="271"/>
      <c r="J597" s="271"/>
      <c r="K597" s="271"/>
      <c r="L597" s="271"/>
      <c r="M597" s="271"/>
      <c r="N597" s="271"/>
      <c r="O597" s="271"/>
      <c r="P597" s="271"/>
    </row>
    <row r="598" spans="1:16" x14ac:dyDescent="0.25">
      <c r="A598" s="764"/>
      <c r="B598" s="454"/>
      <c r="C598" s="316"/>
      <c r="D598" s="316"/>
      <c r="E598" s="633"/>
      <c r="F598" s="633"/>
      <c r="G598" s="634"/>
      <c r="H598" s="316"/>
      <c r="I598" s="271"/>
      <c r="J598" s="271"/>
      <c r="K598" s="271"/>
      <c r="L598" s="271"/>
      <c r="M598" s="271"/>
      <c r="N598" s="271"/>
      <c r="O598" s="271"/>
      <c r="P598" s="271"/>
    </row>
    <row r="599" spans="1:16" x14ac:dyDescent="0.25">
      <c r="A599" s="764"/>
      <c r="B599" s="454"/>
      <c r="C599" s="316"/>
      <c r="D599" s="316"/>
      <c r="E599" s="633"/>
      <c r="F599" s="633"/>
      <c r="G599" s="634"/>
      <c r="H599" s="316"/>
      <c r="I599" s="271"/>
      <c r="J599" s="271"/>
      <c r="K599" s="271"/>
      <c r="L599" s="271"/>
      <c r="M599" s="271"/>
      <c r="N599" s="271"/>
      <c r="O599" s="271"/>
      <c r="P599" s="271"/>
    </row>
    <row r="600" spans="1:16" x14ac:dyDescent="0.25">
      <c r="A600" s="764"/>
      <c r="B600" s="454"/>
      <c r="C600" s="316"/>
      <c r="D600" s="316"/>
      <c r="E600" s="633"/>
      <c r="F600" s="633"/>
      <c r="G600" s="634"/>
      <c r="H600" s="316"/>
      <c r="I600" s="271"/>
      <c r="J600" s="271"/>
      <c r="K600" s="271"/>
      <c r="L600" s="271"/>
      <c r="M600" s="271"/>
      <c r="N600" s="271"/>
      <c r="O600" s="271"/>
      <c r="P600" s="271"/>
    </row>
    <row r="601" spans="1:16" x14ac:dyDescent="0.25">
      <c r="A601" s="764"/>
      <c r="B601" s="454"/>
      <c r="C601" s="316"/>
      <c r="D601" s="316"/>
      <c r="E601" s="633"/>
      <c r="F601" s="633"/>
      <c r="G601" s="634"/>
      <c r="H601" s="316"/>
      <c r="I601" s="271"/>
      <c r="J601" s="271"/>
      <c r="K601" s="271"/>
      <c r="L601" s="271"/>
      <c r="M601" s="271"/>
      <c r="N601" s="271"/>
      <c r="O601" s="271"/>
      <c r="P601" s="271"/>
    </row>
    <row r="602" spans="1:16" x14ac:dyDescent="0.25">
      <c r="A602" s="764"/>
      <c r="B602" s="454"/>
      <c r="C602" s="316"/>
      <c r="D602" s="316"/>
      <c r="E602" s="633"/>
      <c r="F602" s="633"/>
      <c r="G602" s="634"/>
      <c r="H602" s="316"/>
      <c r="I602" s="271"/>
      <c r="J602" s="271"/>
      <c r="K602" s="271"/>
      <c r="L602" s="271"/>
      <c r="M602" s="271"/>
      <c r="N602" s="271"/>
      <c r="O602" s="271"/>
      <c r="P602" s="271"/>
    </row>
    <row r="603" spans="1:16" x14ac:dyDescent="0.25">
      <c r="A603" s="764"/>
      <c r="B603" s="454"/>
      <c r="C603" s="316"/>
      <c r="D603" s="316"/>
      <c r="E603" s="633"/>
      <c r="F603" s="633"/>
      <c r="G603" s="634"/>
      <c r="H603" s="316"/>
      <c r="I603" s="271"/>
      <c r="J603" s="271"/>
      <c r="K603" s="271"/>
      <c r="L603" s="271"/>
      <c r="M603" s="271"/>
      <c r="N603" s="271"/>
      <c r="O603" s="271"/>
      <c r="P603" s="271"/>
    </row>
    <row r="604" spans="1:16" x14ac:dyDescent="0.25">
      <c r="A604" s="764"/>
      <c r="B604" s="454"/>
      <c r="C604" s="316"/>
      <c r="D604" s="316"/>
      <c r="E604" s="633"/>
      <c r="F604" s="633"/>
      <c r="G604" s="634"/>
      <c r="H604" s="316"/>
      <c r="I604" s="271"/>
      <c r="J604" s="271"/>
      <c r="K604" s="271"/>
      <c r="L604" s="271"/>
      <c r="M604" s="271"/>
      <c r="N604" s="271"/>
      <c r="O604" s="271"/>
      <c r="P604" s="271"/>
    </row>
    <row r="605" spans="1:16" x14ac:dyDescent="0.25">
      <c r="A605" s="764"/>
      <c r="B605" s="454"/>
      <c r="C605" s="316"/>
      <c r="D605" s="316"/>
      <c r="E605" s="633"/>
      <c r="F605" s="633"/>
      <c r="G605" s="634"/>
      <c r="H605" s="316"/>
      <c r="I605" s="271"/>
      <c r="J605" s="271"/>
      <c r="K605" s="271"/>
      <c r="L605" s="271"/>
      <c r="M605" s="271"/>
      <c r="N605" s="271"/>
      <c r="O605" s="271"/>
      <c r="P605" s="271"/>
    </row>
    <row r="606" spans="1:16" x14ac:dyDescent="0.25">
      <c r="A606" s="764"/>
      <c r="B606" s="455"/>
      <c r="C606" s="316"/>
      <c r="D606" s="316"/>
      <c r="E606" s="633"/>
      <c r="F606" s="633"/>
      <c r="G606" s="634"/>
      <c r="H606" s="316"/>
      <c r="I606" s="271"/>
      <c r="J606" s="271"/>
      <c r="K606" s="271"/>
      <c r="L606" s="271"/>
      <c r="M606" s="271"/>
      <c r="N606" s="271"/>
      <c r="O606" s="271"/>
      <c r="P606" s="271"/>
    </row>
    <row r="607" spans="1:16" x14ac:dyDescent="0.25">
      <c r="A607" s="764"/>
      <c r="B607" s="454"/>
      <c r="C607" s="316"/>
      <c r="D607" s="316"/>
      <c r="E607" s="633"/>
      <c r="F607" s="633"/>
      <c r="G607" s="634"/>
      <c r="H607" s="316"/>
      <c r="I607" s="271"/>
      <c r="J607" s="271"/>
      <c r="K607" s="271"/>
      <c r="L607" s="271"/>
      <c r="M607" s="271"/>
      <c r="N607" s="271"/>
      <c r="O607" s="271"/>
      <c r="P607" s="271"/>
    </row>
    <row r="608" spans="1:16" x14ac:dyDescent="0.25">
      <c r="A608" s="764"/>
      <c r="B608" s="454"/>
      <c r="C608" s="316"/>
      <c r="D608" s="316"/>
      <c r="E608" s="633"/>
      <c r="F608" s="633"/>
      <c r="G608" s="634"/>
      <c r="H608" s="316"/>
      <c r="I608" s="271"/>
      <c r="J608" s="271"/>
      <c r="K608" s="271"/>
      <c r="L608" s="271"/>
      <c r="M608" s="271"/>
      <c r="N608" s="271"/>
      <c r="O608" s="271"/>
      <c r="P608" s="271"/>
    </row>
    <row r="609" spans="1:16" x14ac:dyDescent="0.25">
      <c r="A609" s="764"/>
      <c r="B609" s="454"/>
      <c r="C609" s="316"/>
      <c r="D609" s="316"/>
      <c r="E609" s="633"/>
      <c r="F609" s="633"/>
      <c r="G609" s="634"/>
      <c r="H609" s="316"/>
      <c r="I609" s="271"/>
      <c r="J609" s="271"/>
      <c r="K609" s="271"/>
      <c r="L609" s="271"/>
      <c r="M609" s="271"/>
      <c r="N609" s="271"/>
      <c r="O609" s="271"/>
      <c r="P609" s="271"/>
    </row>
    <row r="610" spans="1:16" x14ac:dyDescent="0.25">
      <c r="A610" s="764"/>
      <c r="B610" s="454"/>
      <c r="C610" s="316"/>
      <c r="D610" s="316"/>
      <c r="E610" s="633"/>
      <c r="F610" s="633"/>
      <c r="G610" s="634"/>
      <c r="H610" s="316"/>
      <c r="I610" s="271"/>
      <c r="J610" s="271"/>
      <c r="K610" s="271"/>
      <c r="L610" s="271"/>
      <c r="M610" s="271"/>
      <c r="N610" s="271"/>
      <c r="O610" s="271"/>
      <c r="P610" s="271"/>
    </row>
    <row r="611" spans="1:16" x14ac:dyDescent="0.25">
      <c r="A611" s="764"/>
      <c r="B611" s="454"/>
      <c r="C611" s="316"/>
      <c r="D611" s="316"/>
      <c r="E611" s="633"/>
      <c r="F611" s="633"/>
      <c r="G611" s="634"/>
      <c r="H611" s="316"/>
      <c r="I611" s="271"/>
      <c r="J611" s="271"/>
      <c r="K611" s="271"/>
      <c r="L611" s="271"/>
      <c r="M611" s="271"/>
      <c r="N611" s="271"/>
      <c r="O611" s="271"/>
      <c r="P611" s="271"/>
    </row>
    <row r="612" spans="1:16" x14ac:dyDescent="0.25">
      <c r="A612" s="765"/>
      <c r="B612" s="454"/>
      <c r="C612" s="316"/>
      <c r="D612" s="316"/>
      <c r="E612" s="633"/>
      <c r="F612" s="633"/>
      <c r="G612" s="634"/>
      <c r="H612" s="316"/>
      <c r="I612" s="271"/>
      <c r="J612" s="271"/>
      <c r="K612" s="271"/>
      <c r="L612" s="271"/>
      <c r="M612" s="271"/>
      <c r="N612" s="271"/>
      <c r="O612" s="271"/>
      <c r="P612" s="271"/>
    </row>
    <row r="613" spans="1:16" x14ac:dyDescent="0.25">
      <c r="A613" s="760" t="s">
        <v>216</v>
      </c>
      <c r="B613" s="626" t="s">
        <v>863</v>
      </c>
      <c r="C613" s="316"/>
      <c r="D613" s="316"/>
      <c r="E613" s="633"/>
      <c r="F613" s="633"/>
      <c r="G613" s="634"/>
      <c r="H613" s="316"/>
      <c r="I613" s="271"/>
      <c r="J613" s="271"/>
      <c r="K613" s="271"/>
      <c r="L613" s="271"/>
      <c r="M613" s="271"/>
      <c r="N613" s="271"/>
      <c r="O613" s="271"/>
      <c r="P613" s="271"/>
    </row>
    <row r="614" spans="1:16" x14ac:dyDescent="0.25">
      <c r="A614" s="761"/>
      <c r="B614" s="626" t="s">
        <v>571</v>
      </c>
      <c r="C614" s="316"/>
      <c r="D614" s="316"/>
      <c r="E614" s="633"/>
      <c r="F614" s="633"/>
      <c r="G614" s="634"/>
      <c r="H614" s="316"/>
      <c r="I614" s="271"/>
      <c r="J614" s="271"/>
      <c r="K614" s="271"/>
      <c r="L614" s="271"/>
      <c r="M614" s="271"/>
      <c r="N614" s="271"/>
      <c r="O614" s="271"/>
      <c r="P614" s="271"/>
    </row>
    <row r="615" spans="1:16" x14ac:dyDescent="0.25">
      <c r="A615" s="761"/>
      <c r="B615" s="626" t="s">
        <v>573</v>
      </c>
      <c r="C615" s="316"/>
      <c r="D615" s="316"/>
      <c r="E615" s="633"/>
      <c r="F615" s="633"/>
      <c r="G615" s="634"/>
      <c r="H615" s="316"/>
      <c r="I615" s="271"/>
      <c r="J615" s="271"/>
      <c r="K615" s="271"/>
      <c r="L615" s="271"/>
      <c r="M615" s="271"/>
      <c r="N615" s="271"/>
      <c r="O615" s="271"/>
      <c r="P615" s="271"/>
    </row>
    <row r="616" spans="1:16" x14ac:dyDescent="0.25">
      <c r="A616" s="761"/>
      <c r="B616" s="626" t="s">
        <v>2013</v>
      </c>
      <c r="C616" s="316"/>
      <c r="D616" s="316"/>
      <c r="E616" s="633"/>
      <c r="F616" s="633"/>
      <c r="G616" s="634"/>
      <c r="H616" s="316"/>
      <c r="I616" s="271"/>
      <c r="J616" s="271"/>
      <c r="K616" s="271"/>
      <c r="L616" s="271"/>
      <c r="M616" s="271"/>
      <c r="N616" s="271"/>
      <c r="O616" s="271"/>
      <c r="P616" s="271"/>
    </row>
    <row r="617" spans="1:16" x14ac:dyDescent="0.25">
      <c r="A617" s="761"/>
      <c r="B617" s="626" t="s">
        <v>2014</v>
      </c>
      <c r="C617" s="316"/>
      <c r="D617" s="316"/>
      <c r="E617" s="633"/>
      <c r="F617" s="633"/>
      <c r="G617" s="634"/>
      <c r="H617" s="316"/>
      <c r="I617" s="271"/>
      <c r="J617" s="271"/>
      <c r="K617" s="271"/>
      <c r="L617" s="271"/>
      <c r="M617" s="271"/>
      <c r="N617" s="271"/>
      <c r="O617" s="271"/>
      <c r="P617" s="271"/>
    </row>
    <row r="618" spans="1:16" x14ac:dyDescent="0.25">
      <c r="A618" s="761"/>
      <c r="B618" s="626" t="s">
        <v>2015</v>
      </c>
      <c r="C618" s="316"/>
      <c r="D618" s="316"/>
      <c r="E618" s="633"/>
      <c r="F618" s="633"/>
      <c r="G618" s="634"/>
      <c r="H618" s="316"/>
      <c r="I618" s="271"/>
      <c r="J618" s="271"/>
      <c r="K618" s="271"/>
      <c r="L618" s="271"/>
      <c r="M618" s="271"/>
      <c r="N618" s="271"/>
      <c r="O618" s="271"/>
      <c r="P618" s="271"/>
    </row>
    <row r="619" spans="1:16" x14ac:dyDescent="0.25">
      <c r="A619" s="761"/>
      <c r="B619" s="626" t="s">
        <v>2016</v>
      </c>
      <c r="C619" s="316"/>
      <c r="D619" s="316"/>
      <c r="E619" s="633"/>
      <c r="F619" s="633"/>
      <c r="G619" s="634"/>
      <c r="H619" s="316"/>
      <c r="I619" s="271"/>
      <c r="J619" s="271"/>
      <c r="K619" s="271"/>
      <c r="L619" s="271"/>
      <c r="M619" s="271"/>
      <c r="N619" s="271"/>
      <c r="O619" s="271"/>
      <c r="P619" s="271"/>
    </row>
    <row r="620" spans="1:16" x14ac:dyDescent="0.25">
      <c r="A620" s="761"/>
      <c r="B620" s="626" t="s">
        <v>2017</v>
      </c>
      <c r="C620" s="316"/>
      <c r="D620" s="316"/>
      <c r="E620" s="633"/>
      <c r="F620" s="633"/>
      <c r="G620" s="634"/>
      <c r="H620" s="316"/>
      <c r="I620" s="271"/>
      <c r="J620" s="271"/>
      <c r="K620" s="271"/>
      <c r="L620" s="271"/>
      <c r="M620" s="271"/>
      <c r="N620" s="271"/>
      <c r="O620" s="271"/>
      <c r="P620" s="271"/>
    </row>
    <row r="621" spans="1:16" x14ac:dyDescent="0.25">
      <c r="A621" s="761"/>
      <c r="B621" s="626" t="s">
        <v>1992</v>
      </c>
      <c r="C621" s="316"/>
      <c r="D621" s="316"/>
      <c r="E621" s="633"/>
      <c r="F621" s="633"/>
      <c r="G621" s="634"/>
      <c r="H621" s="316"/>
      <c r="I621" s="271"/>
      <c r="J621" s="271"/>
      <c r="K621" s="271"/>
      <c r="L621" s="271"/>
      <c r="M621" s="271"/>
      <c r="N621" s="271"/>
      <c r="O621" s="271"/>
      <c r="P621" s="271"/>
    </row>
    <row r="622" spans="1:16" x14ac:dyDescent="0.25">
      <c r="A622" s="761"/>
      <c r="B622" s="626" t="s">
        <v>1994</v>
      </c>
      <c r="C622" s="316"/>
      <c r="D622" s="316"/>
      <c r="E622" s="633"/>
      <c r="F622" s="633"/>
      <c r="G622" s="634"/>
      <c r="H622" s="316"/>
      <c r="I622" s="271"/>
      <c r="J622" s="271"/>
      <c r="K622" s="271"/>
      <c r="L622" s="271"/>
      <c r="M622" s="271"/>
      <c r="N622" s="271"/>
      <c r="O622" s="271"/>
      <c r="P622" s="271"/>
    </row>
    <row r="623" spans="1:16" x14ac:dyDescent="0.25">
      <c r="A623" s="761"/>
      <c r="B623" s="626" t="s">
        <v>1995</v>
      </c>
      <c r="C623" s="316"/>
      <c r="D623" s="316"/>
      <c r="E623" s="633"/>
      <c r="F623" s="633"/>
      <c r="G623" s="634"/>
      <c r="H623" s="316"/>
      <c r="I623" s="271"/>
      <c r="J623" s="271"/>
      <c r="K623" s="271"/>
      <c r="L623" s="271"/>
      <c r="M623" s="271"/>
      <c r="N623" s="271"/>
      <c r="O623" s="271"/>
      <c r="P623" s="271"/>
    </row>
    <row r="624" spans="1:16" x14ac:dyDescent="0.25">
      <c r="A624" s="761"/>
      <c r="B624" s="626" t="s">
        <v>1996</v>
      </c>
      <c r="C624" s="316"/>
      <c r="D624" s="316"/>
      <c r="E624" s="633"/>
      <c r="F624" s="633"/>
      <c r="G624" s="634"/>
      <c r="H624" s="316"/>
      <c r="I624" s="271"/>
      <c r="J624" s="271"/>
      <c r="K624" s="271"/>
      <c r="L624" s="271"/>
      <c r="M624" s="271"/>
      <c r="N624" s="271"/>
      <c r="O624" s="271"/>
      <c r="P624" s="271"/>
    </row>
    <row r="625" spans="1:16" x14ac:dyDescent="0.25">
      <c r="A625" s="761"/>
      <c r="B625" s="626" t="s">
        <v>1997</v>
      </c>
      <c r="C625" s="316"/>
      <c r="D625" s="316"/>
      <c r="E625" s="633"/>
      <c r="F625" s="633"/>
      <c r="G625" s="634"/>
      <c r="H625" s="316"/>
      <c r="I625" s="271"/>
      <c r="J625" s="271"/>
      <c r="K625" s="271"/>
      <c r="L625" s="271"/>
      <c r="M625" s="271"/>
      <c r="N625" s="271"/>
      <c r="O625" s="271"/>
      <c r="P625" s="271"/>
    </row>
    <row r="626" spans="1:16" x14ac:dyDescent="0.25">
      <c r="A626" s="761"/>
      <c r="B626" s="626" t="s">
        <v>1993</v>
      </c>
      <c r="C626" s="316"/>
      <c r="D626" s="316"/>
      <c r="E626" s="633"/>
      <c r="F626" s="633"/>
      <c r="G626" s="634"/>
      <c r="H626" s="316"/>
      <c r="I626" s="271"/>
      <c r="J626" s="271"/>
      <c r="K626" s="271"/>
      <c r="L626" s="271"/>
      <c r="M626" s="271"/>
      <c r="N626" s="271"/>
      <c r="O626" s="271"/>
      <c r="P626" s="271"/>
    </row>
    <row r="627" spans="1:16" x14ac:dyDescent="0.25">
      <c r="A627" s="761"/>
      <c r="B627" s="626" t="s">
        <v>1998</v>
      </c>
      <c r="C627" s="316"/>
      <c r="D627" s="316"/>
      <c r="E627" s="633"/>
      <c r="F627" s="633"/>
      <c r="G627" s="634"/>
      <c r="H627" s="316"/>
      <c r="I627" s="271"/>
      <c r="J627" s="271"/>
      <c r="K627" s="271"/>
      <c r="L627" s="271"/>
      <c r="M627" s="271"/>
      <c r="N627" s="271"/>
      <c r="O627" s="271"/>
      <c r="P627" s="271"/>
    </row>
    <row r="628" spans="1:16" x14ac:dyDescent="0.25">
      <c r="A628" s="761"/>
      <c r="B628" s="626" t="s">
        <v>1999</v>
      </c>
      <c r="C628" s="316"/>
      <c r="D628" s="316"/>
      <c r="E628" s="633"/>
      <c r="F628" s="633"/>
      <c r="G628" s="634"/>
      <c r="H628" s="316"/>
      <c r="I628" s="271"/>
      <c r="J628" s="271"/>
      <c r="K628" s="271"/>
      <c r="L628" s="271"/>
      <c r="M628" s="271"/>
      <c r="N628" s="271"/>
      <c r="O628" s="271"/>
      <c r="P628" s="271"/>
    </row>
    <row r="629" spans="1:16" x14ac:dyDescent="0.25">
      <c r="A629" s="761"/>
      <c r="B629" s="626" t="s">
        <v>2000</v>
      </c>
      <c r="C629" s="316"/>
      <c r="D629" s="316"/>
      <c r="E629" s="633"/>
      <c r="F629" s="633"/>
      <c r="G629" s="634"/>
      <c r="H629" s="316"/>
      <c r="I629" s="271"/>
      <c r="J629" s="271"/>
      <c r="K629" s="271"/>
      <c r="L629" s="271"/>
      <c r="M629" s="271"/>
      <c r="N629" s="271"/>
      <c r="O629" s="271"/>
      <c r="P629" s="271"/>
    </row>
    <row r="630" spans="1:16" x14ac:dyDescent="0.25">
      <c r="A630" s="761"/>
      <c r="B630" s="626" t="s">
        <v>2001</v>
      </c>
      <c r="C630" s="316"/>
      <c r="D630" s="316"/>
      <c r="E630" s="633"/>
      <c r="F630" s="633"/>
      <c r="G630" s="634"/>
      <c r="H630" s="316"/>
      <c r="I630" s="271"/>
      <c r="J630" s="271"/>
      <c r="K630" s="271"/>
      <c r="L630" s="271"/>
      <c r="M630" s="271"/>
      <c r="N630" s="271"/>
      <c r="O630" s="271"/>
      <c r="P630" s="271"/>
    </row>
    <row r="631" spans="1:16" x14ac:dyDescent="0.25">
      <c r="A631" s="761"/>
      <c r="B631" s="626" t="s">
        <v>2003</v>
      </c>
      <c r="C631" s="316"/>
      <c r="D631" s="316"/>
      <c r="E631" s="633"/>
      <c r="F631" s="633"/>
      <c r="G631" s="634"/>
      <c r="H631" s="316"/>
      <c r="I631" s="271"/>
      <c r="J631" s="271"/>
      <c r="K631" s="271"/>
      <c r="L631" s="271"/>
      <c r="M631" s="271"/>
      <c r="N631" s="271"/>
      <c r="O631" s="271"/>
      <c r="P631" s="271"/>
    </row>
    <row r="632" spans="1:16" x14ac:dyDescent="0.25">
      <c r="A632" s="761"/>
      <c r="B632" s="626" t="s">
        <v>2018</v>
      </c>
      <c r="C632" s="316"/>
      <c r="D632" s="316"/>
      <c r="E632" s="633"/>
      <c r="F632" s="633"/>
      <c r="G632" s="634"/>
      <c r="H632" s="316"/>
      <c r="I632" s="271"/>
      <c r="J632" s="271"/>
      <c r="K632" s="271"/>
      <c r="L632" s="271"/>
      <c r="M632" s="271"/>
      <c r="N632" s="271"/>
      <c r="O632" s="271"/>
      <c r="P632" s="271"/>
    </row>
    <row r="633" spans="1:16" x14ac:dyDescent="0.25">
      <c r="A633" s="761"/>
      <c r="B633" s="626" t="s">
        <v>2019</v>
      </c>
      <c r="C633" s="316"/>
      <c r="D633" s="316"/>
      <c r="E633" s="633"/>
      <c r="F633" s="633"/>
      <c r="G633" s="634"/>
      <c r="H633" s="316"/>
      <c r="I633" s="271"/>
      <c r="J633" s="271"/>
      <c r="K633" s="271"/>
      <c r="L633" s="271"/>
      <c r="M633" s="271"/>
      <c r="N633" s="271"/>
      <c r="O633" s="271"/>
      <c r="P633" s="271"/>
    </row>
    <row r="634" spans="1:16" x14ac:dyDescent="0.25">
      <c r="A634" s="761"/>
      <c r="B634" s="626" t="s">
        <v>2020</v>
      </c>
      <c r="C634" s="316"/>
      <c r="D634" s="316"/>
      <c r="E634" s="633"/>
      <c r="F634" s="633"/>
      <c r="G634" s="634"/>
      <c r="H634" s="316"/>
      <c r="I634" s="271"/>
      <c r="J634" s="271"/>
      <c r="K634" s="271"/>
      <c r="L634" s="271"/>
      <c r="M634" s="271"/>
      <c r="N634" s="271"/>
      <c r="O634" s="271"/>
      <c r="P634" s="271"/>
    </row>
    <row r="635" spans="1:16" x14ac:dyDescent="0.25">
      <c r="A635" s="761"/>
      <c r="B635" s="626" t="s">
        <v>2021</v>
      </c>
      <c r="C635" s="316"/>
      <c r="D635" s="316"/>
      <c r="E635" s="633"/>
      <c r="F635" s="633"/>
      <c r="G635" s="634"/>
      <c r="H635" s="316"/>
      <c r="I635" s="271"/>
      <c r="J635" s="271"/>
      <c r="K635" s="271"/>
      <c r="L635" s="271"/>
      <c r="M635" s="271"/>
      <c r="N635" s="271"/>
      <c r="O635" s="271"/>
      <c r="P635" s="271"/>
    </row>
    <row r="636" spans="1:16" x14ac:dyDescent="0.25">
      <c r="A636" s="761"/>
      <c r="B636" s="626" t="s">
        <v>2002</v>
      </c>
      <c r="C636" s="316"/>
      <c r="D636" s="316"/>
      <c r="E636" s="633"/>
      <c r="F636" s="633"/>
      <c r="G636" s="634"/>
      <c r="H636" s="316"/>
      <c r="I636" s="271"/>
      <c r="J636" s="271"/>
      <c r="K636" s="271"/>
      <c r="L636" s="271"/>
      <c r="M636" s="271"/>
      <c r="N636" s="271"/>
      <c r="O636" s="271"/>
      <c r="P636" s="271"/>
    </row>
    <row r="637" spans="1:16" x14ac:dyDescent="0.25">
      <c r="A637" s="761"/>
      <c r="B637" s="626" t="s">
        <v>2022</v>
      </c>
      <c r="C637" s="316"/>
      <c r="D637" s="316"/>
      <c r="E637" s="633"/>
      <c r="F637" s="633"/>
      <c r="G637" s="634"/>
      <c r="H637" s="316"/>
      <c r="I637" s="271"/>
      <c r="J637" s="271"/>
      <c r="K637" s="271"/>
      <c r="L637" s="271"/>
      <c r="M637" s="271"/>
      <c r="N637" s="271"/>
      <c r="O637" s="271"/>
      <c r="P637" s="271"/>
    </row>
    <row r="638" spans="1:16" x14ac:dyDescent="0.25">
      <c r="A638" s="761"/>
      <c r="B638" s="626" t="s">
        <v>2023</v>
      </c>
      <c r="C638" s="316"/>
      <c r="D638" s="316"/>
      <c r="E638" s="633"/>
      <c r="F638" s="633"/>
      <c r="G638" s="634"/>
      <c r="H638" s="316"/>
      <c r="I638" s="271"/>
      <c r="J638" s="271"/>
      <c r="K638" s="271"/>
      <c r="L638" s="271"/>
      <c r="M638" s="271"/>
      <c r="N638" s="271"/>
      <c r="O638" s="271"/>
      <c r="P638" s="271"/>
    </row>
    <row r="639" spans="1:16" x14ac:dyDescent="0.25">
      <c r="A639" s="761"/>
      <c r="B639" s="626" t="s">
        <v>2024</v>
      </c>
      <c r="C639" s="316"/>
      <c r="D639" s="316"/>
      <c r="E639" s="633"/>
      <c r="F639" s="633"/>
      <c r="G639" s="634"/>
      <c r="H639" s="316"/>
      <c r="I639" s="271"/>
      <c r="J639" s="271"/>
      <c r="K639" s="271"/>
      <c r="L639" s="271"/>
      <c r="M639" s="271"/>
      <c r="N639" s="271"/>
      <c r="O639" s="271"/>
      <c r="P639" s="271"/>
    </row>
    <row r="640" spans="1:16" x14ac:dyDescent="0.25">
      <c r="A640" s="761"/>
      <c r="B640" s="626" t="s">
        <v>2025</v>
      </c>
      <c r="C640" s="316"/>
      <c r="D640" s="316"/>
      <c r="E640" s="633"/>
      <c r="F640" s="633"/>
      <c r="G640" s="634"/>
      <c r="H640" s="316"/>
      <c r="I640" s="271"/>
      <c r="J640" s="271"/>
      <c r="K640" s="271"/>
      <c r="L640" s="271"/>
      <c r="M640" s="271"/>
      <c r="N640" s="271"/>
      <c r="O640" s="271"/>
      <c r="P640" s="271"/>
    </row>
    <row r="641" spans="1:16" x14ac:dyDescent="0.25">
      <c r="A641" s="761"/>
      <c r="B641" s="626" t="s">
        <v>2004</v>
      </c>
      <c r="C641" s="316"/>
      <c r="D641" s="316"/>
      <c r="E641" s="633"/>
      <c r="F641" s="633"/>
      <c r="G641" s="634"/>
      <c r="H641" s="316"/>
      <c r="I641" s="271"/>
      <c r="J641" s="271"/>
      <c r="K641" s="271"/>
      <c r="L641" s="271"/>
      <c r="M641" s="271"/>
      <c r="N641" s="271"/>
      <c r="O641" s="271"/>
      <c r="P641" s="271"/>
    </row>
    <row r="642" spans="1:16" x14ac:dyDescent="0.25">
      <c r="A642" s="761"/>
      <c r="B642" s="626" t="s">
        <v>2026</v>
      </c>
      <c r="C642" s="316"/>
      <c r="D642" s="316"/>
      <c r="E642" s="633"/>
      <c r="F642" s="633"/>
      <c r="G642" s="634"/>
      <c r="H642" s="316"/>
      <c r="I642" s="271"/>
      <c r="J642" s="271"/>
      <c r="K642" s="271"/>
      <c r="L642" s="271"/>
      <c r="M642" s="271"/>
      <c r="N642" s="271"/>
      <c r="O642" s="271"/>
      <c r="P642" s="271"/>
    </row>
    <row r="643" spans="1:16" x14ac:dyDescent="0.25">
      <c r="A643" s="761"/>
      <c r="B643" s="626" t="s">
        <v>2027</v>
      </c>
      <c r="C643" s="316"/>
      <c r="D643" s="316"/>
      <c r="E643" s="633"/>
      <c r="F643" s="633"/>
      <c r="G643" s="634"/>
      <c r="H643" s="316"/>
      <c r="I643" s="271"/>
      <c r="J643" s="271"/>
      <c r="K643" s="271"/>
      <c r="L643" s="271"/>
      <c r="M643" s="271"/>
      <c r="N643" s="271"/>
      <c r="O643" s="271"/>
      <c r="P643" s="271"/>
    </row>
    <row r="644" spans="1:16" x14ac:dyDescent="0.25">
      <c r="A644" s="761"/>
      <c r="B644" s="626" t="s">
        <v>2028</v>
      </c>
      <c r="C644" s="316"/>
      <c r="D644" s="316"/>
      <c r="E644" s="633"/>
      <c r="F644" s="633"/>
      <c r="G644" s="634"/>
      <c r="H644" s="316"/>
      <c r="I644" s="271"/>
      <c r="J644" s="271"/>
      <c r="K644" s="271"/>
      <c r="L644" s="271"/>
      <c r="M644" s="271"/>
      <c r="N644" s="271"/>
      <c r="O644" s="271"/>
      <c r="P644" s="271"/>
    </row>
    <row r="645" spans="1:16" x14ac:dyDescent="0.25">
      <c r="A645" s="761"/>
      <c r="B645" s="626" t="s">
        <v>2029</v>
      </c>
      <c r="C645" s="316"/>
      <c r="D645" s="316"/>
      <c r="E645" s="633"/>
      <c r="F645" s="633"/>
      <c r="G645" s="634"/>
      <c r="H645" s="316"/>
      <c r="I645" s="271"/>
      <c r="J645" s="271"/>
      <c r="K645" s="271"/>
      <c r="L645" s="271"/>
      <c r="M645" s="271"/>
      <c r="N645" s="271"/>
      <c r="O645" s="271"/>
      <c r="P645" s="271"/>
    </row>
    <row r="646" spans="1:16" x14ac:dyDescent="0.25">
      <c r="A646" s="761"/>
      <c r="B646" s="626" t="s">
        <v>2005</v>
      </c>
      <c r="C646" s="316"/>
      <c r="D646" s="316"/>
      <c r="E646" s="633"/>
      <c r="F646" s="633"/>
      <c r="G646" s="634"/>
      <c r="H646" s="316"/>
      <c r="I646" s="271"/>
      <c r="J646" s="271"/>
      <c r="K646" s="271"/>
      <c r="L646" s="271"/>
      <c r="M646" s="271"/>
      <c r="N646" s="271"/>
      <c r="O646" s="271"/>
      <c r="P646" s="271"/>
    </row>
    <row r="647" spans="1:16" x14ac:dyDescent="0.25">
      <c r="A647" s="761"/>
      <c r="B647" s="626" t="s">
        <v>2030</v>
      </c>
      <c r="C647" s="316"/>
      <c r="D647" s="316"/>
      <c r="E647" s="633"/>
      <c r="F647" s="633"/>
      <c r="G647" s="634"/>
      <c r="H647" s="316"/>
      <c r="I647" s="271"/>
      <c r="J647" s="271"/>
      <c r="K647" s="271"/>
      <c r="L647" s="271"/>
      <c r="M647" s="271"/>
      <c r="N647" s="271"/>
      <c r="O647" s="271"/>
      <c r="P647" s="271"/>
    </row>
    <row r="648" spans="1:16" x14ac:dyDescent="0.25">
      <c r="A648" s="761"/>
      <c r="B648" s="626" t="s">
        <v>2031</v>
      </c>
      <c r="C648" s="316"/>
      <c r="D648" s="316"/>
      <c r="E648" s="633"/>
      <c r="F648" s="633"/>
      <c r="G648" s="634"/>
      <c r="H648" s="316"/>
      <c r="I648" s="271"/>
      <c r="J648" s="271"/>
      <c r="K648" s="271"/>
      <c r="L648" s="271"/>
      <c r="M648" s="271"/>
      <c r="N648" s="271"/>
      <c r="O648" s="271"/>
      <c r="P648" s="271"/>
    </row>
    <row r="649" spans="1:16" x14ac:dyDescent="0.25">
      <c r="A649" s="761"/>
      <c r="B649" s="626" t="s">
        <v>2032</v>
      </c>
      <c r="C649" s="316"/>
      <c r="D649" s="316"/>
      <c r="E649" s="633"/>
      <c r="F649" s="633"/>
      <c r="G649" s="634"/>
      <c r="H649" s="316"/>
      <c r="I649" s="271"/>
      <c r="J649" s="271"/>
      <c r="K649" s="271"/>
      <c r="L649" s="271"/>
      <c r="M649" s="271"/>
      <c r="N649" s="271"/>
      <c r="O649" s="271"/>
      <c r="P649" s="271"/>
    </row>
    <row r="650" spans="1:16" x14ac:dyDescent="0.25">
      <c r="A650" s="761"/>
      <c r="B650" s="626" t="s">
        <v>2033</v>
      </c>
      <c r="C650" s="316"/>
      <c r="D650" s="316"/>
      <c r="E650" s="633"/>
      <c r="F650" s="633"/>
      <c r="G650" s="634"/>
      <c r="H650" s="316"/>
      <c r="I650" s="271"/>
      <c r="J650" s="271"/>
      <c r="K650" s="271"/>
      <c r="L650" s="271"/>
      <c r="M650" s="271"/>
      <c r="N650" s="271"/>
      <c r="O650" s="271"/>
      <c r="P650" s="271"/>
    </row>
    <row r="651" spans="1:16" x14ac:dyDescent="0.25">
      <c r="A651" s="761"/>
      <c r="B651" s="626" t="s">
        <v>2006</v>
      </c>
      <c r="C651" s="316"/>
      <c r="D651" s="316"/>
      <c r="E651" s="633"/>
      <c r="F651" s="633"/>
      <c r="G651" s="634"/>
      <c r="H651" s="316"/>
      <c r="I651" s="271"/>
      <c r="J651" s="271"/>
      <c r="K651" s="271"/>
      <c r="L651" s="271"/>
      <c r="M651" s="271"/>
      <c r="N651" s="271"/>
      <c r="O651" s="271"/>
      <c r="P651" s="271"/>
    </row>
    <row r="652" spans="1:16" x14ac:dyDescent="0.25">
      <c r="A652" s="761"/>
      <c r="B652" s="626" t="s">
        <v>2034</v>
      </c>
      <c r="C652" s="316"/>
      <c r="D652" s="316"/>
      <c r="E652" s="633"/>
      <c r="F652" s="633"/>
      <c r="G652" s="634"/>
      <c r="H652" s="316"/>
      <c r="I652" s="271"/>
      <c r="J652" s="271"/>
      <c r="K652" s="271"/>
      <c r="L652" s="271"/>
      <c r="M652" s="271"/>
      <c r="N652" s="271"/>
      <c r="O652" s="271"/>
      <c r="P652" s="271"/>
    </row>
    <row r="653" spans="1:16" x14ac:dyDescent="0.25">
      <c r="A653" s="761"/>
      <c r="B653" s="626" t="s">
        <v>2035</v>
      </c>
      <c r="C653" s="316"/>
      <c r="D653" s="316"/>
      <c r="E653" s="633"/>
      <c r="F653" s="633"/>
      <c r="G653" s="634"/>
      <c r="H653" s="316"/>
      <c r="I653" s="271"/>
      <c r="J653" s="271"/>
      <c r="K653" s="271"/>
      <c r="L653" s="271"/>
      <c r="M653" s="271"/>
      <c r="N653" s="271"/>
      <c r="O653" s="271"/>
      <c r="P653" s="271"/>
    </row>
    <row r="654" spans="1:16" x14ac:dyDescent="0.25">
      <c r="A654" s="761"/>
      <c r="B654" s="626" t="s">
        <v>2036</v>
      </c>
      <c r="C654" s="316"/>
      <c r="D654" s="316"/>
      <c r="E654" s="633"/>
      <c r="F654" s="633"/>
      <c r="G654" s="634"/>
      <c r="H654" s="316"/>
      <c r="I654" s="271"/>
      <c r="J654" s="271"/>
      <c r="K654" s="271"/>
      <c r="L654" s="271"/>
      <c r="M654" s="271"/>
      <c r="N654" s="271"/>
      <c r="O654" s="271"/>
      <c r="P654" s="271"/>
    </row>
    <row r="655" spans="1:16" x14ac:dyDescent="0.25">
      <c r="A655" s="761"/>
      <c r="B655" s="626" t="s">
        <v>2037</v>
      </c>
      <c r="C655" s="316"/>
      <c r="D655" s="316"/>
      <c r="E655" s="633"/>
      <c r="F655" s="633"/>
      <c r="G655" s="634"/>
      <c r="H655" s="316"/>
      <c r="I655" s="271"/>
      <c r="J655" s="271"/>
      <c r="K655" s="271"/>
      <c r="L655" s="271"/>
      <c r="M655" s="271"/>
      <c r="N655" s="271"/>
      <c r="O655" s="271"/>
      <c r="P655" s="271"/>
    </row>
    <row r="656" spans="1:16" x14ac:dyDescent="0.25">
      <c r="A656" s="761"/>
      <c r="B656" s="626" t="s">
        <v>2007</v>
      </c>
      <c r="C656" s="316"/>
      <c r="D656" s="316"/>
      <c r="E656" s="633"/>
      <c r="F656" s="633"/>
      <c r="G656" s="634"/>
      <c r="H656" s="316"/>
      <c r="I656" s="271"/>
      <c r="J656" s="271"/>
      <c r="K656" s="271"/>
      <c r="L656" s="271"/>
      <c r="M656" s="271"/>
      <c r="N656" s="271"/>
      <c r="O656" s="271"/>
      <c r="P656" s="271"/>
    </row>
    <row r="657" spans="1:16" x14ac:dyDescent="0.25">
      <c r="A657" s="761"/>
      <c r="B657" s="626" t="s">
        <v>2038</v>
      </c>
      <c r="C657" s="316"/>
      <c r="D657" s="316"/>
      <c r="E657" s="633"/>
      <c r="F657" s="633"/>
      <c r="G657" s="634"/>
      <c r="H657" s="316"/>
      <c r="I657" s="271"/>
      <c r="J657" s="271"/>
      <c r="K657" s="271"/>
      <c r="L657" s="271"/>
      <c r="M657" s="271"/>
      <c r="N657" s="271"/>
      <c r="O657" s="271"/>
      <c r="P657" s="271"/>
    </row>
    <row r="658" spans="1:16" x14ac:dyDescent="0.25">
      <c r="A658" s="761"/>
      <c r="B658" s="626" t="s">
        <v>2039</v>
      </c>
      <c r="C658" s="316"/>
      <c r="D658" s="316"/>
      <c r="E658" s="633"/>
      <c r="F658" s="633"/>
      <c r="G658" s="634"/>
      <c r="H658" s="316"/>
      <c r="I658" s="271"/>
      <c r="J658" s="271"/>
      <c r="K658" s="271"/>
      <c r="L658" s="271"/>
      <c r="M658" s="271"/>
      <c r="N658" s="271"/>
      <c r="O658" s="271"/>
      <c r="P658" s="271"/>
    </row>
    <row r="659" spans="1:16" x14ac:dyDescent="0.25">
      <c r="A659" s="761"/>
      <c r="B659" s="626" t="s">
        <v>2040</v>
      </c>
      <c r="C659" s="316"/>
      <c r="D659" s="316"/>
      <c r="E659" s="633"/>
      <c r="F659" s="633"/>
      <c r="G659" s="634"/>
      <c r="H659" s="316"/>
      <c r="I659" s="271"/>
      <c r="J659" s="271"/>
      <c r="K659" s="271"/>
      <c r="L659" s="271"/>
      <c r="M659" s="271"/>
      <c r="N659" s="271"/>
      <c r="O659" s="271"/>
      <c r="P659" s="271"/>
    </row>
    <row r="660" spans="1:16" x14ac:dyDescent="0.25">
      <c r="A660" s="761"/>
      <c r="B660" s="626" t="s">
        <v>2041</v>
      </c>
      <c r="C660" s="316"/>
      <c r="D660" s="316"/>
      <c r="E660" s="633"/>
      <c r="F660" s="633"/>
      <c r="G660" s="634"/>
      <c r="H660" s="316"/>
      <c r="I660" s="271"/>
      <c r="J660" s="271"/>
      <c r="K660" s="271"/>
      <c r="L660" s="271"/>
      <c r="M660" s="271"/>
      <c r="N660" s="271"/>
      <c r="O660" s="271"/>
      <c r="P660" s="271"/>
    </row>
    <row r="661" spans="1:16" x14ac:dyDescent="0.25">
      <c r="A661" s="761"/>
      <c r="B661" s="626" t="s">
        <v>2008</v>
      </c>
      <c r="C661" s="316"/>
      <c r="D661" s="316"/>
      <c r="E661" s="633"/>
      <c r="F661" s="633"/>
      <c r="G661" s="634"/>
      <c r="H661" s="316"/>
      <c r="I661" s="271"/>
      <c r="J661" s="271"/>
      <c r="K661" s="271"/>
      <c r="L661" s="271"/>
      <c r="M661" s="271"/>
      <c r="N661" s="271"/>
      <c r="O661" s="271"/>
      <c r="P661" s="271"/>
    </row>
    <row r="662" spans="1:16" x14ac:dyDescent="0.25">
      <c r="A662" s="761"/>
      <c r="B662" s="626" t="s">
        <v>2042</v>
      </c>
      <c r="C662" s="316"/>
      <c r="D662" s="316"/>
      <c r="E662" s="633"/>
      <c r="F662" s="633"/>
      <c r="G662" s="634"/>
      <c r="H662" s="316"/>
      <c r="I662" s="271"/>
      <c r="J662" s="271"/>
      <c r="K662" s="271"/>
      <c r="L662" s="271"/>
      <c r="M662" s="271"/>
      <c r="N662" s="271"/>
      <c r="O662" s="271"/>
      <c r="P662" s="271"/>
    </row>
    <row r="663" spans="1:16" x14ac:dyDescent="0.25">
      <c r="A663" s="761"/>
      <c r="B663" s="626" t="s">
        <v>2043</v>
      </c>
      <c r="C663" s="316"/>
      <c r="D663" s="316"/>
      <c r="E663" s="633"/>
      <c r="F663" s="633"/>
      <c r="G663" s="634"/>
      <c r="H663" s="316"/>
      <c r="I663" s="271"/>
      <c r="J663" s="271"/>
      <c r="K663" s="271"/>
      <c r="L663" s="271"/>
      <c r="M663" s="271"/>
      <c r="N663" s="271"/>
      <c r="O663" s="271"/>
      <c r="P663" s="271"/>
    </row>
    <row r="664" spans="1:16" x14ac:dyDescent="0.25">
      <c r="A664" s="761"/>
      <c r="B664" s="626" t="s">
        <v>2044</v>
      </c>
      <c r="C664" s="316"/>
      <c r="D664" s="316"/>
      <c r="E664" s="633"/>
      <c r="F664" s="633"/>
      <c r="G664" s="634"/>
      <c r="H664" s="316"/>
      <c r="I664" s="271"/>
      <c r="J664" s="271"/>
      <c r="K664" s="271"/>
      <c r="L664" s="271"/>
      <c r="M664" s="271"/>
      <c r="N664" s="271"/>
      <c r="O664" s="271"/>
      <c r="P664" s="271"/>
    </row>
    <row r="665" spans="1:16" x14ac:dyDescent="0.25">
      <c r="A665" s="761"/>
      <c r="B665" s="626" t="s">
        <v>2045</v>
      </c>
      <c r="C665" s="316"/>
      <c r="D665" s="316"/>
      <c r="E665" s="633"/>
      <c r="F665" s="633"/>
      <c r="G665" s="634"/>
      <c r="H665" s="316"/>
      <c r="I665" s="271"/>
      <c r="J665" s="271"/>
      <c r="K665" s="271"/>
      <c r="L665" s="271"/>
      <c r="M665" s="271"/>
      <c r="N665" s="271"/>
      <c r="O665" s="271"/>
      <c r="P665" s="271"/>
    </row>
    <row r="666" spans="1:16" x14ac:dyDescent="0.25">
      <c r="A666" s="761"/>
      <c r="B666" s="626" t="s">
        <v>2046</v>
      </c>
      <c r="C666" s="316"/>
      <c r="D666" s="316"/>
      <c r="E666" s="633"/>
      <c r="F666" s="633"/>
      <c r="G666" s="634"/>
      <c r="H666" s="316"/>
      <c r="I666" s="271"/>
      <c r="J666" s="271"/>
      <c r="K666" s="271"/>
      <c r="L666" s="271"/>
      <c r="M666" s="271"/>
      <c r="N666" s="271"/>
      <c r="O666" s="271"/>
      <c r="P666" s="271"/>
    </row>
    <row r="667" spans="1:16" x14ac:dyDescent="0.25">
      <c r="A667" s="761"/>
      <c r="B667" s="626" t="s">
        <v>2047</v>
      </c>
      <c r="C667" s="316"/>
      <c r="D667" s="316"/>
      <c r="E667" s="633"/>
      <c r="F667" s="633"/>
      <c r="G667" s="634"/>
      <c r="H667" s="316"/>
      <c r="I667" s="271"/>
      <c r="J667" s="271"/>
      <c r="K667" s="271"/>
      <c r="L667" s="271"/>
      <c r="M667" s="271"/>
      <c r="N667" s="271"/>
      <c r="O667" s="271"/>
      <c r="P667" s="271"/>
    </row>
    <row r="668" spans="1:16" x14ac:dyDescent="0.25">
      <c r="A668" s="761"/>
      <c r="B668" s="626" t="s">
        <v>2048</v>
      </c>
      <c r="C668" s="316"/>
      <c r="D668" s="316"/>
      <c r="E668" s="633"/>
      <c r="F668" s="633"/>
      <c r="G668" s="634"/>
      <c r="H668" s="316"/>
      <c r="I668" s="271"/>
      <c r="J668" s="271"/>
      <c r="K668" s="271"/>
      <c r="L668" s="271"/>
      <c r="M668" s="271"/>
      <c r="N668" s="271"/>
      <c r="O668" s="271"/>
      <c r="P668" s="271"/>
    </row>
    <row r="669" spans="1:16" x14ac:dyDescent="0.25">
      <c r="A669" s="761"/>
      <c r="B669" s="626" t="s">
        <v>487</v>
      </c>
      <c r="C669" s="316"/>
      <c r="D669" s="316"/>
      <c r="E669" s="633"/>
      <c r="F669" s="633"/>
      <c r="G669" s="634"/>
      <c r="H669" s="316"/>
      <c r="I669" s="271"/>
      <c r="J669" s="271"/>
      <c r="K669" s="271"/>
      <c r="L669" s="271"/>
      <c r="M669" s="271"/>
      <c r="N669" s="271"/>
      <c r="O669" s="271"/>
      <c r="P669" s="271"/>
    </row>
    <row r="670" spans="1:16" x14ac:dyDescent="0.25">
      <c r="A670" s="761"/>
      <c r="B670" s="452" t="s">
        <v>1913</v>
      </c>
      <c r="C670" s="316"/>
      <c r="D670" s="316"/>
      <c r="E670" s="633"/>
      <c r="F670" s="633"/>
      <c r="G670" s="634"/>
      <c r="H670" s="316"/>
      <c r="I670" s="271"/>
      <c r="J670" s="271"/>
      <c r="K670" s="271"/>
      <c r="L670" s="271"/>
      <c r="M670" s="271"/>
      <c r="N670" s="271"/>
      <c r="O670" s="271"/>
      <c r="P670" s="271"/>
    </row>
    <row r="671" spans="1:16" x14ac:dyDescent="0.25">
      <c r="A671" s="761"/>
      <c r="B671" s="452" t="s">
        <v>1914</v>
      </c>
      <c r="C671" s="316"/>
      <c r="D671" s="316"/>
      <c r="E671" s="633"/>
      <c r="F671" s="633"/>
      <c r="G671" s="634"/>
      <c r="H671" s="316"/>
      <c r="I671" s="271"/>
      <c r="J671" s="271"/>
      <c r="K671" s="271"/>
      <c r="L671" s="271"/>
      <c r="M671" s="271"/>
      <c r="N671" s="271"/>
      <c r="O671" s="271"/>
      <c r="P671" s="271"/>
    </row>
    <row r="672" spans="1:16" x14ac:dyDescent="0.25">
      <c r="A672" s="761"/>
      <c r="B672" s="452" t="s">
        <v>1915</v>
      </c>
      <c r="C672" s="316"/>
      <c r="D672" s="316"/>
      <c r="E672" s="633"/>
      <c r="F672" s="633"/>
      <c r="G672" s="634"/>
      <c r="H672" s="316"/>
      <c r="I672" s="271"/>
      <c r="J672" s="271"/>
      <c r="K672" s="271"/>
      <c r="L672" s="271"/>
      <c r="M672" s="271"/>
      <c r="N672" s="271"/>
      <c r="O672" s="271"/>
      <c r="P672" s="271"/>
    </row>
    <row r="673" spans="1:16" x14ac:dyDescent="0.25">
      <c r="A673" s="761"/>
      <c r="B673" s="452" t="s">
        <v>1916</v>
      </c>
      <c r="C673" s="316"/>
      <c r="D673" s="316"/>
      <c r="E673" s="633"/>
      <c r="F673" s="633"/>
      <c r="G673" s="634"/>
      <c r="H673" s="316"/>
      <c r="I673" s="271"/>
      <c r="J673" s="271"/>
      <c r="K673" s="271"/>
      <c r="L673" s="271"/>
      <c r="M673" s="271"/>
      <c r="N673" s="271"/>
      <c r="O673" s="271"/>
      <c r="P673" s="271"/>
    </row>
    <row r="674" spans="1:16" x14ac:dyDescent="0.25">
      <c r="A674" s="761"/>
      <c r="B674" s="452" t="s">
        <v>1917</v>
      </c>
      <c r="C674" s="316"/>
      <c r="D674" s="316"/>
      <c r="E674" s="633"/>
      <c r="F674" s="633"/>
      <c r="G674" s="634"/>
      <c r="H674" s="316"/>
      <c r="I674" s="271"/>
      <c r="J674" s="271"/>
      <c r="K674" s="271"/>
      <c r="L674" s="271"/>
      <c r="M674" s="271"/>
      <c r="N674" s="271"/>
      <c r="O674" s="271"/>
      <c r="P674" s="271"/>
    </row>
    <row r="675" spans="1:16" x14ac:dyDescent="0.25">
      <c r="A675" s="761"/>
      <c r="B675" s="452" t="s">
        <v>1918</v>
      </c>
      <c r="C675" s="316"/>
      <c r="D675" s="316"/>
      <c r="E675" s="633"/>
      <c r="F675" s="633"/>
      <c r="G675" s="634"/>
      <c r="H675" s="316"/>
      <c r="I675" s="271"/>
      <c r="J675" s="271"/>
      <c r="K675" s="271"/>
      <c r="L675" s="271"/>
      <c r="M675" s="271"/>
      <c r="N675" s="271"/>
      <c r="O675" s="271"/>
      <c r="P675" s="271"/>
    </row>
    <row r="676" spans="1:16" x14ac:dyDescent="0.25">
      <c r="A676" s="761"/>
      <c r="B676" s="452" t="s">
        <v>1919</v>
      </c>
      <c r="C676" s="316"/>
      <c r="D676" s="316"/>
      <c r="E676" s="633"/>
      <c r="F676" s="633"/>
      <c r="G676" s="634"/>
      <c r="H676" s="316"/>
      <c r="I676" s="271"/>
      <c r="J676" s="271"/>
      <c r="K676" s="271"/>
      <c r="L676" s="271"/>
      <c r="M676" s="271"/>
      <c r="N676" s="271"/>
      <c r="O676" s="271"/>
      <c r="P676" s="271"/>
    </row>
    <row r="677" spans="1:16" x14ac:dyDescent="0.25">
      <c r="A677" s="761"/>
      <c r="B677" s="452" t="s">
        <v>1920</v>
      </c>
      <c r="C677" s="316"/>
      <c r="D677" s="316"/>
      <c r="E677" s="633"/>
      <c r="F677" s="633"/>
      <c r="G677" s="634"/>
      <c r="H677" s="316"/>
      <c r="I677" s="271"/>
      <c r="J677" s="271"/>
      <c r="K677" s="271"/>
      <c r="L677" s="271"/>
      <c r="M677" s="271"/>
      <c r="N677" s="271"/>
      <c r="O677" s="271"/>
      <c r="P677" s="271"/>
    </row>
    <row r="678" spans="1:16" x14ac:dyDescent="0.25">
      <c r="A678" s="761"/>
      <c r="B678" s="452" t="s">
        <v>1921</v>
      </c>
      <c r="C678" s="316"/>
      <c r="D678" s="316"/>
      <c r="E678" s="633"/>
      <c r="F678" s="633"/>
      <c r="G678" s="634"/>
      <c r="H678" s="316"/>
      <c r="I678" s="271"/>
      <c r="J678" s="271"/>
      <c r="K678" s="271"/>
      <c r="L678" s="271"/>
      <c r="M678" s="271"/>
      <c r="N678" s="271"/>
      <c r="O678" s="271"/>
      <c r="P678" s="271"/>
    </row>
    <row r="679" spans="1:16" x14ac:dyDescent="0.25">
      <c r="A679" s="761"/>
      <c r="B679" s="452" t="s">
        <v>1922</v>
      </c>
      <c r="C679" s="316"/>
      <c r="D679" s="316"/>
      <c r="E679" s="633"/>
      <c r="F679" s="633"/>
      <c r="G679" s="634"/>
      <c r="H679" s="316"/>
      <c r="I679" s="271"/>
      <c r="J679" s="271"/>
      <c r="K679" s="271"/>
      <c r="L679" s="271"/>
      <c r="M679" s="271"/>
      <c r="N679" s="271"/>
      <c r="O679" s="271"/>
      <c r="P679" s="271"/>
    </row>
    <row r="680" spans="1:16" x14ac:dyDescent="0.25">
      <c r="A680" s="761"/>
      <c r="B680" s="452" t="s">
        <v>1923</v>
      </c>
      <c r="C680" s="316"/>
      <c r="D680" s="316"/>
      <c r="E680" s="633"/>
      <c r="F680" s="633"/>
      <c r="G680" s="634"/>
      <c r="H680" s="316"/>
      <c r="I680" s="271"/>
      <c r="J680" s="271"/>
      <c r="K680" s="271"/>
      <c r="L680" s="271"/>
      <c r="M680" s="271"/>
      <c r="N680" s="271"/>
      <c r="O680" s="271"/>
      <c r="P680" s="271"/>
    </row>
    <row r="681" spans="1:16" x14ac:dyDescent="0.25">
      <c r="A681" s="761"/>
      <c r="B681" s="452" t="s">
        <v>1924</v>
      </c>
      <c r="C681" s="316"/>
      <c r="D681" s="316"/>
      <c r="E681" s="633"/>
      <c r="F681" s="633"/>
      <c r="G681" s="634"/>
      <c r="H681" s="316"/>
      <c r="I681" s="271"/>
      <c r="J681" s="271"/>
      <c r="K681" s="271"/>
      <c r="L681" s="271"/>
      <c r="M681" s="271"/>
      <c r="N681" s="271"/>
      <c r="O681" s="271"/>
      <c r="P681" s="271"/>
    </row>
    <row r="682" spans="1:16" x14ac:dyDescent="0.25">
      <c r="A682" s="761"/>
      <c r="B682" s="452" t="s">
        <v>1925</v>
      </c>
      <c r="C682" s="316"/>
      <c r="D682" s="316"/>
      <c r="E682" s="633"/>
      <c r="F682" s="633"/>
      <c r="G682" s="634"/>
      <c r="H682" s="316"/>
      <c r="I682" s="271"/>
      <c r="J682" s="271"/>
      <c r="K682" s="271"/>
      <c r="L682" s="271"/>
      <c r="M682" s="271"/>
      <c r="N682" s="271"/>
      <c r="O682" s="271"/>
      <c r="P682" s="271"/>
    </row>
    <row r="683" spans="1:16" x14ac:dyDescent="0.25">
      <c r="A683" s="761"/>
      <c r="B683" s="452" t="s">
        <v>1927</v>
      </c>
      <c r="C683" s="316"/>
      <c r="D683" s="316"/>
      <c r="E683" s="633"/>
      <c r="F683" s="633"/>
      <c r="G683" s="634"/>
      <c r="H683" s="316"/>
      <c r="I683" s="271"/>
      <c r="J683" s="271"/>
      <c r="K683" s="271"/>
      <c r="L683" s="271"/>
      <c r="M683" s="271"/>
      <c r="N683" s="271"/>
      <c r="O683" s="271"/>
      <c r="P683" s="271"/>
    </row>
    <row r="684" spans="1:16" x14ac:dyDescent="0.25">
      <c r="A684" s="761"/>
      <c r="B684" s="452" t="s">
        <v>1928</v>
      </c>
      <c r="C684" s="316"/>
      <c r="D684" s="316"/>
      <c r="E684" s="633"/>
      <c r="F684" s="633"/>
      <c r="G684" s="634"/>
      <c r="H684" s="316"/>
      <c r="I684" s="271"/>
      <c r="J684" s="271"/>
      <c r="K684" s="271"/>
      <c r="L684" s="271"/>
      <c r="M684" s="271"/>
      <c r="N684" s="271"/>
      <c r="O684" s="271"/>
      <c r="P684" s="271"/>
    </row>
    <row r="685" spans="1:16" x14ac:dyDescent="0.25">
      <c r="A685" s="761"/>
      <c r="B685" s="452" t="s">
        <v>1929</v>
      </c>
      <c r="C685" s="316"/>
      <c r="D685" s="316"/>
      <c r="E685" s="633"/>
      <c r="F685" s="633"/>
      <c r="G685" s="634"/>
      <c r="H685" s="316"/>
      <c r="I685" s="271"/>
      <c r="J685" s="271"/>
      <c r="K685" s="271"/>
      <c r="L685" s="271"/>
      <c r="M685" s="271"/>
      <c r="N685" s="271"/>
      <c r="O685" s="271"/>
      <c r="P685" s="271"/>
    </row>
    <row r="686" spans="1:16" x14ac:dyDescent="0.25">
      <c r="A686" s="761"/>
      <c r="B686" s="452" t="s">
        <v>1930</v>
      </c>
      <c r="C686" s="316"/>
      <c r="D686" s="316"/>
      <c r="E686" s="633"/>
      <c r="F686" s="633"/>
      <c r="G686" s="634"/>
      <c r="H686" s="316"/>
      <c r="I686" s="271"/>
      <c r="J686" s="271"/>
      <c r="K686" s="271"/>
      <c r="L686" s="271"/>
      <c r="M686" s="271"/>
      <c r="N686" s="271"/>
      <c r="O686" s="271"/>
      <c r="P686" s="271"/>
    </row>
    <row r="687" spans="1:16" x14ac:dyDescent="0.25">
      <c r="A687" s="761"/>
      <c r="B687" s="452" t="s">
        <v>1931</v>
      </c>
      <c r="C687" s="316"/>
      <c r="D687" s="316"/>
      <c r="E687" s="633"/>
      <c r="F687" s="633"/>
      <c r="G687" s="634"/>
      <c r="H687" s="316"/>
      <c r="I687" s="271"/>
      <c r="J687" s="271"/>
      <c r="K687" s="271"/>
      <c r="L687" s="271"/>
      <c r="M687" s="271"/>
      <c r="N687" s="271"/>
      <c r="O687" s="271"/>
      <c r="P687" s="271"/>
    </row>
    <row r="688" spans="1:16" x14ac:dyDescent="0.25">
      <c r="A688" s="761"/>
      <c r="B688" s="452" t="s">
        <v>1926</v>
      </c>
      <c r="C688" s="316"/>
      <c r="D688" s="316"/>
      <c r="E688" s="633"/>
      <c r="F688" s="633"/>
      <c r="G688" s="634"/>
      <c r="H688" s="316"/>
      <c r="I688" s="271"/>
      <c r="J688" s="271"/>
      <c r="K688" s="271"/>
      <c r="L688" s="271"/>
      <c r="M688" s="271"/>
      <c r="N688" s="271"/>
      <c r="O688" s="271"/>
      <c r="P688" s="271"/>
    </row>
    <row r="689" spans="1:16" x14ac:dyDescent="0.25">
      <c r="A689" s="761"/>
      <c r="B689" s="452" t="s">
        <v>1932</v>
      </c>
      <c r="C689" s="316"/>
      <c r="D689" s="316"/>
      <c r="E689" s="633"/>
      <c r="F689" s="633"/>
      <c r="G689" s="634"/>
      <c r="H689" s="316"/>
      <c r="I689" s="271"/>
      <c r="J689" s="271"/>
      <c r="K689" s="271"/>
      <c r="L689" s="271"/>
      <c r="M689" s="271"/>
      <c r="N689" s="271"/>
      <c r="O689" s="271"/>
      <c r="P689" s="271"/>
    </row>
    <row r="690" spans="1:16" x14ac:dyDescent="0.25">
      <c r="A690" s="761"/>
      <c r="B690" s="452" t="s">
        <v>1933</v>
      </c>
      <c r="C690" s="316"/>
      <c r="D690" s="316"/>
      <c r="E690" s="633"/>
      <c r="F690" s="633"/>
      <c r="G690" s="634"/>
      <c r="H690" s="316"/>
      <c r="I690" s="271"/>
      <c r="J690" s="271"/>
      <c r="K690" s="271"/>
      <c r="L690" s="271"/>
      <c r="M690" s="271"/>
      <c r="N690" s="271"/>
      <c r="O690" s="271"/>
      <c r="P690" s="271"/>
    </row>
    <row r="691" spans="1:16" x14ac:dyDescent="0.25">
      <c r="A691" s="761"/>
      <c r="B691" s="452" t="s">
        <v>1934</v>
      </c>
      <c r="C691" s="316"/>
      <c r="D691" s="316"/>
      <c r="E691" s="633"/>
      <c r="F691" s="633"/>
      <c r="G691" s="634"/>
      <c r="H691" s="316"/>
      <c r="I691" s="271"/>
      <c r="J691" s="271"/>
      <c r="K691" s="271"/>
      <c r="L691" s="271"/>
      <c r="M691" s="271"/>
      <c r="N691" s="271"/>
      <c r="O691" s="271"/>
      <c r="P691" s="271"/>
    </row>
    <row r="692" spans="1:16" x14ac:dyDescent="0.25">
      <c r="A692" s="761"/>
      <c r="B692" s="452" t="s">
        <v>1935</v>
      </c>
      <c r="C692" s="316"/>
      <c r="D692" s="316"/>
      <c r="E692" s="633"/>
      <c r="F692" s="633"/>
      <c r="G692" s="634"/>
      <c r="H692" s="316"/>
      <c r="I692" s="271"/>
      <c r="J692" s="271"/>
      <c r="K692" s="271"/>
      <c r="L692" s="271"/>
      <c r="M692" s="271"/>
      <c r="N692" s="271"/>
      <c r="O692" s="271"/>
      <c r="P692" s="271"/>
    </row>
    <row r="693" spans="1:16" x14ac:dyDescent="0.25">
      <c r="A693" s="761"/>
      <c r="B693" s="452" t="s">
        <v>1936</v>
      </c>
      <c r="C693" s="316"/>
      <c r="D693" s="316"/>
      <c r="E693" s="633"/>
      <c r="F693" s="633"/>
      <c r="G693" s="634"/>
      <c r="H693" s="316"/>
      <c r="I693" s="271"/>
      <c r="J693" s="271"/>
      <c r="K693" s="271"/>
      <c r="L693" s="271"/>
      <c r="M693" s="271"/>
      <c r="N693" s="271"/>
      <c r="O693" s="271"/>
      <c r="P693" s="271"/>
    </row>
    <row r="694" spans="1:16" x14ac:dyDescent="0.25">
      <c r="A694" s="761"/>
      <c r="B694" s="452" t="s">
        <v>856</v>
      </c>
      <c r="C694" s="316"/>
      <c r="D694" s="316"/>
      <c r="E694" s="633"/>
      <c r="F694" s="633"/>
      <c r="G694" s="634"/>
      <c r="H694" s="316"/>
      <c r="I694" s="271"/>
      <c r="J694" s="271"/>
      <c r="K694" s="271"/>
      <c r="L694" s="271"/>
      <c r="M694" s="271"/>
      <c r="N694" s="271"/>
      <c r="O694" s="271"/>
      <c r="P694" s="271"/>
    </row>
    <row r="695" spans="1:16" x14ac:dyDescent="0.25">
      <c r="A695" s="761"/>
      <c r="B695" s="452" t="s">
        <v>1945</v>
      </c>
      <c r="C695" s="316"/>
      <c r="D695" s="316"/>
      <c r="E695" s="633"/>
      <c r="F695" s="633"/>
      <c r="G695" s="634"/>
      <c r="H695" s="316"/>
      <c r="I695" s="271"/>
      <c r="J695" s="271"/>
      <c r="K695" s="271"/>
      <c r="L695" s="271"/>
      <c r="M695" s="271"/>
      <c r="N695" s="271"/>
      <c r="O695" s="271"/>
      <c r="P695" s="271"/>
    </row>
    <row r="696" spans="1:16" x14ac:dyDescent="0.25">
      <c r="A696" s="761"/>
      <c r="B696" s="452" t="s">
        <v>1946</v>
      </c>
      <c r="C696" s="316"/>
      <c r="D696" s="316"/>
      <c r="E696" s="633"/>
      <c r="F696" s="633"/>
      <c r="G696" s="634"/>
      <c r="H696" s="316"/>
      <c r="I696" s="271"/>
      <c r="J696" s="271"/>
      <c r="K696" s="271"/>
      <c r="L696" s="271"/>
      <c r="M696" s="271"/>
      <c r="N696" s="271"/>
      <c r="O696" s="271"/>
      <c r="P696" s="271"/>
    </row>
    <row r="697" spans="1:16" x14ac:dyDescent="0.25">
      <c r="A697" s="761"/>
      <c r="B697" s="452" t="s">
        <v>1947</v>
      </c>
      <c r="C697" s="316"/>
      <c r="D697" s="316"/>
      <c r="E697" s="633"/>
      <c r="F697" s="633"/>
      <c r="G697" s="634"/>
      <c r="H697" s="316"/>
      <c r="I697" s="271"/>
      <c r="J697" s="271"/>
      <c r="K697" s="271"/>
      <c r="L697" s="271"/>
      <c r="M697" s="271"/>
      <c r="N697" s="271"/>
      <c r="O697" s="271"/>
      <c r="P697" s="271"/>
    </row>
    <row r="698" spans="1:16" x14ac:dyDescent="0.25">
      <c r="A698" s="761"/>
      <c r="B698" s="452" t="s">
        <v>1948</v>
      </c>
      <c r="C698" s="316"/>
      <c r="D698" s="316"/>
      <c r="E698" s="633"/>
      <c r="F698" s="633"/>
      <c r="G698" s="634"/>
      <c r="H698" s="316"/>
      <c r="I698" s="271"/>
      <c r="J698" s="271"/>
      <c r="K698" s="271"/>
      <c r="L698" s="271"/>
      <c r="M698" s="271"/>
      <c r="N698" s="271"/>
      <c r="O698" s="271"/>
      <c r="P698" s="271"/>
    </row>
    <row r="699" spans="1:16" x14ac:dyDescent="0.25">
      <c r="A699" s="761"/>
      <c r="B699" s="452" t="s">
        <v>1949</v>
      </c>
      <c r="C699" s="316"/>
      <c r="D699" s="316"/>
      <c r="E699" s="633"/>
      <c r="F699" s="633"/>
      <c r="G699" s="634"/>
      <c r="H699" s="316"/>
      <c r="I699" s="271"/>
      <c r="J699" s="271"/>
      <c r="K699" s="271"/>
      <c r="L699" s="271"/>
      <c r="M699" s="271"/>
      <c r="N699" s="271"/>
      <c r="O699" s="271"/>
      <c r="P699" s="271"/>
    </row>
    <row r="700" spans="1:16" x14ac:dyDescent="0.25">
      <c r="A700" s="761"/>
      <c r="B700" s="452" t="s">
        <v>1950</v>
      </c>
      <c r="C700" s="316"/>
      <c r="D700" s="316"/>
      <c r="E700" s="633"/>
      <c r="F700" s="633"/>
      <c r="G700" s="634"/>
      <c r="H700" s="316"/>
      <c r="I700" s="271"/>
      <c r="J700" s="271"/>
      <c r="K700" s="271"/>
      <c r="L700" s="271"/>
      <c r="M700" s="271"/>
      <c r="N700" s="271"/>
      <c r="O700" s="271"/>
      <c r="P700" s="271"/>
    </row>
    <row r="701" spans="1:16" x14ac:dyDescent="0.25">
      <c r="A701" s="761"/>
      <c r="B701" s="452" t="s">
        <v>1944</v>
      </c>
      <c r="C701" s="316"/>
      <c r="D701" s="316"/>
      <c r="E701" s="633"/>
      <c r="F701" s="633"/>
      <c r="G701" s="634"/>
      <c r="H701" s="316"/>
      <c r="I701" s="271"/>
      <c r="J701" s="271"/>
      <c r="K701" s="271"/>
      <c r="L701" s="271"/>
      <c r="M701" s="271"/>
      <c r="N701" s="271"/>
      <c r="O701" s="271"/>
      <c r="P701" s="271"/>
    </row>
    <row r="702" spans="1:16" x14ac:dyDescent="0.25">
      <c r="A702" s="761"/>
      <c r="B702" s="452" t="s">
        <v>1937</v>
      </c>
      <c r="C702" s="316"/>
      <c r="D702" s="316"/>
      <c r="E702" s="633"/>
      <c r="F702" s="633"/>
      <c r="G702" s="634"/>
      <c r="H702" s="316"/>
      <c r="I702" s="271"/>
      <c r="J702" s="271"/>
      <c r="K702" s="271"/>
      <c r="L702" s="271"/>
      <c r="M702" s="271"/>
      <c r="N702" s="271"/>
      <c r="O702" s="271"/>
      <c r="P702" s="271"/>
    </row>
    <row r="703" spans="1:16" x14ac:dyDescent="0.25">
      <c r="A703" s="761"/>
      <c r="B703" s="452" t="s">
        <v>1938</v>
      </c>
      <c r="C703" s="316"/>
      <c r="D703" s="316"/>
      <c r="E703" s="633"/>
      <c r="F703" s="633"/>
      <c r="G703" s="634"/>
      <c r="H703" s="316"/>
      <c r="I703" s="271"/>
      <c r="J703" s="271"/>
      <c r="K703" s="271"/>
      <c r="L703" s="271"/>
      <c r="M703" s="271"/>
      <c r="N703" s="271"/>
      <c r="O703" s="271"/>
      <c r="P703" s="271"/>
    </row>
    <row r="704" spans="1:16" x14ac:dyDescent="0.25">
      <c r="A704" s="761"/>
      <c r="B704" s="452" t="s">
        <v>1939</v>
      </c>
      <c r="C704" s="316"/>
      <c r="D704" s="316"/>
      <c r="E704" s="633"/>
      <c r="F704" s="633"/>
      <c r="G704" s="634"/>
      <c r="H704" s="316"/>
      <c r="I704" s="271"/>
      <c r="J704" s="271"/>
      <c r="K704" s="271"/>
      <c r="L704" s="271"/>
      <c r="M704" s="271"/>
      <c r="N704" s="271"/>
      <c r="O704" s="271"/>
      <c r="P704" s="271"/>
    </row>
    <row r="705" spans="1:16" x14ac:dyDescent="0.25">
      <c r="A705" s="761"/>
      <c r="B705" s="452" t="s">
        <v>1940</v>
      </c>
      <c r="C705" s="316"/>
      <c r="D705" s="316"/>
      <c r="E705" s="633"/>
      <c r="F705" s="633"/>
      <c r="G705" s="634"/>
      <c r="H705" s="316"/>
      <c r="I705" s="271"/>
      <c r="J705" s="271"/>
      <c r="K705" s="271"/>
      <c r="L705" s="271"/>
      <c r="M705" s="271"/>
      <c r="N705" s="271"/>
      <c r="O705" s="271"/>
      <c r="P705" s="271"/>
    </row>
    <row r="706" spans="1:16" x14ac:dyDescent="0.25">
      <c r="A706" s="761"/>
      <c r="B706" s="452" t="s">
        <v>1941</v>
      </c>
      <c r="C706" s="316"/>
      <c r="D706" s="316"/>
      <c r="E706" s="633"/>
      <c r="F706" s="633"/>
      <c r="G706" s="634"/>
      <c r="H706" s="316"/>
      <c r="I706" s="271"/>
      <c r="J706" s="271"/>
      <c r="K706" s="271"/>
      <c r="L706" s="271"/>
      <c r="M706" s="271"/>
      <c r="N706" s="271"/>
      <c r="O706" s="271"/>
      <c r="P706" s="271"/>
    </row>
    <row r="707" spans="1:16" x14ac:dyDescent="0.25">
      <c r="A707" s="761"/>
      <c r="B707" s="452" t="s">
        <v>1942</v>
      </c>
      <c r="C707" s="316"/>
      <c r="D707" s="316"/>
      <c r="E707" s="633"/>
      <c r="F707" s="633"/>
      <c r="G707" s="634"/>
      <c r="H707" s="316"/>
      <c r="I707" s="271"/>
      <c r="J707" s="271"/>
      <c r="K707" s="271"/>
      <c r="L707" s="271"/>
      <c r="M707" s="271"/>
      <c r="N707" s="271"/>
      <c r="O707" s="271"/>
      <c r="P707" s="271"/>
    </row>
    <row r="708" spans="1:16" x14ac:dyDescent="0.25">
      <c r="A708" s="761"/>
      <c r="B708" s="452" t="s">
        <v>1943</v>
      </c>
      <c r="C708" s="316"/>
      <c r="D708" s="316"/>
      <c r="E708" s="633"/>
      <c r="F708" s="633"/>
      <c r="G708" s="634"/>
      <c r="H708" s="316"/>
      <c r="I708" s="271"/>
      <c r="J708" s="271"/>
      <c r="K708" s="271"/>
      <c r="L708" s="271"/>
      <c r="M708" s="271"/>
      <c r="N708" s="271"/>
      <c r="O708" s="271"/>
      <c r="P708" s="271"/>
    </row>
    <row r="709" spans="1:16" x14ac:dyDescent="0.25">
      <c r="A709" s="761"/>
      <c r="B709" s="452" t="s">
        <v>1951</v>
      </c>
      <c r="C709" s="316"/>
      <c r="D709" s="316"/>
      <c r="E709" s="633"/>
      <c r="F709" s="633"/>
      <c r="G709" s="634"/>
      <c r="H709" s="316"/>
      <c r="I709" s="271"/>
      <c r="J709" s="271"/>
      <c r="K709" s="271"/>
      <c r="L709" s="271"/>
      <c r="M709" s="271"/>
      <c r="N709" s="271"/>
      <c r="O709" s="271"/>
      <c r="P709" s="271"/>
    </row>
    <row r="710" spans="1:16" x14ac:dyDescent="0.25">
      <c r="A710" s="761"/>
      <c r="B710" s="452" t="s">
        <v>1952</v>
      </c>
      <c r="C710" s="316"/>
      <c r="D710" s="316"/>
      <c r="E710" s="633"/>
      <c r="F710" s="633"/>
      <c r="G710" s="634"/>
      <c r="H710" s="316"/>
      <c r="I710" s="271"/>
      <c r="J710" s="271"/>
      <c r="K710" s="271"/>
      <c r="L710" s="271"/>
      <c r="M710" s="271"/>
      <c r="N710" s="271"/>
      <c r="O710" s="271"/>
      <c r="P710" s="271"/>
    </row>
    <row r="711" spans="1:16" x14ac:dyDescent="0.25">
      <c r="A711" s="761"/>
      <c r="B711" s="626" t="s">
        <v>1961</v>
      </c>
      <c r="C711" s="316"/>
      <c r="D711" s="316"/>
      <c r="E711" s="633"/>
      <c r="F711" s="633"/>
      <c r="G711" s="634"/>
      <c r="H711" s="316"/>
    </row>
    <row r="712" spans="1:16" x14ac:dyDescent="0.25">
      <c r="A712" s="761"/>
      <c r="B712" s="626" t="s">
        <v>2009</v>
      </c>
      <c r="C712" s="316"/>
      <c r="D712" s="316"/>
      <c r="E712" s="633"/>
      <c r="F712" s="633"/>
      <c r="G712" s="634"/>
      <c r="H712" s="316"/>
    </row>
    <row r="713" spans="1:16" x14ac:dyDescent="0.25">
      <c r="A713" s="761"/>
      <c r="B713" s="626" t="s">
        <v>2010</v>
      </c>
      <c r="C713" s="316"/>
      <c r="D713" s="316"/>
      <c r="E713" s="633"/>
      <c r="F713" s="633"/>
      <c r="G713" s="634"/>
      <c r="H713" s="316"/>
    </row>
    <row r="714" spans="1:16" x14ac:dyDescent="0.25">
      <c r="A714" s="761"/>
      <c r="B714" s="626" t="s">
        <v>2011</v>
      </c>
      <c r="C714" s="316"/>
      <c r="D714" s="316"/>
      <c r="E714" s="633"/>
      <c r="F714" s="633"/>
      <c r="G714" s="634"/>
      <c r="H714" s="316"/>
    </row>
    <row r="715" spans="1:16" x14ac:dyDescent="0.25">
      <c r="A715" s="761"/>
      <c r="B715" s="626" t="s">
        <v>2012</v>
      </c>
      <c r="C715" s="316"/>
      <c r="D715" s="316"/>
      <c r="E715" s="633"/>
      <c r="F715" s="633"/>
      <c r="G715" s="634"/>
      <c r="H715" s="316"/>
    </row>
    <row r="716" spans="1:16" x14ac:dyDescent="0.25">
      <c r="A716" s="761"/>
      <c r="B716" s="626" t="s">
        <v>1953</v>
      </c>
      <c r="C716" s="316"/>
      <c r="D716" s="316"/>
      <c r="E716" s="633"/>
      <c r="F716" s="633"/>
      <c r="G716" s="634"/>
      <c r="H716" s="316"/>
    </row>
    <row r="717" spans="1:16" x14ac:dyDescent="0.25">
      <c r="A717" s="761"/>
      <c r="B717" s="626" t="s">
        <v>1954</v>
      </c>
      <c r="C717" s="316"/>
      <c r="D717" s="316"/>
      <c r="E717" s="633"/>
      <c r="F717" s="633"/>
      <c r="G717" s="634"/>
      <c r="H717" s="316"/>
    </row>
    <row r="718" spans="1:16" x14ac:dyDescent="0.25">
      <c r="A718" s="761"/>
      <c r="B718" s="626" t="s">
        <v>1955</v>
      </c>
      <c r="C718" s="316"/>
      <c r="D718" s="316"/>
      <c r="E718" s="633"/>
      <c r="F718" s="633"/>
      <c r="G718" s="634"/>
      <c r="H718" s="316"/>
    </row>
    <row r="719" spans="1:16" x14ac:dyDescent="0.25">
      <c r="A719" s="761"/>
      <c r="B719" s="626" t="s">
        <v>1956</v>
      </c>
      <c r="C719" s="316"/>
      <c r="D719" s="316"/>
      <c r="E719" s="633"/>
      <c r="F719" s="633"/>
      <c r="G719" s="634"/>
      <c r="H719" s="316"/>
    </row>
    <row r="720" spans="1:16" x14ac:dyDescent="0.25">
      <c r="A720" s="761"/>
      <c r="B720" s="626" t="s">
        <v>1957</v>
      </c>
      <c r="C720" s="316"/>
      <c r="D720" s="316"/>
      <c r="E720" s="633"/>
      <c r="F720" s="633"/>
      <c r="G720" s="634"/>
      <c r="H720" s="316"/>
    </row>
    <row r="721" spans="1:8" x14ac:dyDescent="0.25">
      <c r="A721" s="761"/>
      <c r="B721" s="626" t="s">
        <v>1958</v>
      </c>
      <c r="C721" s="316"/>
      <c r="D721" s="316"/>
      <c r="E721" s="633"/>
      <c r="F721" s="633"/>
      <c r="G721" s="634"/>
      <c r="H721" s="316"/>
    </row>
    <row r="722" spans="1:8" x14ac:dyDescent="0.25">
      <c r="A722" s="761"/>
      <c r="B722" s="626" t="s">
        <v>1959</v>
      </c>
      <c r="C722" s="316"/>
      <c r="D722" s="316"/>
      <c r="E722" s="633"/>
      <c r="F722" s="633"/>
      <c r="G722" s="634"/>
      <c r="H722" s="316"/>
    </row>
    <row r="723" spans="1:8" x14ac:dyDescent="0.25">
      <c r="A723" s="761"/>
      <c r="B723" s="626" t="s">
        <v>1960</v>
      </c>
      <c r="C723" s="316"/>
      <c r="D723" s="316"/>
      <c r="E723" s="633"/>
      <c r="F723" s="633"/>
      <c r="G723" s="634"/>
      <c r="H723" s="316"/>
    </row>
    <row r="724" spans="1:8" x14ac:dyDescent="0.25">
      <c r="A724" s="761"/>
      <c r="B724" s="626" t="s">
        <v>1964</v>
      </c>
      <c r="C724" s="316"/>
      <c r="D724" s="316"/>
      <c r="E724" s="633"/>
      <c r="F724" s="633"/>
      <c r="G724" s="634"/>
      <c r="H724" s="316"/>
    </row>
    <row r="725" spans="1:8" x14ac:dyDescent="0.25">
      <c r="A725" s="761"/>
      <c r="B725" s="626" t="s">
        <v>876</v>
      </c>
      <c r="C725" s="316"/>
      <c r="D725" s="316"/>
      <c r="E725" s="633"/>
      <c r="F725" s="633"/>
      <c r="G725" s="634"/>
      <c r="H725" s="316"/>
    </row>
    <row r="726" spans="1:8" x14ac:dyDescent="0.25">
      <c r="A726" s="761"/>
      <c r="B726" s="626" t="s">
        <v>1987</v>
      </c>
      <c r="C726" s="316"/>
      <c r="D726" s="316"/>
      <c r="E726" s="633"/>
      <c r="F726" s="633"/>
      <c r="G726" s="634"/>
      <c r="H726" s="316"/>
    </row>
    <row r="727" spans="1:8" x14ac:dyDescent="0.25">
      <c r="A727" s="761"/>
      <c r="B727" s="626" t="s">
        <v>1988</v>
      </c>
      <c r="C727" s="316"/>
      <c r="D727" s="316"/>
      <c r="E727" s="633"/>
      <c r="F727" s="633"/>
      <c r="G727" s="634"/>
      <c r="H727" s="316"/>
    </row>
    <row r="728" spans="1:8" x14ac:dyDescent="0.25">
      <c r="A728" s="761"/>
      <c r="B728" s="626" t="s">
        <v>1989</v>
      </c>
      <c r="C728" s="316"/>
      <c r="D728" s="316"/>
      <c r="E728" s="633"/>
      <c r="F728" s="633"/>
      <c r="G728" s="634"/>
      <c r="H728" s="316"/>
    </row>
    <row r="729" spans="1:8" x14ac:dyDescent="0.25">
      <c r="A729" s="761"/>
      <c r="B729" s="626" t="s">
        <v>1990</v>
      </c>
      <c r="C729" s="316"/>
      <c r="D729" s="316"/>
      <c r="E729" s="633"/>
      <c r="F729" s="633"/>
      <c r="G729" s="634"/>
      <c r="H729" s="316"/>
    </row>
    <row r="730" spans="1:8" x14ac:dyDescent="0.25">
      <c r="A730" s="761"/>
      <c r="B730" s="626" t="s">
        <v>1991</v>
      </c>
      <c r="C730" s="316"/>
      <c r="D730" s="316"/>
      <c r="E730" s="633"/>
      <c r="F730" s="633"/>
      <c r="G730" s="634"/>
      <c r="H730" s="316"/>
    </row>
    <row r="731" spans="1:8" x14ac:dyDescent="0.25">
      <c r="A731" s="761"/>
      <c r="B731" s="626" t="s">
        <v>1983</v>
      </c>
      <c r="C731" s="316"/>
      <c r="D731" s="316"/>
      <c r="E731" s="633"/>
      <c r="F731" s="633"/>
      <c r="G731" s="634"/>
      <c r="H731" s="316"/>
    </row>
    <row r="732" spans="1:8" x14ac:dyDescent="0.25">
      <c r="A732" s="761"/>
      <c r="B732" s="626" t="s">
        <v>1984</v>
      </c>
      <c r="C732" s="316"/>
      <c r="D732" s="316"/>
      <c r="E732" s="633"/>
      <c r="F732" s="633"/>
      <c r="G732" s="634"/>
      <c r="H732" s="316"/>
    </row>
    <row r="733" spans="1:8" x14ac:dyDescent="0.25">
      <c r="A733" s="761"/>
      <c r="B733" s="626" t="s">
        <v>1985</v>
      </c>
      <c r="C733" s="316"/>
      <c r="D733" s="316"/>
      <c r="E733" s="633"/>
      <c r="F733" s="633"/>
      <c r="G733" s="634"/>
      <c r="H733" s="316"/>
    </row>
    <row r="734" spans="1:8" x14ac:dyDescent="0.25">
      <c r="A734" s="761"/>
      <c r="B734" s="626" t="s">
        <v>1986</v>
      </c>
      <c r="C734" s="316"/>
      <c r="D734" s="316"/>
      <c r="E734" s="633"/>
      <c r="F734" s="633"/>
      <c r="G734" s="634"/>
      <c r="H734" s="316"/>
    </row>
    <row r="735" spans="1:8" x14ac:dyDescent="0.25">
      <c r="A735" s="761"/>
      <c r="B735" s="626" t="s">
        <v>1962</v>
      </c>
      <c r="C735" s="316"/>
      <c r="D735" s="316"/>
      <c r="E735" s="633"/>
      <c r="F735" s="633"/>
      <c r="G735" s="634"/>
      <c r="H735" s="316"/>
    </row>
    <row r="736" spans="1:8" x14ac:dyDescent="0.25">
      <c r="A736" s="761"/>
      <c r="B736" s="626" t="s">
        <v>1965</v>
      </c>
      <c r="C736" s="316"/>
      <c r="D736" s="316"/>
      <c r="E736" s="633"/>
      <c r="F736" s="633"/>
      <c r="G736" s="634"/>
      <c r="H736" s="316"/>
    </row>
    <row r="737" spans="1:8" x14ac:dyDescent="0.25">
      <c r="A737" s="761"/>
      <c r="B737" s="626" t="s">
        <v>1966</v>
      </c>
      <c r="C737" s="316"/>
      <c r="D737" s="316"/>
      <c r="E737" s="633"/>
      <c r="F737" s="633"/>
      <c r="G737" s="634"/>
      <c r="H737" s="316"/>
    </row>
    <row r="738" spans="1:8" x14ac:dyDescent="0.25">
      <c r="A738" s="761"/>
      <c r="B738" s="626" t="s">
        <v>1967</v>
      </c>
      <c r="C738" s="316"/>
      <c r="D738" s="316"/>
      <c r="E738" s="633"/>
      <c r="F738" s="633"/>
      <c r="G738" s="634"/>
      <c r="H738" s="316"/>
    </row>
    <row r="739" spans="1:8" x14ac:dyDescent="0.25">
      <c r="A739" s="761"/>
      <c r="B739" s="626" t="s">
        <v>1968</v>
      </c>
      <c r="C739" s="316"/>
      <c r="D739" s="316"/>
      <c r="E739" s="633"/>
      <c r="F739" s="633"/>
      <c r="G739" s="634"/>
      <c r="H739" s="316"/>
    </row>
    <row r="740" spans="1:8" x14ac:dyDescent="0.25">
      <c r="A740" s="761"/>
      <c r="B740" s="626" t="s">
        <v>1969</v>
      </c>
      <c r="C740" s="316"/>
      <c r="D740" s="316"/>
      <c r="E740" s="633"/>
      <c r="F740" s="633"/>
      <c r="G740" s="634"/>
      <c r="H740" s="316"/>
    </row>
    <row r="741" spans="1:8" x14ac:dyDescent="0.25">
      <c r="A741" s="761"/>
      <c r="B741" s="626" t="s">
        <v>1970</v>
      </c>
      <c r="C741" s="316"/>
      <c r="D741" s="316"/>
      <c r="E741" s="633"/>
      <c r="F741" s="633"/>
      <c r="G741" s="634"/>
      <c r="H741" s="316"/>
    </row>
    <row r="742" spans="1:8" x14ac:dyDescent="0.25">
      <c r="A742" s="761"/>
      <c r="B742" s="626" t="s">
        <v>1971</v>
      </c>
      <c r="C742" s="316"/>
      <c r="D742" s="316"/>
      <c r="E742" s="633"/>
      <c r="F742" s="633"/>
      <c r="G742" s="634"/>
      <c r="H742" s="316"/>
    </row>
    <row r="743" spans="1:8" x14ac:dyDescent="0.25">
      <c r="A743" s="761"/>
      <c r="B743" s="626" t="s">
        <v>1972</v>
      </c>
      <c r="C743" s="316"/>
      <c r="D743" s="316"/>
      <c r="E743" s="633"/>
      <c r="F743" s="633"/>
      <c r="G743" s="634"/>
      <c r="H743" s="316"/>
    </row>
    <row r="744" spans="1:8" x14ac:dyDescent="0.25">
      <c r="A744" s="761"/>
      <c r="B744" s="626" t="s">
        <v>1973</v>
      </c>
      <c r="C744" s="316"/>
      <c r="D744" s="316"/>
      <c r="E744" s="633"/>
      <c r="F744" s="633"/>
      <c r="G744" s="634"/>
      <c r="H744" s="316"/>
    </row>
    <row r="745" spans="1:8" x14ac:dyDescent="0.25">
      <c r="A745" s="761"/>
      <c r="B745" s="626" t="s">
        <v>1963</v>
      </c>
      <c r="C745" s="316"/>
      <c r="D745" s="316"/>
      <c r="E745" s="633"/>
      <c r="F745" s="633"/>
      <c r="G745" s="634"/>
      <c r="H745" s="316"/>
    </row>
    <row r="746" spans="1:8" x14ac:dyDescent="0.25">
      <c r="A746" s="761"/>
      <c r="B746" s="626" t="s">
        <v>1974</v>
      </c>
      <c r="C746" s="316"/>
      <c r="D746" s="316"/>
      <c r="E746" s="633"/>
      <c r="F746" s="633"/>
      <c r="G746" s="634"/>
      <c r="H746" s="316"/>
    </row>
    <row r="747" spans="1:8" x14ac:dyDescent="0.25">
      <c r="A747" s="761"/>
      <c r="B747" s="626" t="s">
        <v>1975</v>
      </c>
      <c r="C747" s="316"/>
      <c r="D747" s="316"/>
      <c r="E747" s="633"/>
      <c r="F747" s="633"/>
      <c r="G747" s="634"/>
      <c r="H747" s="316"/>
    </row>
    <row r="748" spans="1:8" x14ac:dyDescent="0.25">
      <c r="A748" s="761"/>
      <c r="B748" s="626" t="s">
        <v>1976</v>
      </c>
      <c r="C748" s="316"/>
      <c r="D748" s="316"/>
      <c r="E748" s="633"/>
      <c r="F748" s="633"/>
      <c r="G748" s="634"/>
      <c r="H748" s="316"/>
    </row>
    <row r="749" spans="1:8" x14ac:dyDescent="0.25">
      <c r="A749" s="761"/>
      <c r="B749" s="626" t="s">
        <v>1977</v>
      </c>
      <c r="C749" s="316"/>
      <c r="D749" s="316"/>
      <c r="E749" s="633"/>
      <c r="F749" s="633"/>
      <c r="G749" s="634"/>
      <c r="H749" s="316"/>
    </row>
    <row r="750" spans="1:8" x14ac:dyDescent="0.25">
      <c r="A750" s="761"/>
      <c r="B750" s="626" t="s">
        <v>1978</v>
      </c>
      <c r="C750" s="316"/>
      <c r="D750" s="316"/>
      <c r="E750" s="633"/>
      <c r="F750" s="633"/>
      <c r="G750" s="634"/>
      <c r="H750" s="316"/>
    </row>
    <row r="751" spans="1:8" x14ac:dyDescent="0.25">
      <c r="A751" s="761"/>
      <c r="B751" s="626" t="s">
        <v>1979</v>
      </c>
      <c r="C751" s="316"/>
      <c r="D751" s="316"/>
      <c r="E751" s="633"/>
      <c r="F751" s="633"/>
      <c r="G751" s="634"/>
      <c r="H751" s="316"/>
    </row>
    <row r="752" spans="1:8" x14ac:dyDescent="0.25">
      <c r="A752" s="761"/>
      <c r="B752" s="626" t="s">
        <v>1980</v>
      </c>
      <c r="C752" s="316"/>
      <c r="D752" s="316"/>
      <c r="E752" s="633"/>
      <c r="F752" s="633"/>
      <c r="G752" s="634"/>
      <c r="H752" s="316"/>
    </row>
    <row r="753" spans="1:8" x14ac:dyDescent="0.25">
      <c r="A753" s="761"/>
      <c r="B753" s="626" t="s">
        <v>1981</v>
      </c>
      <c r="C753" s="316"/>
      <c r="D753" s="316"/>
      <c r="E753" s="633"/>
      <c r="F753" s="633"/>
      <c r="G753" s="634"/>
      <c r="H753" s="316"/>
    </row>
    <row r="754" spans="1:8" x14ac:dyDescent="0.25">
      <c r="A754" s="761"/>
      <c r="B754" s="626" t="s">
        <v>1982</v>
      </c>
      <c r="C754" s="316"/>
      <c r="D754" s="316"/>
      <c r="E754" s="633"/>
      <c r="F754" s="633"/>
      <c r="G754" s="634"/>
      <c r="H754" s="316"/>
    </row>
    <row r="755" spans="1:8" x14ac:dyDescent="0.25">
      <c r="A755" s="761"/>
      <c r="B755" s="626" t="s">
        <v>572</v>
      </c>
      <c r="C755" s="316"/>
      <c r="D755" s="316"/>
      <c r="E755" s="633"/>
      <c r="F755" s="633"/>
      <c r="G755" s="634"/>
      <c r="H755" s="316"/>
    </row>
    <row r="756" spans="1:8" x14ac:dyDescent="0.25">
      <c r="A756" s="761"/>
      <c r="B756" s="626" t="s">
        <v>1794</v>
      </c>
      <c r="C756" s="316"/>
      <c r="D756" s="316"/>
      <c r="E756" s="633"/>
      <c r="F756" s="633"/>
      <c r="G756" s="634"/>
      <c r="H756" s="316"/>
    </row>
    <row r="757" spans="1:8" x14ac:dyDescent="0.25">
      <c r="A757" s="881"/>
      <c r="B757" s="454"/>
      <c r="C757" s="305"/>
      <c r="D757" s="305"/>
      <c r="E757" s="589"/>
      <c r="F757" s="589"/>
      <c r="G757" s="306"/>
      <c r="H757" s="305"/>
    </row>
    <row r="758" spans="1:8" x14ac:dyDescent="0.25">
      <c r="A758" s="881"/>
      <c r="B758" s="454"/>
      <c r="C758" s="305"/>
      <c r="D758" s="305"/>
      <c r="E758" s="589"/>
      <c r="F758" s="589"/>
      <c r="G758" s="306"/>
      <c r="H758" s="305"/>
    </row>
    <row r="759" spans="1:8" x14ac:dyDescent="0.25">
      <c r="A759" s="881"/>
      <c r="B759" s="454"/>
      <c r="C759" s="305"/>
      <c r="D759" s="305"/>
      <c r="E759" s="589"/>
      <c r="F759" s="589"/>
      <c r="G759" s="306"/>
      <c r="H759" s="305"/>
    </row>
    <row r="760" spans="1:8" x14ac:dyDescent="0.25">
      <c r="A760" s="881"/>
      <c r="B760" s="454"/>
      <c r="C760" s="305"/>
      <c r="D760" s="305"/>
      <c r="E760" s="589"/>
      <c r="F760" s="589"/>
      <c r="G760" s="306"/>
      <c r="H760" s="305"/>
    </row>
    <row r="761" spans="1:8" x14ac:dyDescent="0.25">
      <c r="A761" s="881"/>
      <c r="B761" s="454"/>
      <c r="C761" s="305"/>
      <c r="D761" s="305"/>
      <c r="E761" s="589"/>
      <c r="F761" s="589"/>
      <c r="G761" s="306"/>
      <c r="H761" s="305"/>
    </row>
    <row r="762" spans="1:8" x14ac:dyDescent="0.25">
      <c r="A762" s="881"/>
      <c r="B762" s="454"/>
      <c r="C762" s="305"/>
      <c r="D762" s="305"/>
      <c r="E762" s="589"/>
      <c r="F762" s="589"/>
      <c r="G762" s="306"/>
      <c r="H762" s="305"/>
    </row>
    <row r="763" spans="1:8" x14ac:dyDescent="0.25">
      <c r="A763" s="881"/>
      <c r="B763" s="454"/>
      <c r="C763" s="305"/>
      <c r="D763" s="305"/>
      <c r="E763" s="589"/>
      <c r="F763" s="589"/>
      <c r="G763" s="306"/>
      <c r="H763" s="305"/>
    </row>
    <row r="764" spans="1:8" x14ac:dyDescent="0.25">
      <c r="A764" s="881"/>
      <c r="B764" s="454"/>
      <c r="C764" s="305"/>
      <c r="D764" s="305"/>
      <c r="E764" s="589"/>
      <c r="F764" s="589"/>
      <c r="G764" s="306"/>
      <c r="H764" s="305"/>
    </row>
    <row r="765" spans="1:8" x14ac:dyDescent="0.25">
      <c r="A765" s="881"/>
      <c r="B765" s="454"/>
      <c r="C765" s="305"/>
      <c r="D765" s="305"/>
      <c r="E765" s="589"/>
      <c r="F765" s="589"/>
      <c r="G765" s="306"/>
      <c r="H765" s="305"/>
    </row>
    <row r="766" spans="1:8" x14ac:dyDescent="0.25">
      <c r="A766" s="881"/>
      <c r="B766" s="454"/>
      <c r="C766" s="305"/>
      <c r="D766" s="305"/>
      <c r="E766" s="589"/>
      <c r="F766" s="589"/>
      <c r="G766" s="306"/>
      <c r="H766" s="305"/>
    </row>
    <row r="767" spans="1:8" x14ac:dyDescent="0.25">
      <c r="A767" s="881"/>
      <c r="B767" s="454"/>
      <c r="C767" s="305"/>
      <c r="D767" s="305"/>
      <c r="E767" s="589"/>
      <c r="F767" s="589"/>
      <c r="G767" s="306"/>
      <c r="H767" s="305"/>
    </row>
    <row r="768" spans="1:8" x14ac:dyDescent="0.25">
      <c r="A768" s="881"/>
      <c r="B768" s="454"/>
      <c r="C768" s="305"/>
      <c r="D768" s="305"/>
      <c r="E768" s="589"/>
      <c r="F768" s="589"/>
      <c r="G768" s="306"/>
      <c r="H768" s="305"/>
    </row>
    <row r="769" spans="1:8" x14ac:dyDescent="0.25">
      <c r="A769" s="881"/>
      <c r="B769" s="454"/>
      <c r="C769" s="305"/>
      <c r="D769" s="305"/>
      <c r="E769" s="589"/>
      <c r="F769" s="589"/>
      <c r="G769" s="306"/>
      <c r="H769" s="305"/>
    </row>
    <row r="770" spans="1:8" x14ac:dyDescent="0.25">
      <c r="A770" s="882"/>
      <c r="B770" s="454"/>
      <c r="C770" s="305"/>
      <c r="D770" s="305"/>
      <c r="E770" s="589"/>
      <c r="F770" s="589"/>
      <c r="G770" s="306"/>
      <c r="H770" s="305"/>
    </row>
    <row r="771" spans="1:8" x14ac:dyDescent="0.25">
      <c r="B771" s="624"/>
      <c r="C771" s="305"/>
      <c r="D771" s="305"/>
      <c r="E771" s="589"/>
      <c r="F771" s="589"/>
      <c r="G771" s="306"/>
      <c r="H771" s="305"/>
    </row>
    <row r="772" spans="1:8" x14ac:dyDescent="0.25">
      <c r="B772" s="624"/>
      <c r="C772" s="305"/>
      <c r="D772" s="305"/>
      <c r="E772" s="589"/>
      <c r="F772" s="589"/>
      <c r="G772" s="306"/>
      <c r="H772" s="305"/>
    </row>
    <row r="773" spans="1:8" x14ac:dyDescent="0.25">
      <c r="B773" s="624"/>
      <c r="C773" s="305"/>
      <c r="D773" s="305"/>
      <c r="E773" s="589"/>
      <c r="F773" s="589"/>
      <c r="G773" s="306"/>
      <c r="H773" s="305"/>
    </row>
    <row r="774" spans="1:8" x14ac:dyDescent="0.25">
      <c r="B774" s="624"/>
      <c r="C774" s="305"/>
      <c r="D774" s="305"/>
      <c r="E774" s="589"/>
      <c r="F774" s="589"/>
      <c r="G774" s="306"/>
      <c r="H774" s="305"/>
    </row>
    <row r="775" spans="1:8" x14ac:dyDescent="0.25">
      <c r="B775" s="624"/>
      <c r="C775" s="305"/>
      <c r="D775" s="305"/>
      <c r="E775" s="589"/>
      <c r="F775" s="589"/>
      <c r="G775" s="306"/>
      <c r="H775" s="305"/>
    </row>
    <row r="776" spans="1:8" x14ac:dyDescent="0.25">
      <c r="B776" s="624"/>
      <c r="C776" s="305"/>
      <c r="D776" s="305"/>
      <c r="E776" s="589"/>
      <c r="F776" s="589"/>
      <c r="G776" s="306"/>
      <c r="H776" s="305"/>
    </row>
    <row r="777" spans="1:8" x14ac:dyDescent="0.25">
      <c r="B777" s="624"/>
      <c r="C777" s="305"/>
      <c r="D777" s="305"/>
      <c r="E777" s="589"/>
      <c r="F777" s="589"/>
      <c r="G777" s="306"/>
      <c r="H777" s="305"/>
    </row>
    <row r="778" spans="1:8" x14ac:dyDescent="0.25">
      <c r="B778" s="624"/>
      <c r="C778" s="305"/>
      <c r="D778" s="305"/>
      <c r="E778" s="589"/>
      <c r="F778" s="589"/>
      <c r="G778" s="306"/>
      <c r="H778" s="305"/>
    </row>
    <row r="779" spans="1:8" x14ac:dyDescent="0.25">
      <c r="B779" s="624"/>
      <c r="C779" s="305"/>
      <c r="D779" s="305"/>
      <c r="E779" s="589"/>
      <c r="F779" s="589"/>
      <c r="G779" s="306"/>
      <c r="H779" s="305"/>
    </row>
    <row r="780" spans="1:8" x14ac:dyDescent="0.25">
      <c r="B780" s="624"/>
      <c r="C780" s="305"/>
      <c r="D780" s="305"/>
      <c r="E780" s="589"/>
      <c r="F780" s="589"/>
      <c r="G780" s="306"/>
      <c r="H780" s="305"/>
    </row>
    <row r="781" spans="1:8" x14ac:dyDescent="0.25">
      <c r="E781" s="591"/>
      <c r="F781" s="591"/>
      <c r="G781" s="569"/>
    </row>
    <row r="782" spans="1:8" x14ac:dyDescent="0.25">
      <c r="E782" s="591"/>
      <c r="F782" s="591"/>
      <c r="G782" s="569"/>
    </row>
    <row r="783" spans="1:8" x14ac:dyDescent="0.25">
      <c r="E783" s="591"/>
      <c r="F783" s="591"/>
      <c r="G783" s="569"/>
    </row>
    <row r="784" spans="1:8" x14ac:dyDescent="0.25">
      <c r="G784" s="569"/>
    </row>
    <row r="785" spans="7:7" x14ac:dyDescent="0.25">
      <c r="G785" s="569"/>
    </row>
    <row r="786" spans="7:7" x14ac:dyDescent="0.25">
      <c r="G786" s="569"/>
    </row>
    <row r="787" spans="7:7" x14ac:dyDescent="0.25">
      <c r="G787" s="569"/>
    </row>
    <row r="788" spans="7:7" x14ac:dyDescent="0.25">
      <c r="G788" s="569"/>
    </row>
    <row r="789" spans="7:7" x14ac:dyDescent="0.25">
      <c r="G789" s="569"/>
    </row>
    <row r="790" spans="7:7" x14ac:dyDescent="0.25">
      <c r="G790" s="569"/>
    </row>
    <row r="791" spans="7:7" x14ac:dyDescent="0.25">
      <c r="G791" s="569"/>
    </row>
    <row r="792" spans="7:7" x14ac:dyDescent="0.25">
      <c r="G792" s="569"/>
    </row>
    <row r="793" spans="7:7" x14ac:dyDescent="0.25">
      <c r="G793" s="569"/>
    </row>
    <row r="794" spans="7:7" x14ac:dyDescent="0.25">
      <c r="G794" s="569"/>
    </row>
    <row r="795" spans="7:7" x14ac:dyDescent="0.25">
      <c r="G795" s="569"/>
    </row>
    <row r="796" spans="7:7" x14ac:dyDescent="0.25">
      <c r="G796" s="569"/>
    </row>
    <row r="797" spans="7:7" x14ac:dyDescent="0.25">
      <c r="G797" s="569"/>
    </row>
    <row r="798" spans="7:7" x14ac:dyDescent="0.25">
      <c r="G798" s="569"/>
    </row>
    <row r="799" spans="7:7" x14ac:dyDescent="0.25">
      <c r="G799" s="569"/>
    </row>
    <row r="800" spans="7:7" x14ac:dyDescent="0.25">
      <c r="G800" s="569"/>
    </row>
    <row r="801" spans="7:7" x14ac:dyDescent="0.25">
      <c r="G801" s="569"/>
    </row>
    <row r="802" spans="7:7" x14ac:dyDescent="0.25">
      <c r="G802" s="569"/>
    </row>
    <row r="803" spans="7:7" x14ac:dyDescent="0.25">
      <c r="G803" s="569"/>
    </row>
    <row r="804" spans="7:7" x14ac:dyDescent="0.25">
      <c r="G804" s="569"/>
    </row>
    <row r="805" spans="7:7" x14ac:dyDescent="0.25">
      <c r="G805" s="569"/>
    </row>
    <row r="806" spans="7:7" x14ac:dyDescent="0.25">
      <c r="G806" s="569"/>
    </row>
    <row r="807" spans="7:7" x14ac:dyDescent="0.25">
      <c r="G807" s="569"/>
    </row>
    <row r="808" spans="7:7" x14ac:dyDescent="0.25">
      <c r="G808" s="569"/>
    </row>
    <row r="809" spans="7:7" x14ac:dyDescent="0.25">
      <c r="G809" s="569"/>
    </row>
    <row r="810" spans="7:7" x14ac:dyDescent="0.25">
      <c r="G810" s="569"/>
    </row>
    <row r="811" spans="7:7" x14ac:dyDescent="0.25">
      <c r="G811" s="569"/>
    </row>
    <row r="812" spans="7:7" x14ac:dyDescent="0.25">
      <c r="G812" s="569"/>
    </row>
    <row r="813" spans="7:7" x14ac:dyDescent="0.25">
      <c r="G813" s="569"/>
    </row>
    <row r="814" spans="7:7" x14ac:dyDescent="0.25">
      <c r="G814" s="569"/>
    </row>
    <row r="815" spans="7:7" x14ac:dyDescent="0.25">
      <c r="G815" s="569"/>
    </row>
    <row r="816" spans="7:7" x14ac:dyDescent="0.25">
      <c r="G816" s="569"/>
    </row>
    <row r="817" spans="7:7" x14ac:dyDescent="0.25">
      <c r="G817" s="569"/>
    </row>
    <row r="818" spans="7:7" x14ac:dyDescent="0.25">
      <c r="G818" s="569"/>
    </row>
    <row r="819" spans="7:7" x14ac:dyDescent="0.25">
      <c r="G819" s="569"/>
    </row>
    <row r="820" spans="7:7" x14ac:dyDescent="0.25">
      <c r="G820" s="569"/>
    </row>
    <row r="821" spans="7:7" x14ac:dyDescent="0.25">
      <c r="G821" s="569"/>
    </row>
    <row r="822" spans="7:7" x14ac:dyDescent="0.25">
      <c r="G822" s="569"/>
    </row>
    <row r="823" spans="7:7" x14ac:dyDescent="0.25">
      <c r="G823" s="569"/>
    </row>
    <row r="824" spans="7:7" x14ac:dyDescent="0.25">
      <c r="G824" s="569"/>
    </row>
    <row r="825" spans="7:7" x14ac:dyDescent="0.25">
      <c r="G825" s="569"/>
    </row>
    <row r="826" spans="7:7" x14ac:dyDescent="0.25">
      <c r="G826" s="569"/>
    </row>
    <row r="827" spans="7:7" x14ac:dyDescent="0.25">
      <c r="G827" s="569"/>
    </row>
    <row r="828" spans="7:7" x14ac:dyDescent="0.25">
      <c r="G828" s="569"/>
    </row>
    <row r="829" spans="7:7" x14ac:dyDescent="0.25">
      <c r="G829" s="569"/>
    </row>
    <row r="830" spans="7:7" x14ac:dyDescent="0.25">
      <c r="G830" s="569"/>
    </row>
    <row r="831" spans="7:7" x14ac:dyDescent="0.25">
      <c r="G831" s="569"/>
    </row>
    <row r="832" spans="7:7" x14ac:dyDescent="0.25">
      <c r="G832" s="569"/>
    </row>
    <row r="833" spans="7:7" x14ac:dyDescent="0.25">
      <c r="G833" s="569"/>
    </row>
    <row r="834" spans="7:7" x14ac:dyDescent="0.25">
      <c r="G834" s="569"/>
    </row>
    <row r="835" spans="7:7" x14ac:dyDescent="0.25">
      <c r="G835" s="569"/>
    </row>
    <row r="836" spans="7:7" x14ac:dyDescent="0.25">
      <c r="G836" s="569"/>
    </row>
    <row r="837" spans="7:7" x14ac:dyDescent="0.25">
      <c r="G837" s="569"/>
    </row>
    <row r="838" spans="7:7" x14ac:dyDescent="0.25">
      <c r="G838" s="569"/>
    </row>
    <row r="839" spans="7:7" x14ac:dyDescent="0.25">
      <c r="G839" s="569"/>
    </row>
    <row r="840" spans="7:7" x14ac:dyDescent="0.25">
      <c r="G840" s="569"/>
    </row>
    <row r="841" spans="7:7" x14ac:dyDescent="0.25">
      <c r="G841" s="569"/>
    </row>
    <row r="842" spans="7:7" x14ac:dyDescent="0.25">
      <c r="G842" s="569"/>
    </row>
    <row r="843" spans="7:7" x14ac:dyDescent="0.25">
      <c r="G843" s="569"/>
    </row>
    <row r="844" spans="7:7" x14ac:dyDescent="0.25">
      <c r="G844" s="569"/>
    </row>
    <row r="845" spans="7:7" x14ac:dyDescent="0.25">
      <c r="G845" s="569"/>
    </row>
    <row r="846" spans="7:7" x14ac:dyDescent="0.25">
      <c r="G846" s="569"/>
    </row>
    <row r="847" spans="7:7" x14ac:dyDescent="0.25">
      <c r="G847" s="569"/>
    </row>
    <row r="848" spans="7:7" x14ac:dyDescent="0.25">
      <c r="G848" s="569"/>
    </row>
    <row r="849" spans="7:7" x14ac:dyDescent="0.25">
      <c r="G849" s="569"/>
    </row>
    <row r="850" spans="7:7" x14ac:dyDescent="0.25">
      <c r="G850" s="569"/>
    </row>
    <row r="851" spans="7:7" x14ac:dyDescent="0.25">
      <c r="G851" s="569"/>
    </row>
    <row r="852" spans="7:7" x14ac:dyDescent="0.25">
      <c r="G852" s="569"/>
    </row>
    <row r="853" spans="7:7" x14ac:dyDescent="0.25">
      <c r="G853" s="569"/>
    </row>
    <row r="854" spans="7:7" x14ac:dyDescent="0.25">
      <c r="G854" s="569"/>
    </row>
    <row r="855" spans="7:7" x14ac:dyDescent="0.25">
      <c r="G855" s="569"/>
    </row>
    <row r="856" spans="7:7" x14ac:dyDescent="0.25">
      <c r="G856" s="569"/>
    </row>
    <row r="857" spans="7:7" x14ac:dyDescent="0.25">
      <c r="G857" s="569"/>
    </row>
    <row r="858" spans="7:7" x14ac:dyDescent="0.25">
      <c r="G858" s="569"/>
    </row>
    <row r="859" spans="7:7" x14ac:dyDescent="0.25">
      <c r="G859" s="569"/>
    </row>
    <row r="860" spans="7:7" x14ac:dyDescent="0.25">
      <c r="G860" s="569"/>
    </row>
    <row r="861" spans="7:7" x14ac:dyDescent="0.25">
      <c r="G861" s="569"/>
    </row>
    <row r="862" spans="7:7" x14ac:dyDescent="0.25">
      <c r="G862" s="569"/>
    </row>
    <row r="863" spans="7:7" x14ac:dyDescent="0.25">
      <c r="G863" s="569"/>
    </row>
    <row r="864" spans="7:7" x14ac:dyDescent="0.25">
      <c r="G864" s="569"/>
    </row>
    <row r="865" spans="7:7" x14ac:dyDescent="0.25">
      <c r="G865" s="569"/>
    </row>
    <row r="866" spans="7:7" x14ac:dyDescent="0.25">
      <c r="G866" s="569"/>
    </row>
    <row r="867" spans="7:7" x14ac:dyDescent="0.25">
      <c r="G867" s="569"/>
    </row>
    <row r="868" spans="7:7" x14ac:dyDescent="0.25">
      <c r="G868" s="569"/>
    </row>
    <row r="869" spans="7:7" x14ac:dyDescent="0.25">
      <c r="G869" s="569"/>
    </row>
    <row r="870" spans="7:7" x14ac:dyDescent="0.25">
      <c r="G870" s="569"/>
    </row>
    <row r="871" spans="7:7" x14ac:dyDescent="0.25">
      <c r="G871" s="569"/>
    </row>
    <row r="872" spans="7:7" x14ac:dyDescent="0.25">
      <c r="G872" s="569"/>
    </row>
    <row r="873" spans="7:7" x14ac:dyDescent="0.25">
      <c r="G873" s="569"/>
    </row>
    <row r="874" spans="7:7" x14ac:dyDescent="0.25">
      <c r="G874" s="569"/>
    </row>
    <row r="875" spans="7:7" x14ac:dyDescent="0.25">
      <c r="G875" s="569"/>
    </row>
    <row r="876" spans="7:7" x14ac:dyDescent="0.25">
      <c r="G876" s="569"/>
    </row>
    <row r="877" spans="7:7" x14ac:dyDescent="0.25">
      <c r="G877" s="569"/>
    </row>
    <row r="878" spans="7:7" x14ac:dyDescent="0.25">
      <c r="G878" s="569"/>
    </row>
    <row r="879" spans="7:7" x14ac:dyDescent="0.25">
      <c r="G879" s="569"/>
    </row>
    <row r="880" spans="7:7" x14ac:dyDescent="0.25">
      <c r="G880" s="569"/>
    </row>
    <row r="881" spans="7:7" x14ac:dyDescent="0.25">
      <c r="G881" s="569"/>
    </row>
    <row r="882" spans="7:7" x14ac:dyDescent="0.25">
      <c r="G882" s="569"/>
    </row>
    <row r="883" spans="7:7" x14ac:dyDescent="0.25">
      <c r="G883" s="569"/>
    </row>
    <row r="884" spans="7:7" x14ac:dyDescent="0.25">
      <c r="G884" s="569"/>
    </row>
    <row r="885" spans="7:7" x14ac:dyDescent="0.25">
      <c r="G885" s="569"/>
    </row>
    <row r="886" spans="7:7" x14ac:dyDescent="0.25">
      <c r="G886" s="569"/>
    </row>
    <row r="887" spans="7:7" x14ac:dyDescent="0.25">
      <c r="G887" s="569"/>
    </row>
    <row r="888" spans="7:7" x14ac:dyDescent="0.25">
      <c r="G888" s="569"/>
    </row>
    <row r="889" spans="7:7" x14ac:dyDescent="0.25">
      <c r="G889" s="569"/>
    </row>
  </sheetData>
  <mergeCells count="9">
    <mergeCell ref="A313:A438"/>
    <mergeCell ref="A439:A510"/>
    <mergeCell ref="A511:A612"/>
    <mergeCell ref="A613:A770"/>
    <mergeCell ref="A1:H1"/>
    <mergeCell ref="A2:H2"/>
    <mergeCell ref="A3:H3"/>
    <mergeCell ref="A5:A186"/>
    <mergeCell ref="A187:A312"/>
  </mergeCells>
  <printOptions horizontalCentered="1"/>
  <pageMargins left="0.25" right="0.25" top="0.75" bottom="0.75" header="0.3" footer="0.3"/>
  <pageSetup paperSize="9" scale="95" fitToHeight="0" orientation="landscape" r:id="rId1"/>
  <headerFooter>
    <oddHeader>&amp;L&amp;"-,Bold"&amp;24&amp;K0070C0Value TB - Estimating unit costs of TB services&amp;R&amp;A</oddHeader>
    <oddFooter>&amp;L&amp;D&amp;RPage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T135"/>
  <sheetViews>
    <sheetView topLeftCell="H1" zoomScale="80" zoomScaleNormal="80" workbookViewId="0">
      <pane ySplit="3" topLeftCell="A4" activePane="bottomLeft" state="frozen"/>
      <selection pane="bottomLeft" activeCell="T28" sqref="T28"/>
    </sheetView>
  </sheetViews>
  <sheetFormatPr defaultColWidth="8.7109375" defaultRowHeight="15" x14ac:dyDescent="0.25"/>
  <cols>
    <col min="1" max="1" width="17" style="3" customWidth="1"/>
    <col min="2" max="2" width="46.28515625" style="3" customWidth="1"/>
    <col min="3" max="3" width="11.85546875" style="3" customWidth="1"/>
    <col min="4" max="4" width="17" style="3" bestFit="1" customWidth="1"/>
    <col min="5" max="5" width="8.85546875" style="3" customWidth="1"/>
    <col min="6" max="6" width="29.42578125" style="3" customWidth="1"/>
    <col min="7" max="7" width="38" style="3" customWidth="1"/>
    <col min="8" max="8" width="15.42578125" style="3" customWidth="1"/>
    <col min="9" max="9" width="10.85546875" style="3" customWidth="1"/>
    <col min="10" max="10" width="41.140625" style="3" customWidth="1"/>
    <col min="11" max="11" width="31.42578125" style="3" customWidth="1"/>
    <col min="12" max="12" width="36.85546875" style="3" customWidth="1"/>
    <col min="13" max="13" width="40.42578125" style="3" customWidth="1"/>
    <col min="14" max="14" width="13.85546875" style="3" customWidth="1"/>
    <col min="15" max="15" width="24.85546875" style="3" customWidth="1"/>
    <col min="16" max="16" width="8.7109375" style="3"/>
    <col min="17" max="17" width="36" style="3" customWidth="1"/>
    <col min="18" max="18" width="40" style="3" customWidth="1"/>
    <col min="19" max="19" width="13.140625" style="3" customWidth="1"/>
    <col min="20" max="20" width="17.7109375" style="3" customWidth="1"/>
    <col min="21" max="16384" width="8.7109375" style="3"/>
  </cols>
  <sheetData>
    <row r="1" spans="1:20" ht="33.75" x14ac:dyDescent="0.25">
      <c r="A1" s="679" t="s">
        <v>158</v>
      </c>
      <c r="B1" s="679"/>
      <c r="C1" s="679"/>
      <c r="D1" s="679"/>
      <c r="E1" s="679"/>
      <c r="F1" s="679"/>
      <c r="G1" s="679"/>
      <c r="H1" s="679"/>
      <c r="I1" s="679"/>
      <c r="J1" s="679"/>
      <c r="K1" s="679"/>
      <c r="L1" s="679"/>
      <c r="M1" s="679"/>
      <c r="N1" s="679"/>
      <c r="O1" s="679"/>
      <c r="P1" s="679"/>
      <c r="Q1" s="679"/>
      <c r="R1" s="679"/>
      <c r="S1" s="679"/>
      <c r="T1" s="679"/>
    </row>
    <row r="2" spans="1:20" x14ac:dyDescent="0.25">
      <c r="A2" s="883" t="s">
        <v>1164</v>
      </c>
      <c r="B2" s="883"/>
      <c r="C2" s="883"/>
      <c r="D2" s="883"/>
      <c r="E2" s="883"/>
      <c r="F2" s="883"/>
      <c r="G2" s="883"/>
      <c r="H2" s="883"/>
      <c r="I2" s="883"/>
      <c r="J2" s="883"/>
      <c r="K2" s="883"/>
      <c r="L2" s="883"/>
      <c r="M2" s="883"/>
      <c r="N2" s="883"/>
    </row>
    <row r="3" spans="1:20" ht="30" x14ac:dyDescent="0.25">
      <c r="A3" s="9" t="s">
        <v>162</v>
      </c>
      <c r="B3" s="9" t="s">
        <v>1165</v>
      </c>
      <c r="C3" s="9" t="s">
        <v>220</v>
      </c>
      <c r="D3" s="9" t="s">
        <v>164</v>
      </c>
      <c r="E3" s="9" t="s">
        <v>293</v>
      </c>
      <c r="F3" s="9" t="s">
        <v>1413</v>
      </c>
      <c r="G3" s="9" t="s">
        <v>1143</v>
      </c>
      <c r="H3" s="10" t="s">
        <v>1166</v>
      </c>
      <c r="I3" s="10" t="s">
        <v>395</v>
      </c>
      <c r="J3" s="663" t="s">
        <v>2362</v>
      </c>
      <c r="K3" s="663" t="s">
        <v>275</v>
      </c>
      <c r="L3" s="663" t="s">
        <v>2396</v>
      </c>
      <c r="M3" s="9" t="s">
        <v>336</v>
      </c>
      <c r="N3" s="9" t="s">
        <v>459</v>
      </c>
      <c r="O3" s="10" t="s">
        <v>2363</v>
      </c>
      <c r="Q3" s="9" t="s">
        <v>2482</v>
      </c>
      <c r="R3" s="10" t="s">
        <v>2572</v>
      </c>
      <c r="S3" s="10" t="s">
        <v>2483</v>
      </c>
      <c r="T3" s="10" t="s">
        <v>2484</v>
      </c>
    </row>
    <row r="4" spans="1:20" x14ac:dyDescent="0.25">
      <c r="A4" s="3" t="s">
        <v>441</v>
      </c>
      <c r="B4" s="3" t="s">
        <v>181</v>
      </c>
      <c r="C4" s="3" t="s">
        <v>179</v>
      </c>
      <c r="D4" s="3" t="s">
        <v>174</v>
      </c>
      <c r="E4" s="3" t="s">
        <v>295</v>
      </c>
      <c r="F4" s="3" t="str">
        <f>'9.Staff Salaries'!C18</f>
        <v>Head of facility</v>
      </c>
      <c r="G4" s="261" t="str">
        <f>'15.Service Description'!B13</f>
        <v>Outpatient vaccinations</v>
      </c>
      <c r="H4" s="3" t="s">
        <v>165</v>
      </c>
      <c r="I4" s="3" t="s">
        <v>184</v>
      </c>
      <c r="J4" s="21" t="str">
        <f>'7.Building Space'!B14</f>
        <v>Outpatient Department (OPD)</v>
      </c>
      <c r="K4" s="3" t="s">
        <v>276</v>
      </c>
      <c r="L4" s="21" t="str">
        <f>'7.Building Space'!B14</f>
        <v>Outpatient Department (OPD)</v>
      </c>
      <c r="M4" s="18" t="str">
        <f>'15.Service Description'!B33</f>
        <v>Smear induction</v>
      </c>
      <c r="N4" s="3" t="s">
        <v>435</v>
      </c>
      <c r="O4" s="3" t="s">
        <v>1100</v>
      </c>
      <c r="Q4" s="456" t="s">
        <v>408</v>
      </c>
      <c r="R4" s="456" t="s">
        <v>2485</v>
      </c>
      <c r="S4" s="3" t="s">
        <v>2486</v>
      </c>
      <c r="T4" s="3" t="s">
        <v>2487</v>
      </c>
    </row>
    <row r="5" spans="1:20" ht="30" x14ac:dyDescent="0.25">
      <c r="A5" s="3" t="s">
        <v>440</v>
      </c>
      <c r="B5" s="3" t="s">
        <v>0</v>
      </c>
      <c r="C5" s="3" t="s">
        <v>180</v>
      </c>
      <c r="D5" s="3" t="s">
        <v>175</v>
      </c>
      <c r="E5" s="3" t="s">
        <v>296</v>
      </c>
      <c r="F5" s="3" t="str">
        <f>'9.Staff Salaries'!C19</f>
        <v>Registrar</v>
      </c>
      <c r="G5" s="261" t="str">
        <f>'15.Service Description'!B14</f>
        <v>Outpatient cough triage</v>
      </c>
      <c r="H5" s="3" t="s">
        <v>166</v>
      </c>
      <c r="I5" s="3" t="s">
        <v>185</v>
      </c>
      <c r="J5" s="29" t="str">
        <f>'7.Building Space'!B15</f>
        <v>OPD: General</v>
      </c>
      <c r="K5" s="46" t="s">
        <v>915</v>
      </c>
      <c r="L5" s="21" t="str">
        <f>'7.Building Space'!B15</f>
        <v>OPD: General</v>
      </c>
      <c r="M5" s="18" t="str">
        <f>'15.Service Description'!B34</f>
        <v>Smear microscopy ZN</v>
      </c>
      <c r="N5" s="3" t="s">
        <v>436</v>
      </c>
      <c r="O5" s="11" t="s">
        <v>1170</v>
      </c>
      <c r="Q5" s="457" t="s">
        <v>1203</v>
      </c>
      <c r="R5" s="460" t="s">
        <v>2488</v>
      </c>
      <c r="S5" s="3" t="s">
        <v>2489</v>
      </c>
      <c r="T5" s="3" t="s">
        <v>2486</v>
      </c>
    </row>
    <row r="6" spans="1:20" x14ac:dyDescent="0.25">
      <c r="A6" s="3" t="s">
        <v>442</v>
      </c>
      <c r="B6" s="3" t="s">
        <v>834</v>
      </c>
      <c r="D6" s="3" t="s">
        <v>176</v>
      </c>
      <c r="F6" s="3" t="str">
        <f>'9.Staff Salaries'!C20</f>
        <v>Doctor 1</v>
      </c>
      <c r="G6" s="261" t="str">
        <f>'15.Service Description'!B15</f>
        <v>Outpatient screening visit</v>
      </c>
      <c r="H6" s="3" t="s">
        <v>167</v>
      </c>
      <c r="I6" s="3" t="s">
        <v>197</v>
      </c>
      <c r="J6" s="29" t="str">
        <f>'7.Building Space'!B16</f>
        <v>OPD: Registration office/reception area</v>
      </c>
      <c r="K6" s="3" t="s">
        <v>845</v>
      </c>
      <c r="L6" s="21" t="str">
        <f>'7.Building Space'!B16</f>
        <v>OPD: Registration office/reception area</v>
      </c>
      <c r="M6" s="18" t="str">
        <f>'15.Service Description'!B35</f>
        <v>LAMP</v>
      </c>
      <c r="N6" s="3" t="s">
        <v>437</v>
      </c>
      <c r="O6" s="3" t="s">
        <v>128</v>
      </c>
      <c r="Q6" s="457" t="s">
        <v>2490</v>
      </c>
      <c r="R6" s="395" t="s">
        <v>2491</v>
      </c>
      <c r="S6" s="3" t="s">
        <v>2492</v>
      </c>
      <c r="T6" s="3" t="s">
        <v>2493</v>
      </c>
    </row>
    <row r="7" spans="1:20" x14ac:dyDescent="0.25">
      <c r="A7" s="3" t="s">
        <v>443</v>
      </c>
      <c r="B7" s="3" t="s">
        <v>840</v>
      </c>
      <c r="D7" s="3" t="s">
        <v>178</v>
      </c>
      <c r="F7" s="3" t="str">
        <f>'9.Staff Salaries'!C21</f>
        <v>Doctor 2</v>
      </c>
      <c r="G7" s="261" t="str">
        <f>'15.Service Description'!B16</f>
        <v>Outpatient diagnostic visit</v>
      </c>
      <c r="I7" s="3" t="s">
        <v>198</v>
      </c>
      <c r="J7" s="29" t="str">
        <f>'7.Building Space'!B17</f>
        <v>OPD: TB clinic</v>
      </c>
      <c r="K7" s="3" t="s">
        <v>277</v>
      </c>
      <c r="L7" s="21" t="str">
        <f>'7.Building Space'!B17</f>
        <v>OPD: TB clinic</v>
      </c>
      <c r="M7" s="18" t="str">
        <f>'15.Service Description'!B36</f>
        <v>Culture - solid medium [e.g.: Lowenstein-Jensen, Ogawa or Stonebrink]</v>
      </c>
      <c r="N7" s="3" t="s">
        <v>496</v>
      </c>
      <c r="O7" s="3" t="s">
        <v>225</v>
      </c>
      <c r="Q7" s="457" t="s">
        <v>2494</v>
      </c>
      <c r="R7" s="395" t="s">
        <v>2495</v>
      </c>
    </row>
    <row r="8" spans="1:20" x14ac:dyDescent="0.25">
      <c r="A8" s="46" t="s">
        <v>924</v>
      </c>
      <c r="B8" s="3" t="s">
        <v>1</v>
      </c>
      <c r="D8" s="3" t="s">
        <v>177</v>
      </c>
      <c r="F8" s="3" t="str">
        <f>'9.Staff Salaries'!C22</f>
        <v>Doctor 3</v>
      </c>
      <c r="G8" s="261" t="str">
        <f>'15.Service Description'!B17</f>
        <v>Outpatient visit type 1</v>
      </c>
      <c r="J8" s="342" t="str">
        <f>'7.Building Space'!B18</f>
        <v>TB: Common/waiting area</v>
      </c>
      <c r="K8" s="3" t="s">
        <v>278</v>
      </c>
      <c r="L8" s="21" t="str">
        <f>'7.Building Space'!B18</f>
        <v>TB: Common/waiting area</v>
      </c>
      <c r="M8" s="18" t="str">
        <f>'15.Service Description'!B37</f>
        <v>Culture - liquid media [e.g.: MB/Bact Alert, Bactec MGIT 960]</v>
      </c>
      <c r="O8" s="3" t="s">
        <v>483</v>
      </c>
      <c r="Q8" s="457" t="s">
        <v>2496</v>
      </c>
      <c r="R8" s="458" t="s">
        <v>2497</v>
      </c>
    </row>
    <row r="9" spans="1:20" ht="30" x14ac:dyDescent="0.25">
      <c r="B9" s="11" t="s">
        <v>1156</v>
      </c>
      <c r="F9" s="3" t="str">
        <f>'9.Staff Salaries'!C23</f>
        <v>Doctor 4</v>
      </c>
      <c r="G9" s="261" t="str">
        <f>'15.Service Description'!B18</f>
        <v>Outpatient visit type 2</v>
      </c>
      <c r="J9" s="342" t="str">
        <f>'7.Building Space'!B19</f>
        <v>TB: Sputum collection room or space</v>
      </c>
      <c r="K9" s="3" t="s">
        <v>545</v>
      </c>
      <c r="L9" s="21" t="str">
        <f>'7.Building Space'!B19</f>
        <v>TB: Sputum collection room or space</v>
      </c>
      <c r="M9" s="18" t="str">
        <f>'15.Service Description'!B38</f>
        <v>DST for FL, (4 drugs -H,R,E,S), solid media</v>
      </c>
      <c r="O9" s="3" t="s">
        <v>1173</v>
      </c>
      <c r="Q9" s="457" t="s">
        <v>2498</v>
      </c>
      <c r="R9" s="395" t="s">
        <v>2499</v>
      </c>
    </row>
    <row r="10" spans="1:20" x14ac:dyDescent="0.25">
      <c r="B10" s="3" t="s">
        <v>160</v>
      </c>
      <c r="C10" s="35"/>
      <c r="D10" s="35"/>
      <c r="F10" s="3" t="str">
        <f>'9.Staff Salaries'!C24</f>
        <v>Doctor 5</v>
      </c>
      <c r="G10" s="261" t="str">
        <f>'15.Service Description'!B19</f>
        <v>Outpatient visit type 3</v>
      </c>
      <c r="J10" s="342" t="str">
        <f>'7.Building Space'!B20</f>
        <v>TB: Consultation area (with doctor)</v>
      </c>
      <c r="K10" s="3" t="s">
        <v>287</v>
      </c>
      <c r="L10" s="21" t="str">
        <f>'7.Building Space'!B20</f>
        <v>TB: Consultation area (with doctor)</v>
      </c>
      <c r="M10" s="18" t="str">
        <f>'15.Service Description'!B39</f>
        <v>DST for SL, (fluoroquinolone injectables), solid media</v>
      </c>
      <c r="O10" s="3" t="s">
        <v>1171</v>
      </c>
      <c r="Q10" s="457" t="s">
        <v>2634</v>
      </c>
      <c r="R10" s="395" t="s">
        <v>2501</v>
      </c>
    </row>
    <row r="11" spans="1:20" x14ac:dyDescent="0.25">
      <c r="B11" s="3" t="s">
        <v>159</v>
      </c>
      <c r="E11" s="35"/>
      <c r="F11" s="3" t="str">
        <f>'9.Staff Salaries'!C25</f>
        <v>TB Nurse in Charge</v>
      </c>
      <c r="G11" s="261" t="str">
        <f>'15.Service Description'!B20</f>
        <v>Inpatient bed-day type 1</v>
      </c>
      <c r="J11" s="342" t="str">
        <f>'7.Building Space'!B21</f>
        <v>TB: Convalescing area (with nurse)</v>
      </c>
      <c r="K11" s="3" t="s">
        <v>286</v>
      </c>
      <c r="L11" s="21" t="str">
        <f>'7.Building Space'!B21</f>
        <v>TB: Convalescing area (with nurse)</v>
      </c>
      <c r="M11" s="18" t="str">
        <f>'15.Service Description'!B40</f>
        <v>DST for FL, (4 drugs -H,R,E,S), liquid media</v>
      </c>
      <c r="O11" s="3" t="s">
        <v>1172</v>
      </c>
      <c r="Q11" s="457" t="s">
        <v>2500</v>
      </c>
      <c r="R11" s="395" t="s">
        <v>2502</v>
      </c>
    </row>
    <row r="12" spans="1:20" ht="30" x14ac:dyDescent="0.25">
      <c r="B12" s="46" t="s">
        <v>1349</v>
      </c>
      <c r="F12" s="3" t="str">
        <f>'9.Staff Salaries'!C26</f>
        <v>Nurse 1</v>
      </c>
      <c r="G12" s="261" t="str">
        <f>'15.Service Description'!B21</f>
        <v>Inpatient bed-day type 2</v>
      </c>
      <c r="J12" s="342" t="str">
        <f>'7.Building Space'!B22</f>
        <v>TB: Dispensary for medication</v>
      </c>
      <c r="K12" s="11" t="s">
        <v>279</v>
      </c>
      <c r="L12" s="21" t="str">
        <f>'7.Building Space'!B22</f>
        <v>TB: Dispensary for medication</v>
      </c>
      <c r="M12" s="18" t="str">
        <f>'15.Service Description'!B41</f>
        <v>DST for SL, (fluoroquinolone injectables), liquid media</v>
      </c>
      <c r="O12" s="3" t="s">
        <v>1105</v>
      </c>
      <c r="Q12" s="459"/>
      <c r="R12" s="395" t="s">
        <v>2503</v>
      </c>
    </row>
    <row r="13" spans="1:20" x14ac:dyDescent="0.25">
      <c r="B13" s="3" t="s">
        <v>161</v>
      </c>
      <c r="F13" s="3" t="str">
        <f>'9.Staff Salaries'!C27</f>
        <v>Nurse 2</v>
      </c>
      <c r="G13" s="261" t="str">
        <f>'15.Service Description'!B22</f>
        <v>Community vaccinations</v>
      </c>
      <c r="H13"/>
      <c r="J13" s="342" t="str">
        <f>'7.Building Space'!B23</f>
        <v>TB: Laboratory</v>
      </c>
      <c r="K13" s="118" t="s">
        <v>285</v>
      </c>
      <c r="L13" s="21" t="str">
        <f>'7.Building Space'!B23</f>
        <v>TB: Laboratory</v>
      </c>
      <c r="M13" s="18" t="str">
        <f>'15.Service Description'!B42</f>
        <v>LPA - FLD</v>
      </c>
      <c r="Q13" s="459"/>
      <c r="R13" s="395" t="s">
        <v>2504</v>
      </c>
    </row>
    <row r="14" spans="1:20" ht="29.25" customHeight="1" x14ac:dyDescent="0.25">
      <c r="F14" s="3" t="str">
        <f>'9.Staff Salaries'!C28</f>
        <v>Nurse 3</v>
      </c>
      <c r="G14" s="261" t="str">
        <f>'15.Service Description'!B23</f>
        <v>Community screening visit</v>
      </c>
      <c r="H14"/>
      <c r="J14" s="342" t="str">
        <f>'7.Building Space'!B24</f>
        <v>TB: Management of TB services (e.g.: office(s) of nurse in charge for TB clinics)</v>
      </c>
      <c r="K14" s="118" t="s">
        <v>280</v>
      </c>
      <c r="L14" s="21" t="str">
        <f>'7.Building Space'!B24</f>
        <v>TB: Management of TB services (e.g.: office(s) of nurse in charge for TB clinics)</v>
      </c>
      <c r="M14" s="18" t="str">
        <f>'15.Service Description'!B43</f>
        <v>LPA - SLD</v>
      </c>
      <c r="Q14" s="459"/>
      <c r="R14" s="395" t="s">
        <v>2506</v>
      </c>
    </row>
    <row r="15" spans="1:20" x14ac:dyDescent="0.25">
      <c r="F15" s="3" t="str">
        <f>'9.Staff Salaries'!C29</f>
        <v>Nurse 4</v>
      </c>
      <c r="G15" s="261" t="str">
        <f>'15.Service Description'!B24</f>
        <v>Community diagnostic visit</v>
      </c>
      <c r="H15"/>
      <c r="J15" s="342" t="str">
        <f>'7.Building Space'!B25</f>
        <v>TB: Other space</v>
      </c>
      <c r="K15" s="118" t="s">
        <v>2692</v>
      </c>
      <c r="L15" s="21" t="str">
        <f>'7.Building Space'!B25</f>
        <v>TB: Other space</v>
      </c>
      <c r="M15" s="18" t="str">
        <f>'15.Service Description'!B44</f>
        <v>Xpert MTB/RIF</v>
      </c>
      <c r="Q15" s="456" t="s">
        <v>2505</v>
      </c>
      <c r="R15" s="459"/>
    </row>
    <row r="16" spans="1:20" x14ac:dyDescent="0.25">
      <c r="F16" s="3" t="str">
        <f>'9.Staff Salaries'!C30</f>
        <v>Nurse 5</v>
      </c>
      <c r="G16" s="261" t="str">
        <f>'15.Service Description'!B25</f>
        <v>Community treatment visit</v>
      </c>
      <c r="H16"/>
      <c r="J16" s="29" t="str">
        <f>'7.Building Space'!B26</f>
        <v>OPD: MDR-TB clinic</v>
      </c>
      <c r="K16" s="118" t="s">
        <v>281</v>
      </c>
      <c r="L16" s="21" t="str">
        <f>'7.Building Space'!B26</f>
        <v>OPD: MDR-TB clinic</v>
      </c>
      <c r="M16" s="18" t="str">
        <f>'15.Service Description'!B45</f>
        <v>LAM - Rapid antibody or antigen detection tests for TB</v>
      </c>
      <c r="Q16" s="457" t="s">
        <v>2507</v>
      </c>
      <c r="R16" s="459"/>
    </row>
    <row r="17" spans="6:18" x14ac:dyDescent="0.25">
      <c r="F17" s="3" t="str">
        <f>'9.Staff Salaries'!C31</f>
        <v>Nurse 6</v>
      </c>
      <c r="G17" s="261" t="str">
        <f>'15.Service Description'!B26</f>
        <v>Community other visit</v>
      </c>
      <c r="H17"/>
      <c r="J17" s="29" t="str">
        <f>'7.Building Space'!B27</f>
        <v>MDR: Common/waiting area</v>
      </c>
      <c r="K17" s="118" t="s">
        <v>282</v>
      </c>
      <c r="L17" s="21" t="str">
        <f>'7.Building Space'!B27</f>
        <v>MDR: Common/waiting area</v>
      </c>
      <c r="M17" s="18" t="str">
        <f>'15.Service Description'!B46</f>
        <v>TST/PPD test/Mantoux test</v>
      </c>
      <c r="Q17" s="457" t="s">
        <v>2508</v>
      </c>
      <c r="R17" s="459"/>
    </row>
    <row r="18" spans="6:18" x14ac:dyDescent="0.25">
      <c r="F18" s="3" t="str">
        <f>'9.Staff Salaries'!C32</f>
        <v>Nurse 7</v>
      </c>
      <c r="G18" s="261" t="str">
        <f>'15.Service Description'!B27</f>
        <v>Community event</v>
      </c>
      <c r="H18"/>
      <c r="J18" s="29" t="str">
        <f>'7.Building Space'!B28</f>
        <v>MDR: Consultation area</v>
      </c>
      <c r="K18" s="118" t="s">
        <v>283</v>
      </c>
      <c r="L18" s="21" t="str">
        <f>'7.Building Space'!B28</f>
        <v>MDR: Consultation area</v>
      </c>
      <c r="M18" s="18" t="str">
        <f>'15.Service Description'!B47</f>
        <v>IGRA</v>
      </c>
      <c r="Q18" s="457" t="s">
        <v>2509</v>
      </c>
    </row>
    <row r="19" spans="6:18" ht="30" x14ac:dyDescent="0.25">
      <c r="F19" s="3" t="str">
        <f>'9.Staff Salaries'!C33</f>
        <v>Nurse 8</v>
      </c>
      <c r="G19" s="261" t="str">
        <f>'15.Service Description'!B28</f>
        <v>Lost to follow-up tracing per person on contact list (phone calls)</v>
      </c>
      <c r="H19"/>
      <c r="J19" s="29" t="str">
        <f>'7.Building Space'!B29</f>
        <v>MDR: Convalescing area</v>
      </c>
      <c r="K19" s="118" t="s">
        <v>284</v>
      </c>
      <c r="L19" s="21" t="str">
        <f>'7.Building Space'!B29</f>
        <v>MDR: Convalescing area</v>
      </c>
      <c r="M19" s="18" t="str">
        <f>'15.Service Description'!B48</f>
        <v>ECG, paper recording</v>
      </c>
      <c r="Q19" s="457" t="s">
        <v>2510</v>
      </c>
      <c r="R19" s="456" t="s">
        <v>483</v>
      </c>
    </row>
    <row r="20" spans="6:18" x14ac:dyDescent="0.25">
      <c r="F20" s="3" t="str">
        <f>'9.Staff Salaries'!C34</f>
        <v>Nursing assistant 1</v>
      </c>
      <c r="G20" s="261" t="str">
        <f>'15.Service Description'!B29</f>
        <v>Patient support during diagnosis</v>
      </c>
      <c r="H20"/>
      <c r="J20" s="29" t="str">
        <f>'7.Building Space'!B30</f>
        <v>MDR: Dispensary for medication</v>
      </c>
      <c r="K20" s="118"/>
      <c r="L20" s="21" t="str">
        <f>'7.Building Space'!B30</f>
        <v>MDR: Dispensary for medication</v>
      </c>
      <c r="M20" s="18" t="str">
        <f>'15.Service Description'!B49</f>
        <v>CD4 Count</v>
      </c>
      <c r="Q20" s="457" t="s">
        <v>2511</v>
      </c>
      <c r="R20" s="395" t="s">
        <v>722</v>
      </c>
    </row>
    <row r="21" spans="6:18" x14ac:dyDescent="0.25">
      <c r="F21" s="3" t="str">
        <f>'9.Staff Salaries'!C35</f>
        <v>Nursing assistant 2</v>
      </c>
      <c r="G21" s="261" t="str">
        <f>'15.Service Description'!B30</f>
        <v>Patient support during treatment</v>
      </c>
      <c r="H21"/>
      <c r="J21" s="29" t="str">
        <f>'7.Building Space'!B31</f>
        <v>MDR: Laboratory</v>
      </c>
      <c r="K21" s="118"/>
      <c r="L21" s="21" t="str">
        <f>'7.Building Space'!B31</f>
        <v>MDR: Laboratory</v>
      </c>
      <c r="M21" s="18" t="str">
        <f>'15.Service Description'!B50</f>
        <v>HIV rapid test</v>
      </c>
      <c r="Q21" s="459"/>
      <c r="R21" s="395" t="s">
        <v>721</v>
      </c>
    </row>
    <row r="22" spans="6:18" x14ac:dyDescent="0.25">
      <c r="F22" s="3" t="str">
        <f>'9.Staff Salaries'!C36</f>
        <v>Nursing assistant 3</v>
      </c>
      <c r="G22" s="261" t="str">
        <f>'15.Service Description'!B31</f>
        <v>Other service type 1</v>
      </c>
      <c r="H22"/>
      <c r="J22" s="29" t="str">
        <f>'7.Building Space'!B32</f>
        <v>MDR: Palliative care</v>
      </c>
      <c r="K22" s="118"/>
      <c r="L22" s="21" t="str">
        <f>'7.Building Space'!B32</f>
        <v>MDR: Palliative care</v>
      </c>
      <c r="M22" s="18" t="str">
        <f>'15.Service Description'!B51</f>
        <v>HIV confirmatory test</v>
      </c>
      <c r="Q22" s="459"/>
      <c r="R22" s="459"/>
    </row>
    <row r="23" spans="6:18" x14ac:dyDescent="0.25">
      <c r="F23" s="3" t="str">
        <f>'9.Staff Salaries'!C37</f>
        <v>Nursing assistant 4</v>
      </c>
      <c r="G23" s="261" t="str">
        <f>'15.Service Description'!B32</f>
        <v>Other service type 2</v>
      </c>
      <c r="H23"/>
      <c r="J23" s="29" t="str">
        <f>'7.Building Space'!B33</f>
        <v>MDR: Other space</v>
      </c>
      <c r="K23" s="118"/>
      <c r="L23" s="21" t="str">
        <f>'7.Building Space'!B33</f>
        <v>MDR: Other space</v>
      </c>
      <c r="M23" s="18" t="str">
        <f>'15.Service Description'!B52</f>
        <v>Erythrocyte Sedimentation Rate</v>
      </c>
      <c r="Q23" s="459"/>
      <c r="R23" s="459"/>
    </row>
    <row r="24" spans="6:18" x14ac:dyDescent="0.25">
      <c r="F24" s="3" t="str">
        <f>'9.Staff Salaries'!C38</f>
        <v>Nursing assistant 5</v>
      </c>
      <c r="G24" s="261" t="str">
        <f>'15.Service Description'!B33</f>
        <v>Smear induction</v>
      </c>
      <c r="H24"/>
      <c r="J24" s="29" t="str">
        <f>'7.Building Space'!B34</f>
        <v>OPD: Maternal clinic</v>
      </c>
      <c r="K24" s="118"/>
      <c r="L24" s="21" t="str">
        <f>'7.Building Space'!B34</f>
        <v>OPD: Maternal clinic</v>
      </c>
      <c r="M24" s="18" t="str">
        <f>'15.Service Description'!B53</f>
        <v>Total white blood cell count</v>
      </c>
      <c r="Q24" s="457"/>
      <c r="R24" s="459"/>
    </row>
    <row r="25" spans="6:18" x14ac:dyDescent="0.25">
      <c r="F25" s="3" t="str">
        <f>'9.Staff Salaries'!C39</f>
        <v>Head Pharmacist</v>
      </c>
      <c r="G25" s="261" t="str">
        <f>'15.Service Description'!B34</f>
        <v>Smear microscopy ZN</v>
      </c>
      <c r="H25"/>
      <c r="J25" s="29" t="str">
        <f>'7.Building Space'!B35</f>
        <v>OPD: Paediatric clinic</v>
      </c>
      <c r="K25" s="118"/>
      <c r="L25" s="21" t="str">
        <f>'7.Building Space'!B35</f>
        <v>OPD: Paediatric clinic</v>
      </c>
      <c r="M25" s="18" t="str">
        <f>'15.Service Description'!B54</f>
        <v>Full haemogram (RBC, WBC and platelet) tests</v>
      </c>
      <c r="Q25" s="456" t="s">
        <v>2512</v>
      </c>
    </row>
    <row r="26" spans="6:18" x14ac:dyDescent="0.25">
      <c r="F26" s="3" t="str">
        <f>'9.Staff Salaries'!C40</f>
        <v>Pharmacist 1</v>
      </c>
      <c r="G26" s="261" t="str">
        <f>'15.Service Description'!B35</f>
        <v>LAMP</v>
      </c>
      <c r="H26"/>
      <c r="J26" s="29" t="str">
        <f>'7.Building Space'!B36</f>
        <v>OPD: HIV clinic</v>
      </c>
      <c r="K26" s="118"/>
      <c r="L26" s="21" t="str">
        <f>'7.Building Space'!B36</f>
        <v>OPD: HIV clinic</v>
      </c>
      <c r="M26" s="18" t="str">
        <f>'15.Service Description'!B55</f>
        <v>AST or SGOT</v>
      </c>
      <c r="Q26" s="457" t="s">
        <v>2513</v>
      </c>
    </row>
    <row r="27" spans="6:18" ht="30" x14ac:dyDescent="0.25">
      <c r="F27" s="3" t="str">
        <f>'9.Staff Salaries'!C41</f>
        <v>Pharmacist 2</v>
      </c>
      <c r="G27" s="261" t="str">
        <f>'15.Service Description'!B36</f>
        <v>Culture - solid medium [e.g.: Lowenstein-Jensen, Ogawa or Stonebrink]</v>
      </c>
      <c r="J27" s="29" t="str">
        <f>'7.Building Space'!B37</f>
        <v>OPD: Chronic disease (diabetes) clinic</v>
      </c>
      <c r="K27" s="118"/>
      <c r="L27" s="21" t="str">
        <f>'7.Building Space'!B37</f>
        <v>OPD: Chronic disease (diabetes) clinic</v>
      </c>
      <c r="M27" s="18" t="str">
        <f>'15.Service Description'!B56</f>
        <v>ALT or SGPT</v>
      </c>
      <c r="Q27" s="457" t="s">
        <v>2514</v>
      </c>
    </row>
    <row r="28" spans="6:18" ht="30" x14ac:dyDescent="0.25">
      <c r="F28" s="3" t="str">
        <f>'9.Staff Salaries'!C42</f>
        <v>Pharmacist 3</v>
      </c>
      <c r="G28" s="261" t="str">
        <f>'15.Service Description'!B37</f>
        <v>Culture - liquid media [e.g.: MB/Bact Alert, Bactec MGIT 960]</v>
      </c>
      <c r="J28" s="29" t="str">
        <f>'7.Building Space'!B38</f>
        <v>OPD: Comprehensive care clinic</v>
      </c>
      <c r="K28" s="118"/>
      <c r="L28" s="21" t="str">
        <f>'7.Building Space'!B38</f>
        <v>OPD: Comprehensive care clinic</v>
      </c>
      <c r="M28" s="18" t="str">
        <f>'15.Service Description'!B57</f>
        <v>Creatinine</v>
      </c>
      <c r="Q28" s="459"/>
    </row>
    <row r="29" spans="6:18" x14ac:dyDescent="0.25">
      <c r="F29" s="3" t="str">
        <f>'9.Staff Salaries'!C43</f>
        <v>Pharmacist 4</v>
      </c>
      <c r="G29" s="261" t="str">
        <f>'15.Service Description'!B38</f>
        <v>DST for FL, (4 drugs -H,R,E,S), solid media</v>
      </c>
      <c r="J29" s="29" t="str">
        <f>'7.Building Space'!B39</f>
        <v>OPD: Other clinic space</v>
      </c>
      <c r="K29" s="118"/>
      <c r="L29" s="21" t="str">
        <f>'7.Building Space'!B39</f>
        <v>OPD: Other clinic space</v>
      </c>
      <c r="M29" s="18" t="str">
        <f>'15.Service Description'!B58</f>
        <v>Creatinine Clearance</v>
      </c>
      <c r="Q29" s="459"/>
    </row>
    <row r="30" spans="6:18" ht="30" x14ac:dyDescent="0.25">
      <c r="F30" s="3" t="str">
        <f>'9.Staff Salaries'!C44</f>
        <v>Head of Laboratory</v>
      </c>
      <c r="G30" s="261" t="str">
        <f>'15.Service Description'!B39</f>
        <v>DST for SL, (fluoroquinolone injectables), solid media</v>
      </c>
      <c r="J30" s="21" t="str">
        <f>'7.Building Space'!B40</f>
        <v>Inpatient Department (IPD)</v>
      </c>
      <c r="K30" s="118"/>
      <c r="L30" s="21" t="str">
        <f>'7.Building Space'!B40</f>
        <v>Inpatient Department (IPD)</v>
      </c>
      <c r="M30" s="18" t="str">
        <f>'15.Service Description'!B59</f>
        <v>Glucose (RBS)</v>
      </c>
      <c r="Q30" s="459"/>
    </row>
    <row r="31" spans="6:18" ht="30" x14ac:dyDescent="0.25">
      <c r="F31" s="3" t="str">
        <f>'9.Staff Salaries'!C45</f>
        <v>Laboratory Doctor 1</v>
      </c>
      <c r="G31" s="261" t="str">
        <f>'15.Service Description'!B40</f>
        <v>DST for FL, (4 drugs -H,R,E,S), liquid media</v>
      </c>
      <c r="J31" s="29" t="str">
        <f>'7.Building Space'!B41</f>
        <v>IPD: General</v>
      </c>
      <c r="K31" s="118"/>
      <c r="L31" s="21" t="str">
        <f>'7.Building Space'!B41</f>
        <v>IPD: General</v>
      </c>
      <c r="M31" s="18" t="str">
        <f>'15.Service Description'!B60</f>
        <v>Lactic acid</v>
      </c>
    </row>
    <row r="32" spans="6:18" ht="30" x14ac:dyDescent="0.25">
      <c r="F32" s="3" t="str">
        <f>'9.Staff Salaries'!C46</f>
        <v>Laboratory Doctor 2</v>
      </c>
      <c r="G32" s="261" t="str">
        <f>'15.Service Description'!B41</f>
        <v>DST for SL, (fluoroquinolone injectables), liquid media</v>
      </c>
      <c r="J32" s="29" t="str">
        <f>'7.Building Space'!B42</f>
        <v>IPD: Admissions/ registration</v>
      </c>
      <c r="K32" s="118"/>
      <c r="L32" s="21" t="str">
        <f>'7.Building Space'!B42</f>
        <v>IPD: Admissions/ registration</v>
      </c>
      <c r="M32" s="18" t="str">
        <f>'15.Service Description'!B61</f>
        <v>Lipase</v>
      </c>
      <c r="Q32" s="456" t="s">
        <v>1373</v>
      </c>
    </row>
    <row r="33" spans="6:17" x14ac:dyDescent="0.25">
      <c r="F33" s="3" t="str">
        <f>'9.Staff Salaries'!C47</f>
        <v>Laboratory Doctor 3</v>
      </c>
      <c r="G33" s="261" t="str">
        <f>'15.Service Description'!B42</f>
        <v>LPA - FLD</v>
      </c>
      <c r="J33" s="29" t="str">
        <f>'7.Building Space'!B43</f>
        <v>IPD: Infectious Disease Ward</v>
      </c>
      <c r="K33" s="118"/>
      <c r="L33" s="21" t="str">
        <f>'7.Building Space'!B43</f>
        <v>IPD: Infectious Disease Ward</v>
      </c>
      <c r="M33" s="18" t="str">
        <f>'15.Service Description'!B62</f>
        <v>Thyroid Stimulating Hormone</v>
      </c>
      <c r="Q33" s="457" t="s">
        <v>2635</v>
      </c>
    </row>
    <row r="34" spans="6:17" x14ac:dyDescent="0.25">
      <c r="F34" s="3" t="str">
        <f>'9.Staff Salaries'!C48</f>
        <v>Laboratory Doctor 4</v>
      </c>
      <c r="G34" s="261" t="str">
        <f>'15.Service Description'!B43</f>
        <v>LPA - SLD</v>
      </c>
      <c r="J34" s="29" t="str">
        <f>'7.Building Space'!B44</f>
        <v>IPD: TB or Pulmonary inpatient ward</v>
      </c>
      <c r="K34" s="118"/>
      <c r="L34" s="21" t="str">
        <f>'7.Building Space'!B44</f>
        <v>IPD: TB or Pulmonary inpatient ward</v>
      </c>
      <c r="M34" s="18" t="str">
        <f>'15.Service Description'!B63</f>
        <v>Fine needle biopsy (children)</v>
      </c>
      <c r="Q34" s="457" t="s">
        <v>276</v>
      </c>
    </row>
    <row r="35" spans="6:17" x14ac:dyDescent="0.25">
      <c r="F35" s="3" t="str">
        <f>'9.Staff Salaries'!C49</f>
        <v>Laboratory Doctor 5</v>
      </c>
      <c r="G35" s="261" t="str">
        <f>'15.Service Description'!B44</f>
        <v>Xpert MTB/RIF</v>
      </c>
      <c r="J35" s="342" t="str">
        <f>'7.Building Space'!B45</f>
        <v>IPD: DS-TB patient area</v>
      </c>
      <c r="K35" s="118"/>
      <c r="L35" s="21" t="str">
        <f>'7.Building Space'!B45</f>
        <v>IPD: DS-TB patient area</v>
      </c>
      <c r="M35" s="18" t="str">
        <f>'15.Service Description'!B64</f>
        <v>Gastric lavage (children)</v>
      </c>
      <c r="Q35" s="457" t="s">
        <v>2636</v>
      </c>
    </row>
    <row r="36" spans="6:17" ht="30" x14ac:dyDescent="0.25">
      <c r="F36" s="3" t="str">
        <f>'9.Staff Salaries'!C50</f>
        <v>Laboratory Technologist 1</v>
      </c>
      <c r="G36" s="261" t="str">
        <f>'15.Service Description'!B45</f>
        <v>LAM - Rapid antibody or antigen detection tests for TB</v>
      </c>
      <c r="J36" s="342" t="str">
        <f>'7.Building Space'!B46</f>
        <v>IPD: DR-TB patient area</v>
      </c>
      <c r="K36" s="118"/>
      <c r="L36" s="21" t="str">
        <f>'7.Building Space'!B46</f>
        <v>IPD: DR-TB patient area</v>
      </c>
      <c r="M36" s="18" t="str">
        <f>'15.Service Description'!B65</f>
        <v>Bronchial lavage (children)</v>
      </c>
      <c r="Q36" s="457" t="s">
        <v>2637</v>
      </c>
    </row>
    <row r="37" spans="6:17" x14ac:dyDescent="0.25">
      <c r="F37" s="3" t="str">
        <f>'9.Staff Salaries'!C51</f>
        <v>Laboratory Technologist 2</v>
      </c>
      <c r="G37" s="261" t="str">
        <f>'15.Service Description'!B46</f>
        <v>TST/PPD test/Mantoux test</v>
      </c>
      <c r="J37" s="342" t="str">
        <f>'7.Building Space'!B47</f>
        <v>IPD: TB/HIV patient area</v>
      </c>
      <c r="L37" s="21" t="str">
        <f>'7.Building Space'!B47</f>
        <v>IPD: TB/HIV patient area</v>
      </c>
      <c r="M37" s="18" t="str">
        <f>'15.Service Description'!B66</f>
        <v>Body fluid analysis (children)</v>
      </c>
      <c r="Q37" s="457" t="s">
        <v>2638</v>
      </c>
    </row>
    <row r="38" spans="6:17" x14ac:dyDescent="0.25">
      <c r="F38" s="3" t="str">
        <f>'9.Staff Salaries'!C52</f>
        <v>Laboratory Technologist 3</v>
      </c>
      <c r="G38" s="261" t="str">
        <f>'15.Service Description'!B47</f>
        <v>IGRA</v>
      </c>
      <c r="J38" s="29" t="str">
        <f>'7.Building Space'!B48</f>
        <v>IPD: Other space</v>
      </c>
      <c r="L38" s="21" t="str">
        <f>'7.Building Space'!B48</f>
        <v>IPD: Other space</v>
      </c>
      <c r="M38" s="18" t="str">
        <f>'15.Service Description'!B67</f>
        <v>PCR-DNA (for infant diagnosis)</v>
      </c>
      <c r="Q38" s="457" t="s">
        <v>2639</v>
      </c>
    </row>
    <row r="39" spans="6:17" x14ac:dyDescent="0.25">
      <c r="F39" s="3" t="str">
        <f>'9.Staff Salaries'!C53</f>
        <v>Laboratory Technologist 4</v>
      </c>
      <c r="G39" s="261" t="str">
        <f>'15.Service Description'!B48</f>
        <v>ECG, paper recording</v>
      </c>
      <c r="J39" s="29" t="str">
        <f>'7.Building Space'!B49</f>
        <v>IPD: Internal Medicine Ward</v>
      </c>
      <c r="L39" s="21" t="str">
        <f>'7.Building Space'!B49</f>
        <v>IPD: Internal Medicine Ward</v>
      </c>
      <c r="M39" s="18" t="str">
        <f>'15.Service Description'!B68</f>
        <v>Aspirates (EPTB)</v>
      </c>
      <c r="Q39" s="459"/>
    </row>
    <row r="40" spans="6:17" ht="15.6" customHeight="1" x14ac:dyDescent="0.25">
      <c r="F40" s="3" t="str">
        <f>'9.Staff Salaries'!C54</f>
        <v>Laboratory Technologist 5</v>
      </c>
      <c r="G40" s="261" t="str">
        <f>'15.Service Description'!B49</f>
        <v>CD4 Count</v>
      </c>
      <c r="J40" s="29" t="str">
        <f>'7.Building Space'!B50</f>
        <v>IPD: Paediatric Ward</v>
      </c>
      <c r="L40" s="21" t="str">
        <f>'7.Building Space'!B50</f>
        <v>IPD: Paediatric Ward</v>
      </c>
      <c r="M40" s="18" t="str">
        <f>'15.Service Description'!B69</f>
        <v>Additional test type 1</v>
      </c>
      <c r="Q40" s="459"/>
    </row>
    <row r="41" spans="6:17" x14ac:dyDescent="0.25">
      <c r="F41" s="3" t="str">
        <f>'9.Staff Salaries'!C55</f>
        <v>Laboratory Technologist 6</v>
      </c>
      <c r="G41" s="261" t="str">
        <f>'15.Service Description'!B50</f>
        <v>HIV rapid test</v>
      </c>
      <c r="J41" s="29" t="str">
        <f>'7.Building Space'!B51</f>
        <v>IPD: Other ward(s)</v>
      </c>
      <c r="L41" s="21" t="str">
        <f>'7.Building Space'!B51</f>
        <v>IPD: Other ward(s)</v>
      </c>
      <c r="M41" s="18" t="str">
        <f>'15.Service Description'!B70</f>
        <v>Additional test type 2</v>
      </c>
      <c r="Q41" s="459"/>
    </row>
    <row r="42" spans="6:17" ht="14.45" customHeight="1" x14ac:dyDescent="0.25">
      <c r="F42" s="3" t="str">
        <f>'9.Staff Salaries'!C56</f>
        <v>Laboratory Technologist 7</v>
      </c>
      <c r="G42" s="261" t="str">
        <f>'15.Service Description'!B51</f>
        <v>HIV confirmatory test</v>
      </c>
      <c r="J42" s="21" t="str">
        <f>'7.Building Space'!B52</f>
        <v>Laboratory Department</v>
      </c>
      <c r="L42" s="21" t="str">
        <f>'7.Building Space'!B52</f>
        <v>Laboratory Department</v>
      </c>
      <c r="M42" s="18" t="str">
        <f>'15.Service Description'!B71</f>
        <v>Additional test type 3</v>
      </c>
    </row>
    <row r="43" spans="6:17" x14ac:dyDescent="0.25">
      <c r="F43" s="3" t="str">
        <f>'9.Staff Salaries'!C57</f>
        <v>Laboratory Technologist 8</v>
      </c>
      <c r="G43" s="261" t="str">
        <f>'15.Service Description'!B52</f>
        <v>Erythrocyte Sedimentation Rate</v>
      </c>
      <c r="J43" s="29" t="str">
        <f>'7.Building Space'!B53</f>
        <v>Microbiology</v>
      </c>
      <c r="L43" s="21" t="str">
        <f>'7.Building Space'!B53</f>
        <v>Microbiology</v>
      </c>
      <c r="M43" s="18" t="str">
        <f>'15.Service Description'!B72</f>
        <v>Additional test type 4</v>
      </c>
    </row>
    <row r="44" spans="6:17" x14ac:dyDescent="0.25">
      <c r="F44" s="3" t="str">
        <f>'9.Staff Salaries'!C58</f>
        <v>Phlebotomist 1</v>
      </c>
      <c r="G44" s="261" t="str">
        <f>'15.Service Description'!B53</f>
        <v>Total white blood cell count</v>
      </c>
      <c r="J44" s="29" t="str">
        <f>'7.Building Space'!B54</f>
        <v>Bacteriology</v>
      </c>
      <c r="L44" s="21" t="str">
        <f>'7.Building Space'!B54</f>
        <v>Bacteriology</v>
      </c>
      <c r="M44" s="18" t="str">
        <f>'15.Service Description'!B73</f>
        <v>Additional test type 5</v>
      </c>
    </row>
    <row r="45" spans="6:17" ht="30" x14ac:dyDescent="0.25">
      <c r="F45" s="3" t="str">
        <f>'9.Staff Salaries'!C59</f>
        <v>Phlebotomist 2</v>
      </c>
      <c r="G45" s="261" t="str">
        <f>'15.Service Description'!B54</f>
        <v>Full haemogram (RBC, WBC and platelet) tests</v>
      </c>
      <c r="J45" s="29" t="str">
        <f>'7.Building Space'!B55</f>
        <v>Laboratory - main (clinical path, incl haematology)</v>
      </c>
      <c r="L45" s="21" t="str">
        <f>'7.Building Space'!B55</f>
        <v>Laboratory - main (clinical path, incl haematology)</v>
      </c>
      <c r="M45" s="18" t="str">
        <f>'15.Service Description'!B74</f>
        <v>Additional test type 6</v>
      </c>
    </row>
    <row r="46" spans="6:17" ht="30" x14ac:dyDescent="0.25">
      <c r="F46" s="3" t="str">
        <f>'9.Staff Salaries'!C60</f>
        <v>Head of Radiology</v>
      </c>
      <c r="G46" s="261" t="str">
        <f>'15.Service Description'!B55</f>
        <v>AST or SGOT</v>
      </c>
      <c r="J46" s="29" t="str">
        <f>'7.Building Space'!B56</f>
        <v>Area for blood, serum, plasma collection</v>
      </c>
      <c r="L46" s="21" t="str">
        <f>'7.Building Space'!B56</f>
        <v>Area for blood, serum, plasma collection</v>
      </c>
      <c r="M46" s="18" t="str">
        <f>'15.Service Description'!B75</f>
        <v>Additional test type 7</v>
      </c>
    </row>
    <row r="47" spans="6:17" x14ac:dyDescent="0.25">
      <c r="F47" s="3" t="str">
        <f>'9.Staff Salaries'!C61</f>
        <v>Radiologist 1</v>
      </c>
      <c r="G47" s="261" t="str">
        <f>'15.Service Description'!B56</f>
        <v>ALT or SGPT</v>
      </c>
      <c r="J47" s="29" t="str">
        <f>'7.Building Space'!B57</f>
        <v>Area for sputum sample collection</v>
      </c>
      <c r="L47" s="21" t="str">
        <f>'7.Building Space'!B57</f>
        <v>Area for sputum sample collection</v>
      </c>
      <c r="M47" s="18" t="str">
        <f>'15.Service Description'!B76</f>
        <v>Additional test type 8</v>
      </c>
    </row>
    <row r="48" spans="6:17" x14ac:dyDescent="0.25">
      <c r="F48" s="3" t="str">
        <f>'9.Staff Salaries'!C62</f>
        <v>Radiologist 2</v>
      </c>
      <c r="G48" s="261" t="str">
        <f>'15.Service Description'!B57</f>
        <v>Creatinine</v>
      </c>
      <c r="J48" s="29" t="str">
        <f>'7.Building Space'!B58</f>
        <v>Area for AFB and GeneXpert</v>
      </c>
      <c r="L48" s="21" t="str">
        <f>'7.Building Space'!B58</f>
        <v>Area for AFB and GeneXpert</v>
      </c>
      <c r="M48" s="18" t="str">
        <f>'15.Service Description'!B77</f>
        <v>Additional test type 9</v>
      </c>
    </row>
    <row r="49" spans="2:13" x14ac:dyDescent="0.25">
      <c r="F49" s="3" t="str">
        <f>'9.Staff Salaries'!C63</f>
        <v>Radiographer 1</v>
      </c>
      <c r="G49" s="261" t="str">
        <f>'15.Service Description'!B58</f>
        <v>Creatinine Clearance</v>
      </c>
      <c r="J49" s="29" t="str">
        <f>'7.Building Space'!B59</f>
        <v>Area for biopsy</v>
      </c>
      <c r="L49" s="21" t="str">
        <f>'7.Building Space'!B59</f>
        <v>Area for biopsy</v>
      </c>
      <c r="M49" s="18" t="str">
        <f>'15.Service Description'!B78</f>
        <v>Additional test type 10</v>
      </c>
    </row>
    <row r="50" spans="2:13" x14ac:dyDescent="0.25">
      <c r="F50" s="3" t="str">
        <f>'9.Staff Salaries'!C64</f>
        <v>Radiographer 2</v>
      </c>
      <c r="G50" s="261" t="str">
        <f>'15.Service Description'!B59</f>
        <v>Glucose (RBS)</v>
      </c>
      <c r="J50" s="29" t="str">
        <f>'7.Building Space'!B60</f>
        <v>Area for LPA</v>
      </c>
      <c r="L50" s="21" t="str">
        <f>'7.Building Space'!B60</f>
        <v>Area for LPA</v>
      </c>
      <c r="M50" s="18" t="str">
        <f>'15.Service Description'!B79</f>
        <v>X-ray [all other body (excl. CXR) - EPTB]</v>
      </c>
    </row>
    <row r="51" spans="2:13" x14ac:dyDescent="0.25">
      <c r="B51" s="51" t="s">
        <v>839</v>
      </c>
      <c r="F51" s="3" t="str">
        <f>'9.Staff Salaries'!C65</f>
        <v>Radiographer 3</v>
      </c>
      <c r="G51" s="261" t="str">
        <f>'15.Service Description'!B60</f>
        <v>Lactic acid</v>
      </c>
      <c r="J51" s="29" t="str">
        <f>'7.Building Space'!B61</f>
        <v>Laboratory - culture</v>
      </c>
      <c r="L51" s="21" t="str">
        <f>'7.Building Space'!B61</f>
        <v>Laboratory - culture</v>
      </c>
      <c r="M51" s="18" t="str">
        <f>'15.Service Description'!B80</f>
        <v>CXR [film]</v>
      </c>
    </row>
    <row r="52" spans="2:13" x14ac:dyDescent="0.25">
      <c r="B52" s="51" t="s">
        <v>835</v>
      </c>
      <c r="F52" s="3" t="str">
        <f>'9.Staff Salaries'!C66</f>
        <v>Radiographer 4</v>
      </c>
      <c r="G52" s="261" t="str">
        <f>'15.Service Description'!B61</f>
        <v>Lipase</v>
      </c>
      <c r="J52" s="29" t="str">
        <f>'7.Building Space'!B62</f>
        <v>Waiting area for laboratory</v>
      </c>
      <c r="L52" s="21" t="str">
        <f>'7.Building Space'!B62</f>
        <v>Waiting area for laboratory</v>
      </c>
      <c r="M52" s="18" t="str">
        <f>'15.Service Description'!B81</f>
        <v>CXR [digital]</v>
      </c>
    </row>
    <row r="53" spans="2:13" x14ac:dyDescent="0.25">
      <c r="B53" s="51" t="s">
        <v>836</v>
      </c>
      <c r="F53" s="3" t="str">
        <f>'9.Staff Salaries'!C67</f>
        <v>Social Worker 1</v>
      </c>
      <c r="G53" s="261" t="str">
        <f>'15.Service Description'!B62</f>
        <v>Thyroid Stimulating Hormone</v>
      </c>
      <c r="J53" s="21" t="str">
        <f>'7.Building Space'!B63</f>
        <v>Radiology</v>
      </c>
      <c r="L53" s="21" t="str">
        <f>'7.Building Space'!B63</f>
        <v>Radiology</v>
      </c>
      <c r="M53" s="18" t="str">
        <f>'15.Service Description'!B82</f>
        <v>Additional rad test type 1</v>
      </c>
    </row>
    <row r="54" spans="2:13" x14ac:dyDescent="0.25">
      <c r="B54" s="51" t="s">
        <v>2691</v>
      </c>
      <c r="F54" s="3" t="str">
        <f>'9.Staff Salaries'!C68</f>
        <v>Social Worker 2</v>
      </c>
      <c r="G54" s="261" t="str">
        <f>'15.Service Description'!B63</f>
        <v>Fine needle biopsy (children)</v>
      </c>
      <c r="J54" s="21" t="str">
        <f>'7.Building Space'!B64</f>
        <v>Pharmacy</v>
      </c>
      <c r="L54" s="21" t="str">
        <f>'7.Building Space'!B64</f>
        <v>Pharmacy</v>
      </c>
      <c r="M54" s="18" t="str">
        <f>'15.Service Description'!B83</f>
        <v>Additional rad test type 2</v>
      </c>
    </row>
    <row r="55" spans="2:13" ht="30" x14ac:dyDescent="0.25">
      <c r="B55" s="51" t="s">
        <v>837</v>
      </c>
      <c r="F55" s="3" t="str">
        <f>'9.Staff Salaries'!C69</f>
        <v>Psychologist 1</v>
      </c>
      <c r="G55" s="261" t="str">
        <f>'15.Service Description'!B64</f>
        <v>Gastric lavage (children)</v>
      </c>
      <c r="J55" s="21" t="str">
        <f>'7.Building Space'!B65</f>
        <v>Administrative and Management Department</v>
      </c>
      <c r="L55" s="21" t="str">
        <f>'7.Building Space'!B65</f>
        <v>Administrative and Management Department</v>
      </c>
      <c r="M55" s="18" t="str">
        <f>'15.Service Description'!B84</f>
        <v>Additional rad test type 3</v>
      </c>
    </row>
    <row r="56" spans="2:13" x14ac:dyDescent="0.25">
      <c r="B56" s="51" t="s">
        <v>838</v>
      </c>
      <c r="F56" s="3" t="str">
        <f>'9.Staff Salaries'!C70</f>
        <v>Psychologist 2</v>
      </c>
      <c r="G56" s="261" t="str">
        <f>'15.Service Description'!B65</f>
        <v>Bronchial lavage (children)</v>
      </c>
      <c r="J56" s="21" t="str">
        <f>'7.Building Space'!B66</f>
        <v>Other Overhead Services</v>
      </c>
      <c r="L56" s="21" t="str">
        <f>'7.Building Space'!B66</f>
        <v>Other Overhead Services</v>
      </c>
      <c r="M56" s="18"/>
    </row>
    <row r="57" spans="2:13" x14ac:dyDescent="0.25">
      <c r="F57" s="3" t="str">
        <f>'9.Staff Salaries'!C71</f>
        <v>Dietician 1</v>
      </c>
      <c r="G57" s="261" t="str">
        <f>'15.Service Description'!B66</f>
        <v>Body fluid analysis (children)</v>
      </c>
      <c r="J57" s="29" t="str">
        <f>'7.Building Space'!B67</f>
        <v>Cleaning and Laundry Department</v>
      </c>
      <c r="L57" s="21" t="str">
        <f>'7.Building Space'!B67</f>
        <v>Cleaning and Laundry Department</v>
      </c>
      <c r="M57" s="18"/>
    </row>
    <row r="58" spans="2:13" ht="30" x14ac:dyDescent="0.25">
      <c r="F58" s="3" t="str">
        <f>'9.Staff Salaries'!C72</f>
        <v>Dietician 2</v>
      </c>
      <c r="G58" s="261" t="str">
        <f>'15.Service Description'!B67</f>
        <v>PCR-DNA (for infant diagnosis)</v>
      </c>
      <c r="J58" s="29" t="str">
        <f>'7.Building Space'!B68</f>
        <v>Maintenance and Engineering Department</v>
      </c>
      <c r="L58" s="21" t="str">
        <f>'7.Building Space'!B68</f>
        <v>Maintenance and Engineering Department</v>
      </c>
      <c r="M58" s="18"/>
    </row>
    <row r="59" spans="2:13" x14ac:dyDescent="0.25">
      <c r="F59" s="3" t="str">
        <f>'9.Staff Salaries'!C73</f>
        <v>&lt;&lt;&lt;Additional direct service staff 1&gt;&gt;&gt;</v>
      </c>
      <c r="G59" s="261" t="str">
        <f>'15.Service Description'!B68</f>
        <v>Aspirates (EPTB)</v>
      </c>
      <c r="J59" s="29" t="str">
        <f>'7.Building Space'!B69</f>
        <v>Security Department</v>
      </c>
      <c r="L59" s="21" t="str">
        <f>'7.Building Space'!B69</f>
        <v>Security Department</v>
      </c>
      <c r="M59" s="18"/>
    </row>
    <row r="60" spans="2:13" x14ac:dyDescent="0.25">
      <c r="F60" s="3" t="str">
        <f>'9.Staff Salaries'!C74</f>
        <v>&lt;&lt;&lt;Additional direct service staff 2&gt;&gt;&gt;</v>
      </c>
      <c r="G60" s="261" t="str">
        <f>'15.Service Description'!B69</f>
        <v>Additional test type 1</v>
      </c>
      <c r="J60" s="29" t="str">
        <f>'7.Building Space'!B70</f>
        <v>Other Overhead Space</v>
      </c>
      <c r="L60" s="21" t="str">
        <f>'7.Building Space'!B70</f>
        <v>Other Overhead Space</v>
      </c>
    </row>
    <row r="61" spans="2:13" x14ac:dyDescent="0.25">
      <c r="F61" s="3" t="str">
        <f>'9.Staff Salaries'!C75</f>
        <v>&lt;&lt;&lt;Additional direct service staff 3&gt;&gt;&gt;</v>
      </c>
      <c r="G61" s="261" t="str">
        <f>'15.Service Description'!B70</f>
        <v>Additional test type 2</v>
      </c>
      <c r="J61" s="21"/>
      <c r="L61" s="519" t="s">
        <v>276</v>
      </c>
    </row>
    <row r="62" spans="2:13" x14ac:dyDescent="0.25">
      <c r="F62" s="3" t="str">
        <f>'9.Staff Salaries'!C76</f>
        <v>&lt;&lt;&lt;Additional direct service staff 4&gt;&gt;&gt;</v>
      </c>
      <c r="G62" s="261" t="str">
        <f>'15.Service Description'!B71</f>
        <v>Additional test type 3</v>
      </c>
      <c r="J62" s="21"/>
      <c r="L62" s="46" t="s">
        <v>915</v>
      </c>
    </row>
    <row r="63" spans="2:13" x14ac:dyDescent="0.25">
      <c r="F63" s="3" t="str">
        <f>'9.Staff Salaries'!C77</f>
        <v>&lt;&lt;&lt;Additional direct service staff 5&gt;&gt;&gt;</v>
      </c>
      <c r="G63" s="261" t="str">
        <f>'15.Service Description'!B72</f>
        <v>Additional test type 4</v>
      </c>
      <c r="J63" s="21"/>
      <c r="L63" s="519" t="s">
        <v>845</v>
      </c>
    </row>
    <row r="64" spans="2:13" x14ac:dyDescent="0.25">
      <c r="F64" s="3" t="str">
        <f>'9.Staff Salaries'!C78</f>
        <v>&lt;&lt;&lt;Additional direct service staff 6&gt;&gt;&gt;</v>
      </c>
      <c r="G64" s="261" t="str">
        <f>'15.Service Description'!B73</f>
        <v>Additional test type 5</v>
      </c>
      <c r="L64" s="519" t="s">
        <v>277</v>
      </c>
    </row>
    <row r="65" spans="6:12" x14ac:dyDescent="0.25">
      <c r="F65" s="3" t="str">
        <f>'9.Staff Salaries'!C79</f>
        <v>&lt;&lt;&lt;Additional direct service staff 7&gt;&gt;&gt;</v>
      </c>
      <c r="G65" s="261" t="str">
        <f>'15.Service Description'!B74</f>
        <v>Additional test type 6</v>
      </c>
      <c r="L65" s="519" t="s">
        <v>278</v>
      </c>
    </row>
    <row r="66" spans="6:12" x14ac:dyDescent="0.25">
      <c r="F66" s="3" t="str">
        <f>'9.Staff Salaries'!C80</f>
        <v>&lt;&lt;&lt;Additional direct service staff 8&gt;&gt;&gt;</v>
      </c>
      <c r="G66" s="261" t="str">
        <f>'15.Service Description'!B75</f>
        <v>Additional test type 7</v>
      </c>
      <c r="L66" s="519" t="s">
        <v>545</v>
      </c>
    </row>
    <row r="67" spans="6:12" x14ac:dyDescent="0.25">
      <c r="F67" s="3" t="str">
        <f>'9.Staff Salaries'!C81</f>
        <v>&lt;&lt;&lt;Additional direct service staff 9&gt;&gt;&gt;</v>
      </c>
      <c r="G67" s="261" t="str">
        <f>'15.Service Description'!B76</f>
        <v>Additional test type 8</v>
      </c>
      <c r="L67" s="519" t="s">
        <v>287</v>
      </c>
    </row>
    <row r="68" spans="6:12" x14ac:dyDescent="0.25">
      <c r="F68" s="3" t="str">
        <f>'9.Staff Salaries'!C82</f>
        <v>&lt;&lt;&lt;Additional direct service staff 10&gt;&gt;&gt;</v>
      </c>
      <c r="G68" s="261" t="str">
        <f>'15.Service Description'!B77</f>
        <v>Additional test type 9</v>
      </c>
      <c r="L68" s="519" t="s">
        <v>286</v>
      </c>
    </row>
    <row r="69" spans="6:12" ht="30" x14ac:dyDescent="0.25">
      <c r="F69" s="3" t="str">
        <f>'9.Staff Salaries'!C83</f>
        <v>&lt;&lt;&lt;Additional direct service staff 11&gt;&gt;&gt;</v>
      </c>
      <c r="G69" s="261" t="str">
        <f>'15.Service Description'!B78</f>
        <v>Additional test type 10</v>
      </c>
      <c r="L69" s="518" t="s">
        <v>279</v>
      </c>
    </row>
    <row r="70" spans="6:12" x14ac:dyDescent="0.25">
      <c r="F70" s="3" t="str">
        <f>'9.Staff Salaries'!C84</f>
        <v>&lt;&lt;&lt;Additional direct service staff 12&gt;&gt;&gt;</v>
      </c>
      <c r="G70" s="261" t="str">
        <f>'15.Service Description'!B79</f>
        <v>X-ray [all other body (excl. CXR) - EPTB]</v>
      </c>
    </row>
    <row r="71" spans="6:12" x14ac:dyDescent="0.25">
      <c r="F71" s="3" t="str">
        <f>'9.Staff Salaries'!C85</f>
        <v>&lt;&lt;&lt;Additional direct service staff 13&gt;&gt;&gt;</v>
      </c>
      <c r="G71" s="261" t="str">
        <f>'15.Service Description'!B80</f>
        <v>CXR [film]</v>
      </c>
    </row>
    <row r="72" spans="6:12" x14ac:dyDescent="0.25">
      <c r="F72" s="3" t="str">
        <f>'9.Staff Salaries'!C86</f>
        <v>&lt;&lt;&lt;Additional direct service staff 14&gt;&gt;&gt;</v>
      </c>
      <c r="G72" s="261" t="str">
        <f>'15.Service Description'!B81</f>
        <v>CXR [digital]</v>
      </c>
    </row>
    <row r="73" spans="6:12" x14ac:dyDescent="0.25">
      <c r="F73" s="3" t="str">
        <f>'9.Staff Salaries'!C87</f>
        <v>&lt;&lt;&lt;Additional direct service staff 15&gt;&gt;&gt;</v>
      </c>
      <c r="G73" s="261" t="str">
        <f>'15.Service Description'!B82</f>
        <v>Additional rad test type 1</v>
      </c>
    </row>
    <row r="74" spans="6:12" x14ac:dyDescent="0.25">
      <c r="F74" s="3" t="str">
        <f>'9.Staff Salaries'!C88</f>
        <v>Administrative Assistant 1</v>
      </c>
      <c r="G74" s="261" t="str">
        <f>'15.Service Description'!B83</f>
        <v>Additional rad test type 2</v>
      </c>
    </row>
    <row r="75" spans="6:12" x14ac:dyDescent="0.25">
      <c r="F75" s="3" t="str">
        <f>'9.Staff Salaries'!C89</f>
        <v>Administrative Assistant 2</v>
      </c>
      <c r="G75" s="261" t="str">
        <f>'15.Service Description'!B84</f>
        <v>Additional rad test type 3</v>
      </c>
    </row>
    <row r="76" spans="6:12" x14ac:dyDescent="0.25">
      <c r="F76" s="3" t="str">
        <f>'9.Staff Salaries'!C90</f>
        <v>Clerk 1</v>
      </c>
      <c r="G76" s="261"/>
    </row>
    <row r="77" spans="6:12" x14ac:dyDescent="0.25">
      <c r="F77" s="3" t="str">
        <f>'9.Staff Salaries'!C91</f>
        <v>Clerk 2</v>
      </c>
      <c r="G77" s="261"/>
    </row>
    <row r="78" spans="6:12" x14ac:dyDescent="0.25">
      <c r="F78" s="3" t="str">
        <f>'9.Staff Salaries'!C92</f>
        <v>Accountant 1</v>
      </c>
      <c r="G78" s="261"/>
    </row>
    <row r="79" spans="6:12" x14ac:dyDescent="0.25">
      <c r="F79" s="3" t="str">
        <f>'9.Staff Salaries'!C93</f>
        <v>Accountant 2</v>
      </c>
      <c r="G79" s="261"/>
    </row>
    <row r="80" spans="6:12" x14ac:dyDescent="0.25">
      <c r="F80" s="3" t="str">
        <f>'9.Staff Salaries'!C94</f>
        <v>Procurement Officer 1</v>
      </c>
      <c r="G80" s="261"/>
    </row>
    <row r="81" spans="6:7" x14ac:dyDescent="0.25">
      <c r="F81" s="3" t="str">
        <f>'9.Staff Salaries'!C95</f>
        <v>Procurement Officer 2</v>
      </c>
      <c r="G81" s="261"/>
    </row>
    <row r="82" spans="6:7" x14ac:dyDescent="0.25">
      <c r="F82" s="3" t="str">
        <f>'9.Staff Salaries'!C96</f>
        <v>Medical Records Officer 1</v>
      </c>
      <c r="G82" s="261"/>
    </row>
    <row r="83" spans="6:7" x14ac:dyDescent="0.25">
      <c r="F83" s="3" t="str">
        <f>'9.Staff Salaries'!C97</f>
        <v>Medical Records Officer 2</v>
      </c>
      <c r="G83" s="261"/>
    </row>
    <row r="84" spans="6:7" x14ac:dyDescent="0.25">
      <c r="F84" s="3" t="str">
        <f>'9.Staff Salaries'!C98</f>
        <v>Porter 1</v>
      </c>
      <c r="G84" s="261"/>
    </row>
    <row r="85" spans="6:7" x14ac:dyDescent="0.25">
      <c r="F85" s="3" t="str">
        <f>'9.Staff Salaries'!C99</f>
        <v>Porter 2</v>
      </c>
      <c r="G85" s="261"/>
    </row>
    <row r="86" spans="6:7" x14ac:dyDescent="0.25">
      <c r="F86" s="3" t="str">
        <f>'9.Staff Salaries'!C100</f>
        <v>Cleaner 1</v>
      </c>
      <c r="G86" s="261"/>
    </row>
    <row r="87" spans="6:7" x14ac:dyDescent="0.25">
      <c r="F87" s="3" t="str">
        <f>'9.Staff Salaries'!C101</f>
        <v>Cleaner 2</v>
      </c>
      <c r="G87"/>
    </row>
    <row r="88" spans="6:7" x14ac:dyDescent="0.25">
      <c r="F88" s="3" t="str">
        <f>'9.Staff Salaries'!C102</f>
        <v>Security Officer 1</v>
      </c>
      <c r="G88"/>
    </row>
    <row r="89" spans="6:7" x14ac:dyDescent="0.25">
      <c r="F89" s="3" t="str">
        <f>'9.Staff Salaries'!C103</f>
        <v>Security Officer 2</v>
      </c>
      <c r="G89"/>
    </row>
    <row r="90" spans="6:7" x14ac:dyDescent="0.25">
      <c r="F90" s="3" t="str">
        <f>'9.Staff Salaries'!C104</f>
        <v>Driver 1</v>
      </c>
      <c r="G90"/>
    </row>
    <row r="91" spans="6:7" x14ac:dyDescent="0.25">
      <c r="F91" s="3" t="str">
        <f>'9.Staff Salaries'!C105</f>
        <v>Driver 2</v>
      </c>
      <c r="G91"/>
    </row>
    <row r="92" spans="6:7" x14ac:dyDescent="0.25">
      <c r="F92" s="3" t="str">
        <f>'9.Staff Salaries'!C106</f>
        <v>Kitchen staff 1</v>
      </c>
      <c r="G92"/>
    </row>
    <row r="93" spans="6:7" x14ac:dyDescent="0.25">
      <c r="F93" s="3" t="str">
        <f>'9.Staff Salaries'!C107</f>
        <v>Kitchen staff 2</v>
      </c>
      <c r="G93"/>
    </row>
    <row r="94" spans="6:7" x14ac:dyDescent="0.25">
      <c r="F94" s="3" t="str">
        <f>'9.Staff Salaries'!C108</f>
        <v>&lt;&lt;&lt;Additional support staff 1&gt;&gt;&gt;</v>
      </c>
      <c r="G94"/>
    </row>
    <row r="95" spans="6:7" x14ac:dyDescent="0.25">
      <c r="F95" s="3" t="str">
        <f>'9.Staff Salaries'!C109</f>
        <v>&lt;&lt;&lt;Additional support staff 2&gt;&gt;&gt;</v>
      </c>
      <c r="G95"/>
    </row>
    <row r="96" spans="6:7" x14ac:dyDescent="0.25">
      <c r="F96" s="3" t="str">
        <f>'9.Staff Salaries'!C110</f>
        <v>&lt;&lt;&lt;Additional support staff 3&gt;&gt;&gt;</v>
      </c>
      <c r="G96"/>
    </row>
    <row r="97" spans="6:7" x14ac:dyDescent="0.25">
      <c r="F97" s="3" t="str">
        <f>'9.Staff Salaries'!C111</f>
        <v>&lt;&lt;&lt;Additional support staff 4&gt;&gt;&gt;</v>
      </c>
      <c r="G97"/>
    </row>
    <row r="98" spans="6:7" x14ac:dyDescent="0.25">
      <c r="F98" s="3" t="str">
        <f>'9.Staff Salaries'!C112</f>
        <v>&lt;&lt;&lt;Additional support staff 5&gt;&gt;&gt;</v>
      </c>
      <c r="G98"/>
    </row>
    <row r="99" spans="6:7" x14ac:dyDescent="0.25">
      <c r="F99" s="3" t="str">
        <f>'9.Staff Salaries'!C113</f>
        <v>&lt;&lt;&lt;Additional support staff 6&gt;&gt;&gt;</v>
      </c>
      <c r="G99"/>
    </row>
    <row r="100" spans="6:7" x14ac:dyDescent="0.25">
      <c r="F100" s="3" t="str">
        <f>'9.Staff Salaries'!C114</f>
        <v>&lt;&lt;&lt;Additional support staff 7&gt;&gt;&gt;</v>
      </c>
      <c r="G100"/>
    </row>
    <row r="101" spans="6:7" x14ac:dyDescent="0.25">
      <c r="F101" s="3" t="str">
        <f>'9.Staff Salaries'!C115</f>
        <v>&lt;&lt;&lt;Additional support staff 8&gt;&gt;&gt;</v>
      </c>
      <c r="G101"/>
    </row>
    <row r="102" spans="6:7" x14ac:dyDescent="0.25">
      <c r="F102" s="3" t="str">
        <f>'9.Staff Salaries'!C116</f>
        <v>&lt;&lt;&lt;Additional support staff 9&gt;&gt;&gt;</v>
      </c>
      <c r="G102"/>
    </row>
    <row r="103" spans="6:7" x14ac:dyDescent="0.25">
      <c r="F103" s="3" t="str">
        <f>'9.Staff Salaries'!C117</f>
        <v>&lt;&lt;&lt;Additional support staff 10&gt;&gt;&gt;</v>
      </c>
      <c r="G103"/>
    </row>
    <row r="104" spans="6:7" x14ac:dyDescent="0.25">
      <c r="F104" s="3" t="str">
        <f>'9.Staff Salaries'!C118</f>
        <v>Volunteer 1</v>
      </c>
      <c r="G104"/>
    </row>
    <row r="105" spans="6:7" x14ac:dyDescent="0.25">
      <c r="F105" s="3" t="str">
        <f>'9.Staff Salaries'!C119</f>
        <v>Volunteer 2</v>
      </c>
      <c r="G105"/>
    </row>
    <row r="106" spans="6:7" x14ac:dyDescent="0.25">
      <c r="F106" s="3" t="str">
        <f>'9.Staff Salaries'!C120</f>
        <v>Volunteer 3</v>
      </c>
      <c r="G106"/>
    </row>
    <row r="107" spans="6:7" x14ac:dyDescent="0.25">
      <c r="F107" s="3" t="str">
        <f>'9.Staff Salaries'!C121</f>
        <v>Volunteer 4</v>
      </c>
      <c r="G107"/>
    </row>
    <row r="108" spans="6:7" x14ac:dyDescent="0.25">
      <c r="F108" s="3" t="str">
        <f>'9.Staff Salaries'!C122</f>
        <v>Volunteer 5</v>
      </c>
      <c r="G108"/>
    </row>
    <row r="109" spans="6:7" x14ac:dyDescent="0.25">
      <c r="F109" s="3" t="str">
        <f>'9.Staff Salaries'!C123</f>
        <v>Volunteer 6</v>
      </c>
      <c r="G109"/>
    </row>
    <row r="110" spans="6:7" x14ac:dyDescent="0.25">
      <c r="F110" s="3" t="str">
        <f>'9.Staff Salaries'!C124</f>
        <v>Volunteer 7</v>
      </c>
      <c r="G110"/>
    </row>
    <row r="111" spans="6:7" x14ac:dyDescent="0.25">
      <c r="F111" s="3" t="str">
        <f>'9.Staff Salaries'!C125</f>
        <v>Volunteer 8</v>
      </c>
      <c r="G111"/>
    </row>
    <row r="112" spans="6:7" x14ac:dyDescent="0.25">
      <c r="F112" s="3" t="str">
        <f>'9.Staff Salaries'!C126</f>
        <v>Volunteer 9</v>
      </c>
      <c r="G112"/>
    </row>
    <row r="113" spans="6:7" x14ac:dyDescent="0.25">
      <c r="F113" s="3" t="str">
        <f>'9.Staff Salaries'!C127</f>
        <v>Volunteer 10</v>
      </c>
      <c r="G113"/>
    </row>
    <row r="114" spans="6:7" x14ac:dyDescent="0.25">
      <c r="G114"/>
    </row>
    <row r="115" spans="6:7" x14ac:dyDescent="0.25">
      <c r="G115"/>
    </row>
    <row r="116" spans="6:7" x14ac:dyDescent="0.25">
      <c r="G116"/>
    </row>
    <row r="117" spans="6:7" x14ac:dyDescent="0.25">
      <c r="G117"/>
    </row>
    <row r="118" spans="6:7" x14ac:dyDescent="0.25">
      <c r="G118"/>
    </row>
    <row r="119" spans="6:7" x14ac:dyDescent="0.25">
      <c r="G119"/>
    </row>
    <row r="120" spans="6:7" x14ac:dyDescent="0.25">
      <c r="G120"/>
    </row>
    <row r="121" spans="6:7" x14ac:dyDescent="0.25">
      <c r="G121"/>
    </row>
    <row r="122" spans="6:7" x14ac:dyDescent="0.25">
      <c r="G122"/>
    </row>
    <row r="123" spans="6:7" x14ac:dyDescent="0.25">
      <c r="G123"/>
    </row>
    <row r="124" spans="6:7" x14ac:dyDescent="0.25">
      <c r="G124"/>
    </row>
    <row r="125" spans="6:7" x14ac:dyDescent="0.25">
      <c r="G125"/>
    </row>
    <row r="126" spans="6:7" x14ac:dyDescent="0.25">
      <c r="G126"/>
    </row>
    <row r="127" spans="6:7" x14ac:dyDescent="0.25">
      <c r="G127"/>
    </row>
    <row r="128" spans="6:7" x14ac:dyDescent="0.25">
      <c r="G128"/>
    </row>
    <row r="129" spans="7:7" x14ac:dyDescent="0.25">
      <c r="G129"/>
    </row>
    <row r="130" spans="7:7" x14ac:dyDescent="0.25">
      <c r="G130"/>
    </row>
    <row r="131" spans="7:7" x14ac:dyDescent="0.25">
      <c r="G131"/>
    </row>
    <row r="132" spans="7:7" x14ac:dyDescent="0.25">
      <c r="G132"/>
    </row>
    <row r="133" spans="7:7" x14ac:dyDescent="0.25">
      <c r="G133"/>
    </row>
    <row r="134" spans="7:7" x14ac:dyDescent="0.25">
      <c r="G134"/>
    </row>
    <row r="135" spans="7:7" x14ac:dyDescent="0.25">
      <c r="G135"/>
    </row>
  </sheetData>
  <sheetProtection selectLockedCells="1" selectUnlockedCells="1"/>
  <mergeCells count="2">
    <mergeCell ref="A2:N2"/>
    <mergeCell ref="A1: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81</vt:i4>
      </vt:variant>
    </vt:vector>
  </HeadingPairs>
  <TitlesOfParts>
    <vt:vector size="105" baseType="lpstr">
      <vt:lpstr>1.Title page</vt:lpstr>
      <vt:lpstr>2.Glossary</vt:lpstr>
      <vt:lpstr>3.Instructions</vt:lpstr>
      <vt:lpstr>4.Data collection planning 1</vt:lpstr>
      <vt:lpstr>5.Data collection planning 2</vt:lpstr>
      <vt:lpstr>6.Facility Characteristics</vt:lpstr>
      <vt:lpstr>7.Building Space</vt:lpstr>
      <vt:lpstr>8.Equipment Inventory</vt:lpstr>
      <vt:lpstr>9.Staff Salaries</vt:lpstr>
      <vt:lpstr>10.Recurrent Expenditure</vt:lpstr>
      <vt:lpstr>11.Transportation</vt:lpstr>
      <vt:lpstr>12.Training</vt:lpstr>
      <vt:lpstr>13.Above Service Level</vt:lpstr>
      <vt:lpstr>14.Service Statistics</vt:lpstr>
      <vt:lpstr>15.Service Description</vt:lpstr>
      <vt:lpstr>16.Drug Services</vt:lpstr>
      <vt:lpstr>17.Supplies</vt:lpstr>
      <vt:lpstr>18.Observations</vt:lpstr>
      <vt:lpstr>19.Interviews</vt:lpstr>
      <vt:lpstr>20.Staff time sheets</vt:lpstr>
      <vt:lpstr>21.Price list-Drugs</vt:lpstr>
      <vt:lpstr>22.Price list-Supplies</vt:lpstr>
      <vt:lpstr>23.Price list-Equipment</vt:lpstr>
      <vt:lpstr>Lists</vt:lpstr>
      <vt:lpstr>_ACF1</vt:lpstr>
      <vt:lpstr>_ACF2</vt:lpstr>
      <vt:lpstr>_ACF3</vt:lpstr>
      <vt:lpstr>_ACF4</vt:lpstr>
      <vt:lpstr>_IP1</vt:lpstr>
      <vt:lpstr>_IP2</vt:lpstr>
      <vt:lpstr>_OP1</vt:lpstr>
      <vt:lpstr>_OP2</vt:lpstr>
      <vt:lpstr>_OP3</vt:lpstr>
      <vt:lpstr>_OT1</vt:lpstr>
      <vt:lpstr>_OT2</vt:lpstr>
      <vt:lpstr>_r1</vt:lpstr>
      <vt:lpstr>_r2</vt:lpstr>
      <vt:lpstr>_r3</vt:lpstr>
      <vt:lpstr>_t1</vt:lpstr>
      <vt:lpstr>_t10</vt:lpstr>
      <vt:lpstr>_t2</vt:lpstr>
      <vt:lpstr>_t3</vt:lpstr>
      <vt:lpstr>_t4</vt:lpstr>
      <vt:lpstr>_t5</vt:lpstr>
      <vt:lpstr>_t6</vt:lpstr>
      <vt:lpstr>_t7</vt:lpstr>
      <vt:lpstr>_t8</vt:lpstr>
      <vt:lpstr>_t9</vt:lpstr>
      <vt:lpstr>ad_ip</vt:lpstr>
      <vt:lpstr>beddays</vt:lpstr>
      <vt:lpstr>bicycle_le</vt:lpstr>
      <vt:lpstr>bus_le</vt:lpstr>
      <vt:lpstr>car_l_le</vt:lpstr>
      <vt:lpstr>car_s_le</vt:lpstr>
      <vt:lpstr>diagnosis</vt:lpstr>
      <vt:lpstr>geography</vt:lpstr>
      <vt:lpstr>microscopy</vt:lpstr>
      <vt:lpstr>minivan_le</vt:lpstr>
      <vt:lpstr>mobileclinic_le</vt:lpstr>
      <vt:lpstr>monitoring</vt:lpstr>
      <vt:lpstr>motorcycle_le</vt:lpstr>
      <vt:lpstr>outputs</vt:lpstr>
      <vt:lpstr>own_rent</vt:lpstr>
      <vt:lpstr>ownership</vt:lpstr>
      <vt:lpstr>platform</vt:lpstr>
      <vt:lpstr>platform_nonfacility</vt:lpstr>
      <vt:lpstr>'1.Title page'!Print_Area</vt:lpstr>
      <vt:lpstr>'10.Recurrent Expenditure'!Print_Area</vt:lpstr>
      <vt:lpstr>'11.Transportation'!Print_Area</vt:lpstr>
      <vt:lpstr>'14.Service Statistics'!Print_Area</vt:lpstr>
      <vt:lpstr>'15.Service Description'!Print_Area</vt:lpstr>
      <vt:lpstr>'16.Drug Services'!Print_Area</vt:lpstr>
      <vt:lpstr>'18.Observations'!Print_Area</vt:lpstr>
      <vt:lpstr>'2.Glossary'!Print_Area</vt:lpstr>
      <vt:lpstr>'20.Staff time sheets'!Print_Area</vt:lpstr>
      <vt:lpstr>'23.Price list-Equipment'!Print_Area</vt:lpstr>
      <vt:lpstr>'3.Instructions'!Print_Area</vt:lpstr>
      <vt:lpstr>'4.Data collection planning 1'!Print_Area</vt:lpstr>
      <vt:lpstr>'5.Data collection planning 2'!Print_Area</vt:lpstr>
      <vt:lpstr>'6.Facility Characteristics'!Print_Area</vt:lpstr>
      <vt:lpstr>'10.Recurrent Expenditure'!Print_Titles</vt:lpstr>
      <vt:lpstr>'11.Transportation'!Print_Titles</vt:lpstr>
      <vt:lpstr>'12.Training'!Print_Titles</vt:lpstr>
      <vt:lpstr>'14.Service Statistics'!Print_Titles</vt:lpstr>
      <vt:lpstr>'15.Service Description'!Print_Titles</vt:lpstr>
      <vt:lpstr>'16.Drug Services'!Print_Titles</vt:lpstr>
      <vt:lpstr>'17.Supplies'!Print_Titles</vt:lpstr>
      <vt:lpstr>'21.Price list-Drugs'!Print_Titles</vt:lpstr>
      <vt:lpstr>'22.Price list-Supplies'!Print_Titles</vt:lpstr>
      <vt:lpstr>'23.Price list-Equipment'!Print_Titles</vt:lpstr>
      <vt:lpstr>'4.Data collection planning 1'!Print_Titles</vt:lpstr>
      <vt:lpstr>'5.Data collection planning 2'!Print_Titles</vt:lpstr>
      <vt:lpstr>'7.Building Space'!Print_Titles</vt:lpstr>
      <vt:lpstr>'8.Equipment Inventory'!Print_Titles</vt:lpstr>
      <vt:lpstr>'9.Staff Salaries'!Print_Titles</vt:lpstr>
      <vt:lpstr>pt_op</vt:lpstr>
      <vt:lpstr>response</vt:lpstr>
      <vt:lpstr>rooms</vt:lpstr>
      <vt:lpstr>screen</vt:lpstr>
      <vt:lpstr>sex</vt:lpstr>
      <vt:lpstr>status</vt:lpstr>
      <vt:lpstr>suv_le</vt:lpstr>
      <vt:lpstr>test_all</vt:lpstr>
      <vt:lpstr>tests</vt:lpstr>
      <vt:lpstr>YN</vt:lpstr>
    </vt:vector>
  </TitlesOfParts>
  <Company>London School of Hygiene &amp; Tropical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collection tool</dc:title>
  <dc:subject>TB costing</dc:subject>
  <dc:creator>Yoko Laurence</dc:creator>
  <cp:lastModifiedBy>Yoko Laurence</cp:lastModifiedBy>
  <cp:lastPrinted>2020-01-09T13:05:21Z</cp:lastPrinted>
  <dcterms:created xsi:type="dcterms:W3CDTF">2017-08-16T11:11:19Z</dcterms:created>
  <dcterms:modified xsi:type="dcterms:W3CDTF">2020-01-09T13:06:29Z</dcterms:modified>
</cp:coreProperties>
</file>