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mc:AlternateContent xmlns:mc="http://schemas.openxmlformats.org/markup-compatibility/2006">
    <mc:Choice Requires="x15">
      <x15ac:absPath xmlns:x15ac="http://schemas.microsoft.com/office/spreadsheetml/2010/11/ac" url="https://worldhealthorg-my.sharepoint.com/personal/vargase_who_int/Documents/Desktop/"/>
    </mc:Choice>
  </mc:AlternateContent>
  <xr:revisionPtr revIDLastSave="48" documentId="10_ncr:100000_{7D994D71-39F0-41F9-ADA8-DAF2D7808FD4}" xr6:coauthVersionLast="47" xr6:coauthVersionMax="47" xr10:uidLastSave="{A734F915-9AF4-42FF-B711-4B27EB80C980}"/>
  <bookViews>
    <workbookView xWindow="-120" yWindow="-120" windowWidth="29040" windowHeight="15840" xr2:uid="{00000000-000D-0000-FFFF-FFFF00000000}"/>
  </bookViews>
  <sheets>
    <sheet name="Annexe1 Epid Info Lieu-Semaine" sheetId="20" r:id="rId1"/>
    <sheet name="Annexe2 Epid Info classe d'âge" sheetId="23" r:id="rId2"/>
    <sheet name="Annexe3 Information Biologique" sheetId="21" r:id="rId3"/>
    <sheet name="Annexe4  VaccinsMatériel Inject" sheetId="22" r:id="rId4"/>
    <sheet name="données mortalité" sheetId="6" state="hidden" r:id="rId5"/>
    <sheet name="données létalité" sheetId="17" state="hidden" r:id="rId6"/>
    <sheet name="Données cas" sheetId="4" state="hidden" r:id="rId7"/>
  </sheets>
  <definedNames>
    <definedName name="Mcs">#REF!</definedName>
    <definedName name="_xlnm.Print_Area" localSheetId="0">'Annexe1 Epid Info Lieu-Semaine'!$A$1:$AM$47</definedName>
    <definedName name="_xlnm.Print_Area" localSheetId="1">'Annexe2 Epid Info classe d''âge'!$A$1:$L$21</definedName>
    <definedName name="_xlnm.Print_Area" localSheetId="3">'Annexe4  VaccinsMatériel Inject'!$A$1:$L$45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M34" i="20" l="1"/>
  <c r="AM35" i="20"/>
  <c r="AM36" i="20"/>
  <c r="AM37" i="20"/>
  <c r="AL34" i="20"/>
  <c r="AL35" i="20"/>
  <c r="AL36" i="20"/>
  <c r="AL37" i="20"/>
  <c r="AK34" i="20"/>
  <c r="AK35" i="20"/>
  <c r="AK36" i="20"/>
  <c r="AK37" i="20"/>
  <c r="AJ34" i="20"/>
  <c r="AJ35" i="20"/>
  <c r="AJ36" i="20"/>
  <c r="AJ37" i="20"/>
  <c r="AI34" i="20"/>
  <c r="AI35" i="20"/>
  <c r="AI36" i="20"/>
  <c r="AI37" i="20"/>
  <c r="AH34" i="20"/>
  <c r="AH35" i="20"/>
  <c r="AH36" i="20"/>
  <c r="AH37" i="20"/>
  <c r="AE34" i="20"/>
  <c r="AE35" i="20"/>
  <c r="AE36" i="20"/>
  <c r="AE37" i="20"/>
  <c r="AD34" i="20"/>
  <c r="AD35" i="20"/>
  <c r="AD36" i="20"/>
  <c r="AD37" i="20"/>
  <c r="AA34" i="20"/>
  <c r="AA35" i="20"/>
  <c r="AA36" i="20"/>
  <c r="AA37" i="20"/>
  <c r="Z34" i="20"/>
  <c r="Z35" i="20"/>
  <c r="Z36" i="20"/>
  <c r="Z37" i="20"/>
  <c r="W34" i="20"/>
  <c r="W35" i="20"/>
  <c r="W36" i="20"/>
  <c r="W37" i="20"/>
  <c r="V34" i="20"/>
  <c r="V35" i="20"/>
  <c r="V36" i="20"/>
  <c r="V37" i="20"/>
  <c r="S34" i="20"/>
  <c r="S35" i="20"/>
  <c r="S36" i="20"/>
  <c r="S37" i="20"/>
  <c r="R34" i="20"/>
  <c r="R35" i="20"/>
  <c r="R36" i="20"/>
  <c r="R37" i="20"/>
  <c r="O34" i="20"/>
  <c r="O35" i="20"/>
  <c r="O36" i="20"/>
  <c r="O37" i="20"/>
  <c r="N34" i="20"/>
  <c r="N35" i="20"/>
  <c r="N36" i="20"/>
  <c r="N37" i="20"/>
  <c r="K34" i="20"/>
  <c r="K35" i="20"/>
  <c r="K36" i="20"/>
  <c r="K37" i="20"/>
  <c r="J34" i="20"/>
  <c r="J35" i="20"/>
  <c r="J36" i="20"/>
  <c r="J37" i="20"/>
  <c r="G34" i="20"/>
  <c r="G35" i="20"/>
  <c r="G36" i="20"/>
  <c r="G37" i="20"/>
  <c r="F34" i="20"/>
  <c r="F35" i="20"/>
  <c r="F36" i="20"/>
  <c r="F37" i="20"/>
  <c r="F14" i="20" l="1"/>
  <c r="F15" i="20"/>
  <c r="F16" i="20"/>
  <c r="F17" i="20"/>
  <c r="F18" i="20"/>
  <c r="F19" i="20"/>
  <c r="F20" i="20"/>
  <c r="F21" i="20"/>
  <c r="F22" i="20"/>
  <c r="F23" i="20"/>
  <c r="F24" i="20"/>
  <c r="F25" i="20"/>
  <c r="F26" i="20"/>
  <c r="F27" i="20"/>
  <c r="F28" i="20"/>
  <c r="F29" i="20"/>
  <c r="F31" i="20"/>
  <c r="F32" i="20"/>
  <c r="F33" i="20"/>
  <c r="F38" i="20"/>
  <c r="F39" i="20"/>
  <c r="F40" i="20"/>
  <c r="F41" i="20"/>
  <c r="F42" i="20"/>
  <c r="F43" i="20"/>
  <c r="L15" i="21"/>
  <c r="C15" i="21"/>
  <c r="AH43" i="20"/>
  <c r="AH42" i="20"/>
  <c r="AH41" i="20"/>
  <c r="AH40" i="20"/>
  <c r="AH39" i="20"/>
  <c r="AH38" i="20"/>
  <c r="AH33" i="20"/>
  <c r="AH32" i="20"/>
  <c r="AH31" i="20"/>
  <c r="AH29" i="20"/>
  <c r="AH28" i="20"/>
  <c r="AH27" i="20"/>
  <c r="AH26" i="20"/>
  <c r="AH25" i="20"/>
  <c r="AH24" i="20"/>
  <c r="AH23" i="20"/>
  <c r="AH22" i="20"/>
  <c r="AH21" i="20"/>
  <c r="AH20" i="20"/>
  <c r="AH19" i="20"/>
  <c r="AH18" i="20"/>
  <c r="AH17" i="20"/>
  <c r="AH16" i="20"/>
  <c r="AH15" i="20"/>
  <c r="AH14" i="20"/>
  <c r="AH13" i="20"/>
  <c r="Z43" i="20"/>
  <c r="Z42" i="20"/>
  <c r="Z41" i="20"/>
  <c r="Z40" i="20"/>
  <c r="Z39" i="20"/>
  <c r="Z38" i="20"/>
  <c r="Z33" i="20"/>
  <c r="Z32" i="20"/>
  <c r="Z31" i="20"/>
  <c r="Z29" i="20"/>
  <c r="Z28" i="20"/>
  <c r="Z27" i="20"/>
  <c r="Z26" i="20"/>
  <c r="Z25" i="20"/>
  <c r="Z24" i="20"/>
  <c r="Z23" i="20"/>
  <c r="Z22" i="20"/>
  <c r="Z21" i="20"/>
  <c r="Z20" i="20"/>
  <c r="Z19" i="20"/>
  <c r="Z18" i="20"/>
  <c r="Z17" i="20"/>
  <c r="Z16" i="20"/>
  <c r="Z15" i="20"/>
  <c r="Z14" i="20"/>
  <c r="Z13" i="20"/>
  <c r="AD43" i="20"/>
  <c r="AD42" i="20"/>
  <c r="AD41" i="20"/>
  <c r="AD40" i="20"/>
  <c r="AD39" i="20"/>
  <c r="AD38" i="20"/>
  <c r="AD33" i="20"/>
  <c r="AD32" i="20"/>
  <c r="AD31" i="20"/>
  <c r="AD29" i="20"/>
  <c r="AD28" i="20"/>
  <c r="AD27" i="20"/>
  <c r="AD26" i="20"/>
  <c r="AD25" i="20"/>
  <c r="AD24" i="20"/>
  <c r="AD23" i="20"/>
  <c r="AD22" i="20"/>
  <c r="AD21" i="20"/>
  <c r="AD20" i="20"/>
  <c r="AD19" i="20"/>
  <c r="AD18" i="20"/>
  <c r="AD17" i="20"/>
  <c r="AD16" i="20"/>
  <c r="AD15" i="20"/>
  <c r="AD14" i="20"/>
  <c r="AD13" i="20"/>
  <c r="H10" i="20"/>
  <c r="L10" i="20" s="1"/>
  <c r="P10" i="20" s="1"/>
  <c r="T10" i="20" s="1"/>
  <c r="X10" i="20" s="1"/>
  <c r="AB10" i="20" s="1"/>
  <c r="AF10" i="20" s="1"/>
  <c r="H15" i="21"/>
  <c r="J9" i="21"/>
  <c r="G15" i="21"/>
  <c r="F15" i="21"/>
  <c r="E15" i="21"/>
  <c r="D15" i="21"/>
  <c r="B15" i="21"/>
  <c r="C12" i="22"/>
  <c r="E12" i="22" s="1"/>
  <c r="C13" i="22"/>
  <c r="E13" i="22" s="1"/>
  <c r="C14" i="22"/>
  <c r="E14" i="22" s="1"/>
  <c r="C15" i="22"/>
  <c r="E15" i="22" s="1"/>
  <c r="C16" i="22"/>
  <c r="E16" i="22" s="1"/>
  <c r="F16" i="22" s="1"/>
  <c r="G16" i="22" s="1"/>
  <c r="H16" i="22" s="1"/>
  <c r="C17" i="22"/>
  <c r="E17" i="22" s="1"/>
  <c r="C18" i="22"/>
  <c r="E18" i="22" s="1"/>
  <c r="C19" i="22"/>
  <c r="E19" i="22" s="1"/>
  <c r="C20" i="22"/>
  <c r="E20" i="22" s="1"/>
  <c r="C21" i="22"/>
  <c r="E21" i="22"/>
  <c r="C22" i="22"/>
  <c r="E22" i="22" s="1"/>
  <c r="C23" i="22"/>
  <c r="E23" i="22"/>
  <c r="F23" i="22" s="1"/>
  <c r="G23" i="22" s="1"/>
  <c r="C24" i="22"/>
  <c r="E24" i="22" s="1"/>
  <c r="C25" i="22"/>
  <c r="E25" i="22" s="1"/>
  <c r="C26" i="22"/>
  <c r="E26" i="22" s="1"/>
  <c r="C27" i="22"/>
  <c r="E27" i="22" s="1"/>
  <c r="C28" i="22"/>
  <c r="E28" i="22" s="1"/>
  <c r="C29" i="22"/>
  <c r="E29" i="22" s="1"/>
  <c r="C30" i="22"/>
  <c r="E30" i="22" s="1"/>
  <c r="C31" i="22"/>
  <c r="E31" i="22" s="1"/>
  <c r="C32" i="22"/>
  <c r="E32" i="22" s="1"/>
  <c r="F32" i="22" s="1"/>
  <c r="G32" i="22" s="1"/>
  <c r="C33" i="22"/>
  <c r="E33" i="22" s="1"/>
  <c r="C34" i="22"/>
  <c r="E34" i="22"/>
  <c r="C35" i="22"/>
  <c r="E35" i="22" s="1"/>
  <c r="C11" i="22"/>
  <c r="E11" i="22" s="1"/>
  <c r="F11" i="22" s="1"/>
  <c r="C10" i="22"/>
  <c r="E10" i="22" s="1"/>
  <c r="F10" i="22" s="1"/>
  <c r="G10" i="22" s="1"/>
  <c r="H10" i="22" s="1"/>
  <c r="AJ15" i="20"/>
  <c r="AK15" i="20"/>
  <c r="AJ16" i="20"/>
  <c r="AL16" i="20" s="1"/>
  <c r="AK16" i="20"/>
  <c r="AM16" i="20" s="1"/>
  <c r="AJ17" i="20"/>
  <c r="AL17" i="20" s="1"/>
  <c r="AK17" i="20"/>
  <c r="AM17" i="20" s="1"/>
  <c r="AJ18" i="20"/>
  <c r="AL18" i="20" s="1"/>
  <c r="AK18" i="20"/>
  <c r="AJ19" i="20"/>
  <c r="AK19" i="20"/>
  <c r="AM19" i="20" s="1"/>
  <c r="AJ20" i="20"/>
  <c r="AL20" i="20" s="1"/>
  <c r="AK20" i="20"/>
  <c r="AM20" i="20" s="1"/>
  <c r="AJ21" i="20"/>
  <c r="AK21" i="20"/>
  <c r="AJ22" i="20"/>
  <c r="AL22" i="20" s="1"/>
  <c r="AK22" i="20"/>
  <c r="AJ23" i="20"/>
  <c r="AK23" i="20"/>
  <c r="AJ24" i="20"/>
  <c r="AL24" i="20" s="1"/>
  <c r="AK24" i="20"/>
  <c r="AM24" i="20" s="1"/>
  <c r="AJ25" i="20"/>
  <c r="AK25" i="20"/>
  <c r="AJ26" i="20"/>
  <c r="AL26" i="20" s="1"/>
  <c r="AK26" i="20"/>
  <c r="AM26" i="20" s="1"/>
  <c r="AJ27" i="20"/>
  <c r="AK27" i="20"/>
  <c r="AJ28" i="20"/>
  <c r="AL28" i="20" s="1"/>
  <c r="AK28" i="20"/>
  <c r="AM28" i="20" s="1"/>
  <c r="AJ29" i="20"/>
  <c r="AL29" i="20" s="1"/>
  <c r="AK29" i="20"/>
  <c r="AJ31" i="20"/>
  <c r="AL31" i="20" s="1"/>
  <c r="AK31" i="20"/>
  <c r="AJ32" i="20"/>
  <c r="AK32" i="20"/>
  <c r="AJ33" i="20"/>
  <c r="AL33" i="20" s="1"/>
  <c r="AK33" i="20"/>
  <c r="AM33" i="20" s="1"/>
  <c r="AJ38" i="20"/>
  <c r="AL38" i="20" s="1"/>
  <c r="AK38" i="20"/>
  <c r="AM38" i="20" s="1"/>
  <c r="AJ39" i="20"/>
  <c r="AL39" i="20" s="1"/>
  <c r="AK39" i="20"/>
  <c r="AM39" i="20" s="1"/>
  <c r="AJ40" i="20"/>
  <c r="AK40" i="20"/>
  <c r="AJ41" i="20"/>
  <c r="AL41" i="20" s="1"/>
  <c r="AK41" i="20"/>
  <c r="AM41" i="20" s="1"/>
  <c r="AJ42" i="20"/>
  <c r="AL42" i="20" s="1"/>
  <c r="AK42" i="20"/>
  <c r="AM42" i="20" s="1"/>
  <c r="AJ43" i="20"/>
  <c r="AK43" i="20"/>
  <c r="AM43" i="20" s="1"/>
  <c r="AJ14" i="20"/>
  <c r="AK14" i="20"/>
  <c r="AK13" i="20"/>
  <c r="AJ13" i="20"/>
  <c r="AM13" i="20" s="1"/>
  <c r="AE13" i="20"/>
  <c r="AI13" i="20"/>
  <c r="AE14" i="20"/>
  <c r="AI14" i="20"/>
  <c r="AE15" i="20"/>
  <c r="AI15" i="20"/>
  <c r="AE16" i="20"/>
  <c r="AI16" i="20"/>
  <c r="AE17" i="20"/>
  <c r="AI17" i="20"/>
  <c r="AE18" i="20"/>
  <c r="AI18" i="20"/>
  <c r="AE19" i="20"/>
  <c r="AI19" i="20"/>
  <c r="AE20" i="20"/>
  <c r="AI20" i="20"/>
  <c r="AE21" i="20"/>
  <c r="AI21" i="20"/>
  <c r="AE22" i="20"/>
  <c r="AI22" i="20"/>
  <c r="AE23" i="20"/>
  <c r="AI23" i="20"/>
  <c r="AE24" i="20"/>
  <c r="AI24" i="20"/>
  <c r="AE25" i="20"/>
  <c r="AI25" i="20"/>
  <c r="AE26" i="20"/>
  <c r="AI26" i="20"/>
  <c r="AE27" i="20"/>
  <c r="AI27" i="20"/>
  <c r="AE28" i="20"/>
  <c r="AI28" i="20"/>
  <c r="AE29" i="20"/>
  <c r="AI29" i="20"/>
  <c r="AE31" i="20"/>
  <c r="AI31" i="20"/>
  <c r="AE32" i="20"/>
  <c r="AI32" i="20"/>
  <c r="AE33" i="20"/>
  <c r="AI33" i="20"/>
  <c r="AE38" i="20"/>
  <c r="AI38" i="20"/>
  <c r="AE39" i="20"/>
  <c r="AI39" i="20"/>
  <c r="AE40" i="20"/>
  <c r="AI40" i="20"/>
  <c r="AE41" i="20"/>
  <c r="AI41" i="20"/>
  <c r="AE42" i="20"/>
  <c r="AI42" i="20"/>
  <c r="AE43" i="20"/>
  <c r="AI43" i="20"/>
  <c r="AB44" i="20"/>
  <c r="AC44" i="20"/>
  <c r="AE44" i="20" s="1"/>
  <c r="AF44" i="20"/>
  <c r="AG44" i="20"/>
  <c r="AI44" i="20" s="1"/>
  <c r="G13" i="23"/>
  <c r="H13" i="23" s="1"/>
  <c r="I13" i="23"/>
  <c r="G14" i="23"/>
  <c r="H14" i="23" s="1"/>
  <c r="I14" i="23"/>
  <c r="G15" i="23"/>
  <c r="H15" i="23"/>
  <c r="I15" i="23"/>
  <c r="G16" i="23"/>
  <c r="H16" i="23" s="1"/>
  <c r="I16" i="23"/>
  <c r="G17" i="23"/>
  <c r="H17" i="23" s="1"/>
  <c r="I17" i="23"/>
  <c r="D18" i="23"/>
  <c r="H18" i="23" s="1"/>
  <c r="E18" i="23"/>
  <c r="F18" i="23"/>
  <c r="E44" i="20"/>
  <c r="I44" i="20"/>
  <c r="M44" i="20"/>
  <c r="Q44" i="20"/>
  <c r="U44" i="20"/>
  <c r="Y44" i="20"/>
  <c r="D44" i="20"/>
  <c r="H44" i="20"/>
  <c r="L44" i="20"/>
  <c r="P44" i="20"/>
  <c r="S44" i="20" s="1"/>
  <c r="T44" i="20"/>
  <c r="X44" i="20"/>
  <c r="AL19" i="20"/>
  <c r="AL23" i="20"/>
  <c r="AL25" i="20"/>
  <c r="AL27" i="20"/>
  <c r="AA19" i="20"/>
  <c r="AA20" i="20"/>
  <c r="AA21" i="20"/>
  <c r="AA22" i="20"/>
  <c r="AA23" i="20"/>
  <c r="AA24" i="20"/>
  <c r="AA25" i="20"/>
  <c r="AA26" i="20"/>
  <c r="AA27" i="20"/>
  <c r="AA28" i="20"/>
  <c r="AA29" i="20"/>
  <c r="V19" i="20"/>
  <c r="W19" i="20"/>
  <c r="V20" i="20"/>
  <c r="W20" i="20"/>
  <c r="V21" i="20"/>
  <c r="W21" i="20"/>
  <c r="V22" i="20"/>
  <c r="W22" i="20"/>
  <c r="V23" i="20"/>
  <c r="W23" i="20"/>
  <c r="V24" i="20"/>
  <c r="W24" i="20"/>
  <c r="V25" i="20"/>
  <c r="W25" i="20"/>
  <c r="V26" i="20"/>
  <c r="W26" i="20"/>
  <c r="V27" i="20"/>
  <c r="W27" i="20"/>
  <c r="V28" i="20"/>
  <c r="W28" i="20"/>
  <c r="V29" i="20"/>
  <c r="W29" i="20"/>
  <c r="R19" i="20"/>
  <c r="S19" i="20"/>
  <c r="R20" i="20"/>
  <c r="S20" i="20"/>
  <c r="R21" i="20"/>
  <c r="S21" i="20"/>
  <c r="R22" i="20"/>
  <c r="S22" i="20"/>
  <c r="R23" i="20"/>
  <c r="S23" i="20"/>
  <c r="R24" i="20"/>
  <c r="S24" i="20"/>
  <c r="R25" i="20"/>
  <c r="S25" i="20"/>
  <c r="R26" i="20"/>
  <c r="S26" i="20"/>
  <c r="R27" i="20"/>
  <c r="S27" i="20"/>
  <c r="R28" i="20"/>
  <c r="S28" i="20"/>
  <c r="R29" i="20"/>
  <c r="S29" i="20"/>
  <c r="N19" i="20"/>
  <c r="O19" i="20"/>
  <c r="N20" i="20"/>
  <c r="O20" i="20"/>
  <c r="N21" i="20"/>
  <c r="O21" i="20"/>
  <c r="N22" i="20"/>
  <c r="O22" i="20"/>
  <c r="N23" i="20"/>
  <c r="O23" i="20"/>
  <c r="N24" i="20"/>
  <c r="O24" i="20"/>
  <c r="N25" i="20"/>
  <c r="O25" i="20"/>
  <c r="N26" i="20"/>
  <c r="O26" i="20"/>
  <c r="N27" i="20"/>
  <c r="O27" i="20"/>
  <c r="N28" i="20"/>
  <c r="O28" i="20"/>
  <c r="N29" i="20"/>
  <c r="O29" i="20"/>
  <c r="J19" i="20"/>
  <c r="K19" i="20"/>
  <c r="J20" i="20"/>
  <c r="K20" i="20"/>
  <c r="J21" i="20"/>
  <c r="K21" i="20"/>
  <c r="J22" i="20"/>
  <c r="K22" i="20"/>
  <c r="J23" i="20"/>
  <c r="K23" i="20"/>
  <c r="J24" i="20"/>
  <c r="K24" i="20"/>
  <c r="J25" i="20"/>
  <c r="K25" i="20"/>
  <c r="J26" i="20"/>
  <c r="K26" i="20"/>
  <c r="J27" i="20"/>
  <c r="K27" i="20"/>
  <c r="J28" i="20"/>
  <c r="K28" i="20"/>
  <c r="J29" i="20"/>
  <c r="K29" i="20"/>
  <c r="G19" i="20"/>
  <c r="G20" i="20"/>
  <c r="G21" i="20"/>
  <c r="G22" i="20"/>
  <c r="G23" i="20"/>
  <c r="G24" i="20"/>
  <c r="G25" i="20"/>
  <c r="G26" i="20"/>
  <c r="G27" i="20"/>
  <c r="G28" i="20"/>
  <c r="G29" i="20"/>
  <c r="C44" i="20"/>
  <c r="AA13" i="20"/>
  <c r="AA14" i="20"/>
  <c r="AA15" i="20"/>
  <c r="AA16" i="20"/>
  <c r="AA17" i="20"/>
  <c r="AA18" i="20"/>
  <c r="AA31" i="20"/>
  <c r="AA32" i="20"/>
  <c r="AA33" i="20"/>
  <c r="AA38" i="20"/>
  <c r="AA39" i="20"/>
  <c r="AA40" i="20"/>
  <c r="AA41" i="20"/>
  <c r="AA42" i="20"/>
  <c r="AA43" i="20"/>
  <c r="B36" i="22"/>
  <c r="D36" i="22"/>
  <c r="AL43" i="20"/>
  <c r="AL40" i="20"/>
  <c r="AL32" i="20"/>
  <c r="AL15" i="20"/>
  <c r="AL14" i="20"/>
  <c r="V43" i="20"/>
  <c r="V42" i="20"/>
  <c r="V41" i="20"/>
  <c r="V40" i="20"/>
  <c r="V39" i="20"/>
  <c r="V38" i="20"/>
  <c r="V33" i="20"/>
  <c r="V32" i="20"/>
  <c r="V31" i="20"/>
  <c r="V18" i="20"/>
  <c r="V17" i="20"/>
  <c r="V16" i="20"/>
  <c r="V15" i="20"/>
  <c r="V14" i="20"/>
  <c r="V13" i="20"/>
  <c r="R43" i="20"/>
  <c r="R42" i="20"/>
  <c r="R41" i="20"/>
  <c r="R40" i="20"/>
  <c r="R39" i="20"/>
  <c r="R38" i="20"/>
  <c r="R33" i="20"/>
  <c r="R32" i="20"/>
  <c r="R31" i="20"/>
  <c r="R18" i="20"/>
  <c r="R17" i="20"/>
  <c r="R16" i="20"/>
  <c r="R15" i="20"/>
  <c r="R14" i="20"/>
  <c r="R13" i="20"/>
  <c r="N43" i="20"/>
  <c r="N42" i="20"/>
  <c r="N41" i="20"/>
  <c r="N40" i="20"/>
  <c r="N39" i="20"/>
  <c r="N38" i="20"/>
  <c r="N33" i="20"/>
  <c r="N32" i="20"/>
  <c r="N31" i="20"/>
  <c r="N18" i="20"/>
  <c r="N17" i="20"/>
  <c r="N16" i="20"/>
  <c r="N15" i="20"/>
  <c r="N14" i="20"/>
  <c r="N13" i="20"/>
  <c r="J43" i="20"/>
  <c r="J42" i="20"/>
  <c r="J41" i="20"/>
  <c r="J40" i="20"/>
  <c r="J39" i="20"/>
  <c r="J38" i="20"/>
  <c r="J33" i="20"/>
  <c r="J32" i="20"/>
  <c r="J31" i="20"/>
  <c r="J18" i="20"/>
  <c r="J17" i="20"/>
  <c r="J16" i="20"/>
  <c r="J15" i="20"/>
  <c r="J14" i="20"/>
  <c r="J13" i="20"/>
  <c r="F13" i="20"/>
  <c r="G38" i="20"/>
  <c r="K38" i="20"/>
  <c r="O38" i="20"/>
  <c r="S38" i="20"/>
  <c r="W38" i="20"/>
  <c r="G39" i="20"/>
  <c r="K39" i="20"/>
  <c r="O39" i="20"/>
  <c r="S39" i="20"/>
  <c r="W39" i="20"/>
  <c r="G40" i="20"/>
  <c r="K40" i="20"/>
  <c r="O40" i="20"/>
  <c r="S40" i="20"/>
  <c r="W40" i="20"/>
  <c r="G41" i="20"/>
  <c r="K41" i="20"/>
  <c r="O41" i="20"/>
  <c r="S41" i="20"/>
  <c r="W41" i="20"/>
  <c r="G42" i="20"/>
  <c r="K42" i="20"/>
  <c r="O42" i="20"/>
  <c r="S42" i="20"/>
  <c r="W42" i="20"/>
  <c r="G43" i="20"/>
  <c r="K43" i="20"/>
  <c r="O43" i="20"/>
  <c r="S43" i="20"/>
  <c r="W43" i="20"/>
  <c r="O13" i="20"/>
  <c r="O14" i="20"/>
  <c r="O15" i="20"/>
  <c r="O16" i="20"/>
  <c r="O17" i="20"/>
  <c r="O18" i="20"/>
  <c r="O31" i="20"/>
  <c r="O32" i="20"/>
  <c r="O33" i="20"/>
  <c r="W33" i="20"/>
  <c r="W32" i="20"/>
  <c r="W31" i="20"/>
  <c r="W18" i="20"/>
  <c r="W17" i="20"/>
  <c r="W16" i="20"/>
  <c r="W15" i="20"/>
  <c r="W14" i="20"/>
  <c r="W13" i="20"/>
  <c r="S33" i="20"/>
  <c r="S32" i="20"/>
  <c r="S31" i="20"/>
  <c r="S18" i="20"/>
  <c r="S17" i="20"/>
  <c r="S16" i="20"/>
  <c r="S15" i="20"/>
  <c r="S14" i="20"/>
  <c r="S13" i="20"/>
  <c r="K33" i="20"/>
  <c r="K32" i="20"/>
  <c r="K31" i="20"/>
  <c r="K18" i="20"/>
  <c r="K17" i="20"/>
  <c r="K16" i="20"/>
  <c r="K15" i="20"/>
  <c r="K14" i="20"/>
  <c r="K13" i="20"/>
  <c r="G14" i="20"/>
  <c r="G15" i="20"/>
  <c r="G16" i="20"/>
  <c r="G17" i="20"/>
  <c r="G18" i="20"/>
  <c r="G31" i="20"/>
  <c r="G32" i="20"/>
  <c r="G33" i="20"/>
  <c r="G13" i="20"/>
  <c r="Q15" i="21"/>
  <c r="R15" i="21"/>
  <c r="P15" i="21"/>
  <c r="P16" i="21" s="1"/>
  <c r="O15" i="21"/>
  <c r="O16" i="21" s="1"/>
  <c r="N15" i="21"/>
  <c r="M15" i="21"/>
  <c r="M16" i="21" s="1"/>
  <c r="K15" i="21"/>
  <c r="S8" i="21"/>
  <c r="S9" i="21"/>
  <c r="S10" i="21"/>
  <c r="S11" i="21"/>
  <c r="S12" i="21"/>
  <c r="S13" i="21"/>
  <c r="S14" i="21"/>
  <c r="J8" i="21"/>
  <c r="J10" i="21"/>
  <c r="J11" i="21"/>
  <c r="J12" i="21"/>
  <c r="J13" i="21"/>
  <c r="J14" i="21"/>
  <c r="I15" i="21"/>
  <c r="K16" i="21"/>
  <c r="AM15" i="20" l="1"/>
  <c r="AL13" i="20"/>
  <c r="AM32" i="20"/>
  <c r="AH44" i="20"/>
  <c r="R44" i="20"/>
  <c r="AM22" i="20"/>
  <c r="AM14" i="20"/>
  <c r="AM40" i="20"/>
  <c r="AM27" i="20"/>
  <c r="AM25" i="20"/>
  <c r="AM23" i="20"/>
  <c r="AM21" i="20"/>
  <c r="N44" i="20"/>
  <c r="AK44" i="20"/>
  <c r="G44" i="20"/>
  <c r="K44" i="20"/>
  <c r="F14" i="22"/>
  <c r="G14" i="22" s="1"/>
  <c r="F27" i="22"/>
  <c r="G27" i="22" s="1"/>
  <c r="F30" i="22"/>
  <c r="G30" i="22" s="1"/>
  <c r="F24" i="22"/>
  <c r="G24" i="22" s="1"/>
  <c r="F19" i="22"/>
  <c r="G19" i="22" s="1"/>
  <c r="I18" i="23"/>
  <c r="F29" i="22"/>
  <c r="G29" i="22" s="1"/>
  <c r="F13" i="22"/>
  <c r="G13" i="22" s="1"/>
  <c r="F34" i="22"/>
  <c r="G34" i="22" s="1"/>
  <c r="F21" i="22"/>
  <c r="G21" i="22" s="1"/>
  <c r="Z44" i="20"/>
  <c r="F26" i="22"/>
  <c r="G26" i="22" s="1"/>
  <c r="F18" i="22"/>
  <c r="G18" i="22" s="1"/>
  <c r="F44" i="20"/>
  <c r="AL21" i="20"/>
  <c r="AJ44" i="20"/>
  <c r="AL44" i="20" s="1"/>
  <c r="AM31" i="20"/>
  <c r="AM29" i="20"/>
  <c r="F33" i="22"/>
  <c r="G33" i="22" s="1"/>
  <c r="F31" i="22"/>
  <c r="G31" i="22" s="1"/>
  <c r="F28" i="22"/>
  <c r="G28" i="22" s="1"/>
  <c r="F25" i="22"/>
  <c r="G25" i="22" s="1"/>
  <c r="F20" i="22"/>
  <c r="G20" i="22" s="1"/>
  <c r="F15" i="22"/>
  <c r="G15" i="22" s="1"/>
  <c r="F12" i="22"/>
  <c r="G12" i="22" s="1"/>
  <c r="L16" i="21"/>
  <c r="W44" i="20"/>
  <c r="J15" i="21"/>
  <c r="F16" i="21" s="1"/>
  <c r="S15" i="21"/>
  <c r="S16" i="21" s="1"/>
  <c r="N16" i="21"/>
  <c r="Q16" i="21"/>
  <c r="AA44" i="20"/>
  <c r="F35" i="22"/>
  <c r="G35" i="22" s="1"/>
  <c r="F22" i="22"/>
  <c r="G22" i="22" s="1"/>
  <c r="F17" i="22"/>
  <c r="G17" i="22" s="1"/>
  <c r="G11" i="22"/>
  <c r="J10" i="22"/>
  <c r="I10" i="22"/>
  <c r="C16" i="21"/>
  <c r="J23" i="22"/>
  <c r="I23" i="22"/>
  <c r="H23" i="22"/>
  <c r="D16" i="21"/>
  <c r="J16" i="21"/>
  <c r="E16" i="21"/>
  <c r="J32" i="22"/>
  <c r="I32" i="22"/>
  <c r="H32" i="22"/>
  <c r="B16" i="21"/>
  <c r="G16" i="21"/>
  <c r="I16" i="22"/>
  <c r="J16" i="22"/>
  <c r="C36" i="22"/>
  <c r="G18" i="23"/>
  <c r="O44" i="20"/>
  <c r="AD44" i="20"/>
  <c r="AM18" i="20"/>
  <c r="V44" i="20"/>
  <c r="E36" i="22"/>
  <c r="J44" i="20"/>
  <c r="I24" i="22" l="1"/>
  <c r="H24" i="22"/>
  <c r="I17" i="22"/>
  <c r="L17" i="22" s="1"/>
  <c r="J17" i="22"/>
  <c r="K17" i="22" s="1"/>
  <c r="I35" i="22"/>
  <c r="J35" i="22"/>
  <c r="K35" i="22" s="1"/>
  <c r="H18" i="22"/>
  <c r="I18" i="22"/>
  <c r="L18" i="22" s="1"/>
  <c r="H21" i="22"/>
  <c r="J21" i="22"/>
  <c r="I21" i="22"/>
  <c r="L21" i="22" s="1"/>
  <c r="I30" i="22"/>
  <c r="L30" i="22" s="1"/>
  <c r="H30" i="22"/>
  <c r="J30" i="22"/>
  <c r="I25" i="22"/>
  <c r="L25" i="22" s="1"/>
  <c r="J25" i="22"/>
  <c r="K25" i="22" s="1"/>
  <c r="H25" i="22"/>
  <c r="I12" i="22"/>
  <c r="L12" i="22" s="1"/>
  <c r="H12" i="22"/>
  <c r="J12" i="22"/>
  <c r="G36" i="22"/>
  <c r="J31" i="22"/>
  <c r="H31" i="22"/>
  <c r="I31" i="22"/>
  <c r="I34" i="22"/>
  <c r="J34" i="22"/>
  <c r="H34" i="22"/>
  <c r="H19" i="22"/>
  <c r="J19" i="22"/>
  <c r="I19" i="22"/>
  <c r="H27" i="22"/>
  <c r="I27" i="22"/>
  <c r="J27" i="22"/>
  <c r="J29" i="22"/>
  <c r="I29" i="22"/>
  <c r="H29" i="22"/>
  <c r="H28" i="22"/>
  <c r="I28" i="22"/>
  <c r="L28" i="22" s="1"/>
  <c r="J28" i="22"/>
  <c r="H15" i="22"/>
  <c r="I15" i="22"/>
  <c r="L15" i="22" s="1"/>
  <c r="J15" i="22"/>
  <c r="K15" i="22" s="1"/>
  <c r="J22" i="22"/>
  <c r="I22" i="22"/>
  <c r="K22" i="22" s="1"/>
  <c r="H22" i="22"/>
  <c r="I20" i="22"/>
  <c r="L20" i="22" s="1"/>
  <c r="H20" i="22"/>
  <c r="J20" i="22"/>
  <c r="J33" i="22"/>
  <c r="H33" i="22"/>
  <c r="I33" i="22"/>
  <c r="L33" i="22" s="1"/>
  <c r="H26" i="22"/>
  <c r="I26" i="22"/>
  <c r="L26" i="22" s="1"/>
  <c r="J26" i="22"/>
  <c r="H13" i="22"/>
  <c r="I13" i="22"/>
  <c r="L13" i="22" s="1"/>
  <c r="J13" i="22"/>
  <c r="I14" i="22"/>
  <c r="L14" i="22" s="1"/>
  <c r="H14" i="22"/>
  <c r="J14" i="22"/>
  <c r="F36" i="22"/>
  <c r="AM44" i="20"/>
  <c r="J24" i="22"/>
  <c r="K24" i="22" s="1"/>
  <c r="H35" i="22"/>
  <c r="H16" i="21"/>
  <c r="J18" i="22"/>
  <c r="H17" i="22"/>
  <c r="L29" i="22"/>
  <c r="L24" i="22"/>
  <c r="L31" i="22"/>
  <c r="L16" i="22"/>
  <c r="K16" i="22"/>
  <c r="L22" i="22"/>
  <c r="K32" i="22"/>
  <c r="L32" i="22"/>
  <c r="K28" i="22"/>
  <c r="I11" i="22"/>
  <c r="J11" i="22"/>
  <c r="H11" i="22"/>
  <c r="L34" i="22"/>
  <c r="L35" i="22"/>
  <c r="L23" i="22"/>
  <c r="K23" i="22"/>
  <c r="K10" i="22"/>
  <c r="K29" i="22" l="1"/>
  <c r="K21" i="22"/>
  <c r="K33" i="22"/>
  <c r="K30" i="22"/>
  <c r="K18" i="22"/>
  <c r="K19" i="22"/>
  <c r="K34" i="22"/>
  <c r="I36" i="22"/>
  <c r="L19" i="22"/>
  <c r="K14" i="22"/>
  <c r="K20" i="22"/>
  <c r="K27" i="22"/>
  <c r="K31" i="22"/>
  <c r="K12" i="22"/>
  <c r="K26" i="22"/>
  <c r="L27" i="22"/>
  <c r="K13" i="22"/>
  <c r="H36" i="22"/>
  <c r="J36" i="22"/>
  <c r="L11" i="22"/>
  <c r="K11" i="22"/>
  <c r="L10" i="22"/>
  <c r="K36" i="22" l="1"/>
  <c r="L36" i="2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F-FERMON</author>
    <author>fernandezvegask</author>
  </authors>
  <commentList>
    <comment ref="A4" authorId="0" shapeId="0" xr:uid="{00000000-0006-0000-0000-000001000000}">
      <text>
        <r>
          <rPr>
            <b/>
            <sz val="12"/>
            <color indexed="81"/>
            <rFont val="Tahoma"/>
            <family val="2"/>
          </rPr>
          <t>jour/mois/année</t>
        </r>
        <r>
          <rPr>
            <sz val="12"/>
            <color indexed="81"/>
            <rFont val="Tahoma"/>
            <family val="2"/>
          </rPr>
          <t xml:space="preserve">
</t>
        </r>
      </text>
    </comment>
    <comment ref="A8" authorId="0" shapeId="0" xr:uid="{00000000-0006-0000-0000-000002000000}">
      <text>
        <r>
          <rPr>
            <b/>
            <sz val="11"/>
            <color indexed="81"/>
            <rFont val="Tahoma"/>
            <family val="2"/>
          </rPr>
          <t xml:space="preserve">Données du niveau périphérique ( village, zone rurale, aire sanitaire,…) sont demandés  pour permettre une meilleure vision et analyse de la situation épidémique et justifier la requête.  </t>
        </r>
        <r>
          <rPr>
            <sz val="8"/>
            <color indexed="81"/>
            <rFont val="Tahoma"/>
            <family val="2"/>
          </rPr>
          <t xml:space="preserve">
</t>
        </r>
      </text>
    </comment>
    <comment ref="A10" authorId="0" shapeId="0" xr:uid="{00000000-0006-0000-0000-000003000000}">
      <text>
        <r>
          <rPr>
            <b/>
            <sz val="11"/>
            <color indexed="81"/>
            <rFont val="Tahoma"/>
            <family val="2"/>
          </rPr>
          <t>Veuillez écrire les noms des Districts/Zones de Santé/LGAs/ affectés</t>
        </r>
        <r>
          <rPr>
            <sz val="10"/>
            <color indexed="81"/>
            <rFont val="Tahoma"/>
            <family val="2"/>
          </rPr>
          <t xml:space="preserve">
</t>
        </r>
      </text>
    </comment>
    <comment ref="B10" authorId="1" shapeId="0" xr:uid="{00000000-0006-0000-0000-000004000000}">
      <text>
        <r>
          <rPr>
            <b/>
            <sz val="11"/>
            <color indexed="81"/>
            <rFont val="Tahoma"/>
            <family val="2"/>
          </rPr>
          <t>Veuillez écrire les noms des zones affectés (CSI, Aire de Santé, communes, cantons, villes. -)</t>
        </r>
        <r>
          <rPr>
            <sz val="8"/>
            <color indexed="81"/>
            <rFont val="Tahoma"/>
            <family val="2"/>
          </rPr>
          <t xml:space="preserve">
</t>
        </r>
      </text>
    </comment>
    <comment ref="C11" authorId="0" shapeId="0" xr:uid="{00000000-0006-0000-0000-000005000000}">
      <text>
        <r>
          <rPr>
            <b/>
            <sz val="11"/>
            <color indexed="81"/>
            <rFont val="Tahoma"/>
            <family val="2"/>
          </rPr>
          <t xml:space="preserve">Ecrire la population éstimé  pour chaque commune/canton affecté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F-FERMON</author>
  </authors>
  <commentList>
    <comment ref="A4" authorId="0" shapeId="0" xr:uid="{00000000-0006-0000-0100-000001000000}">
      <text>
        <r>
          <rPr>
            <b/>
            <sz val="12"/>
            <color indexed="81"/>
            <rFont val="Tahoma"/>
            <family val="2"/>
          </rPr>
          <t xml:space="preserve">Données spécifiques selon l'âge pourront pas être disponible par district. 
Dans ce cas, veuillez recuillir les données avec la distribution d'âge dans l'hôpital de reférence. Indiquez toujours la date, lieu et source de l'information. 
</t>
        </r>
      </text>
    </comment>
    <comment ref="F12" authorId="0" shapeId="0" xr:uid="{00000000-0006-0000-0100-000002000000}">
      <text>
        <r>
          <rPr>
            <b/>
            <sz val="10"/>
            <color indexed="81"/>
            <rFont val="Tahoma"/>
            <family val="2"/>
          </rPr>
          <t xml:space="preserve">Noter la distribution par classe d'âge utilisée 
</t>
        </r>
      </text>
    </comment>
  </commentList>
</comments>
</file>

<file path=xl/sharedStrings.xml><?xml version="1.0" encoding="utf-8"?>
<sst xmlns="http://schemas.openxmlformats.org/spreadsheetml/2006/main" count="300" uniqueCount="202">
  <si>
    <t>Population</t>
  </si>
  <si>
    <t>S1</t>
  </si>
  <si>
    <t>s48</t>
  </si>
  <si>
    <t>s49</t>
  </si>
  <si>
    <t>s50</t>
  </si>
  <si>
    <t>s51</t>
  </si>
  <si>
    <t>s52</t>
  </si>
  <si>
    <t>S2</t>
  </si>
  <si>
    <t>S3</t>
  </si>
  <si>
    <t>S4</t>
  </si>
  <si>
    <t>S5</t>
  </si>
  <si>
    <t>S6</t>
  </si>
  <si>
    <t>S7</t>
  </si>
  <si>
    <t>S8</t>
  </si>
  <si>
    <t>S9</t>
  </si>
  <si>
    <t>S10</t>
  </si>
  <si>
    <t>S11</t>
  </si>
  <si>
    <t>S12</t>
  </si>
  <si>
    <t>S13</t>
  </si>
  <si>
    <t>S14</t>
  </si>
  <si>
    <t>S15</t>
  </si>
  <si>
    <t>S16</t>
  </si>
  <si>
    <t>S17</t>
  </si>
  <si>
    <t>S18</t>
  </si>
  <si>
    <t>S19</t>
  </si>
  <si>
    <t>S20</t>
  </si>
  <si>
    <t>S21</t>
  </si>
  <si>
    <t>S22</t>
  </si>
  <si>
    <t>S23</t>
  </si>
  <si>
    <t>S24</t>
  </si>
  <si>
    <t>S25</t>
  </si>
  <si>
    <t>S26</t>
  </si>
  <si>
    <t>S27</t>
  </si>
  <si>
    <t>S28</t>
  </si>
  <si>
    <t>S29</t>
  </si>
  <si>
    <t>S30</t>
  </si>
  <si>
    <t>S31</t>
  </si>
  <si>
    <t>S32</t>
  </si>
  <si>
    <t>S33</t>
  </si>
  <si>
    <t>S34</t>
  </si>
  <si>
    <t>S35</t>
  </si>
  <si>
    <t>S36</t>
  </si>
  <si>
    <t>S37</t>
  </si>
  <si>
    <t>S38</t>
  </si>
  <si>
    <t>S39</t>
  </si>
  <si>
    <t>S40</t>
  </si>
  <si>
    <t>S41</t>
  </si>
  <si>
    <t>S42</t>
  </si>
  <si>
    <t>S43</t>
  </si>
  <si>
    <t>S44</t>
  </si>
  <si>
    <t>S45</t>
  </si>
  <si>
    <t>S46</t>
  </si>
  <si>
    <t>S47</t>
  </si>
  <si>
    <t>S48</t>
  </si>
  <si>
    <t>S49</t>
  </si>
  <si>
    <t>S50</t>
  </si>
  <si>
    <t>S51</t>
  </si>
  <si>
    <t>S52</t>
  </si>
  <si>
    <t>S 2004-2005</t>
  </si>
  <si>
    <t>semaines</t>
  </si>
  <si>
    <t>s1</t>
  </si>
  <si>
    <t>s2</t>
  </si>
  <si>
    <t>s3</t>
  </si>
  <si>
    <t>s4</t>
  </si>
  <si>
    <t>s5</t>
  </si>
  <si>
    <t>s6</t>
  </si>
  <si>
    <t>s7</t>
  </si>
  <si>
    <t>s8</t>
  </si>
  <si>
    <t>s9</t>
  </si>
  <si>
    <t>s10</t>
  </si>
  <si>
    <t>s11</t>
  </si>
  <si>
    <t>s12</t>
  </si>
  <si>
    <t>s13</t>
  </si>
  <si>
    <t>s14</t>
  </si>
  <si>
    <t>s15</t>
  </si>
  <si>
    <t>s16</t>
  </si>
  <si>
    <t>s17</t>
  </si>
  <si>
    <t>s18</t>
  </si>
  <si>
    <t>s19</t>
  </si>
  <si>
    <t>s20</t>
  </si>
  <si>
    <t>s21</t>
  </si>
  <si>
    <t>s22</t>
  </si>
  <si>
    <t>s23</t>
  </si>
  <si>
    <t>s24</t>
  </si>
  <si>
    <t>s25</t>
  </si>
  <si>
    <t>s26</t>
  </si>
  <si>
    <t>s27</t>
  </si>
  <si>
    <t>s28</t>
  </si>
  <si>
    <t>s29</t>
  </si>
  <si>
    <t>s30</t>
  </si>
  <si>
    <t>s31</t>
  </si>
  <si>
    <t>s32</t>
  </si>
  <si>
    <t>s33</t>
  </si>
  <si>
    <t>s34</t>
  </si>
  <si>
    <t>s35</t>
  </si>
  <si>
    <t>s36</t>
  </si>
  <si>
    <t>s37</t>
  </si>
  <si>
    <t>s38</t>
  </si>
  <si>
    <t>s39</t>
  </si>
  <si>
    <t>s40</t>
  </si>
  <si>
    <t>s41</t>
  </si>
  <si>
    <t>s42</t>
  </si>
  <si>
    <t>s43</t>
  </si>
  <si>
    <t>s44</t>
  </si>
  <si>
    <t>s45</t>
  </si>
  <si>
    <t>s46</t>
  </si>
  <si>
    <t>s47</t>
  </si>
  <si>
    <t>Décès par semaine en 2005 et 2004</t>
  </si>
  <si>
    <t>S 2005-2006</t>
  </si>
  <si>
    <t>TOTAL</t>
  </si>
  <si>
    <t>Total</t>
  </si>
  <si>
    <t>%</t>
  </si>
  <si>
    <t>DATE</t>
  </si>
  <si>
    <t>Neisseria meningitidis</t>
  </si>
  <si>
    <t>Spn</t>
  </si>
  <si>
    <t>Hib</t>
  </si>
  <si>
    <t>A</t>
  </si>
  <si>
    <t>EPIDEMIE DE MENINGITE A MENINGOCOQUE</t>
  </si>
  <si>
    <t>PAYS</t>
  </si>
  <si>
    <t>Source des données</t>
  </si>
  <si>
    <t xml:space="preserve">Districts </t>
  </si>
  <si>
    <t>cas</t>
  </si>
  <si>
    <t>décès</t>
  </si>
  <si>
    <t>taux d'attaque</t>
  </si>
  <si>
    <t>létalité</t>
  </si>
  <si>
    <t>Données cumulées par groupe d'âge</t>
  </si>
  <si>
    <t>Source d'information</t>
  </si>
  <si>
    <t>Taux d'attaque</t>
  </si>
  <si>
    <t>0 - 23 mois</t>
  </si>
  <si>
    <t>2 - 4 ans</t>
  </si>
  <si>
    <t>5 - 14 ans</t>
  </si>
  <si>
    <t>15 - 29 ans</t>
  </si>
  <si>
    <t>30 ans et plus</t>
  </si>
  <si>
    <t>positifs</t>
  </si>
  <si>
    <t>Autres*</t>
  </si>
  <si>
    <t>TAUX D'ATTAQUE PAR TRANCHE D'AGE</t>
  </si>
  <si>
    <r>
      <t>Autres</t>
    </r>
    <r>
      <rPr>
        <b/>
        <sz val="9"/>
        <rFont val="Arial Narrow"/>
        <family val="2"/>
      </rPr>
      <t>*</t>
    </r>
  </si>
  <si>
    <t>TOTAL positifs</t>
  </si>
  <si>
    <t>Nombre Total</t>
  </si>
  <si>
    <t>TOTAL districts touchés</t>
  </si>
  <si>
    <t>Remplir uniquement les cellules jaunes</t>
  </si>
  <si>
    <t xml:space="preserve">Campagne de vaccination contre la méningite                     Pays  : </t>
  </si>
  <si>
    <t>Région :</t>
  </si>
  <si>
    <t xml:space="preserve">Population cible  (classe âge): </t>
  </si>
  <si>
    <t xml:space="preserve">% de la population cible/population totale : </t>
  </si>
  <si>
    <t xml:space="preserve">VACCINS </t>
  </si>
  <si>
    <t>MATERIEL D'INJECTION</t>
  </si>
  <si>
    <t>Population totale</t>
  </si>
  <si>
    <t>Population cible</t>
  </si>
  <si>
    <t>Population déjà vaccinée</t>
  </si>
  <si>
    <t>Population restant à vacciner (1)</t>
  </si>
  <si>
    <t>(1) Population restant à vacciner : population cible - population déjà vaccinée</t>
  </si>
  <si>
    <t>Tenir compte des stocks existants</t>
  </si>
  <si>
    <t>Proportion %</t>
  </si>
  <si>
    <t>Nombre Total Réalisé</t>
  </si>
  <si>
    <t>Region</t>
  </si>
  <si>
    <r>
      <t xml:space="preserve">Semaines  </t>
    </r>
    <r>
      <rPr>
        <b/>
        <sz val="16"/>
        <color indexed="12"/>
        <rFont val="Arial"/>
        <family val="2"/>
      </rPr>
      <t>→→</t>
    </r>
  </si>
  <si>
    <t>CSI/Aires Santé/Cantons</t>
  </si>
  <si>
    <t>ATTENTION:</t>
  </si>
  <si>
    <t>Si informations non disponibles, laisser la case vide</t>
  </si>
  <si>
    <r>
      <t>ANNEXE 2</t>
    </r>
    <r>
      <rPr>
        <b/>
        <sz val="16"/>
        <rFont val="Arial Narrow"/>
        <family val="2"/>
      </rPr>
      <t>: Information épidémiologique par classe d'âge</t>
    </r>
  </si>
  <si>
    <t>Du</t>
  </si>
  <si>
    <t>au</t>
  </si>
  <si>
    <t>Autres (**)</t>
  </si>
  <si>
    <r>
      <t>ANNEXE 1</t>
    </r>
    <r>
      <rPr>
        <b/>
        <sz val="16"/>
        <rFont val="Arial Narrow"/>
        <family val="2"/>
      </rPr>
      <t>: Information épidémiologique par lieu et par semaine</t>
    </r>
  </si>
  <si>
    <t>1. Résumé de la situation épidémiologique</t>
  </si>
  <si>
    <t>REMPLIR UNIQUEMENT LES CASES JAUNES</t>
  </si>
  <si>
    <t>Si zéro cas et décès, le préciser dans la case</t>
  </si>
  <si>
    <t>Nombre de cas et décès par district et par semaine</t>
  </si>
  <si>
    <t xml:space="preserve">REMPLIR LE TABLEAU CI-DESSOUS </t>
  </si>
  <si>
    <t>POPULATION TOTALE =</t>
  </si>
  <si>
    <t>Groupes d'âge</t>
  </si>
  <si>
    <t>REMPLIR SEULEMENT LES CELLULES JAUNES</t>
  </si>
  <si>
    <t>District/Zone de santé</t>
  </si>
  <si>
    <r>
      <t>ANNEXE 4</t>
    </r>
    <r>
      <rPr>
        <b/>
        <sz val="16"/>
        <rFont val="Arial Narrow"/>
        <family val="2"/>
      </rPr>
      <t xml:space="preserve">: Estimation des besoins en vaccins et materiel d'Injection </t>
    </r>
  </si>
  <si>
    <t xml:space="preserve">District(s) : </t>
  </si>
  <si>
    <t>Réserve vaccins demandée (en %)</t>
  </si>
  <si>
    <r>
      <t>ANNEXE 3</t>
    </r>
    <r>
      <rPr>
        <b/>
        <sz val="16"/>
        <rFont val="Arial Narrow"/>
        <family val="2"/>
      </rPr>
      <t>: Information biologique</t>
    </r>
  </si>
  <si>
    <t>Lieu(x)</t>
  </si>
  <si>
    <t>W  / Y</t>
  </si>
  <si>
    <t xml:space="preserve">W </t>
  </si>
  <si>
    <t>CULTURE/PCR (***)</t>
  </si>
  <si>
    <t>Test de Diagnostique Rapide (*)</t>
  </si>
  <si>
    <r>
      <t>(**)</t>
    </r>
    <r>
      <rPr>
        <sz val="10"/>
        <rFont val="Arial Narrow"/>
        <family val="2"/>
      </rPr>
      <t xml:space="preserve"> Veuillez spécifier le serogroupe du Nm ou le pathogen</t>
    </r>
  </si>
  <si>
    <r>
      <t>(**)</t>
    </r>
    <r>
      <rPr>
        <sz val="10"/>
        <rFont val="Arial Narrow"/>
        <family val="2"/>
      </rPr>
      <t xml:space="preserve"> Préciser la méthode (culture ou PCR)</t>
    </r>
  </si>
  <si>
    <r>
      <t>(*)</t>
    </r>
    <r>
      <rPr>
        <sz val="10"/>
        <rFont val="Arial Narrow"/>
        <family val="2"/>
      </rPr>
      <t xml:space="preserve"> Veuillez spécifier latex ou autre (bandelette)</t>
    </r>
  </si>
  <si>
    <t>C</t>
  </si>
  <si>
    <t>Total des seringues</t>
  </si>
  <si>
    <t>Facteur de perte (2)</t>
  </si>
  <si>
    <r>
      <t>BESOINS :</t>
    </r>
    <r>
      <rPr>
        <sz val="10"/>
        <rFont val="Arial Narrow"/>
        <family val="2"/>
      </rPr>
      <t xml:space="preserve"> x par % réserve = nbre total de doses (3) </t>
    </r>
  </si>
  <si>
    <t>Volume en litres (4)</t>
  </si>
  <si>
    <t xml:space="preserve">Seringues autobloquantes  0,5 ml (5) </t>
  </si>
  <si>
    <t>Seringues de reconstitution (6)</t>
  </si>
  <si>
    <r>
      <t xml:space="preserve">Container à aiguilles
 </t>
    </r>
    <r>
      <rPr>
        <b/>
        <sz val="10"/>
        <rFont val="Arial Narrow"/>
        <family val="2"/>
      </rPr>
      <t xml:space="preserve"> </t>
    </r>
    <r>
      <rPr>
        <sz val="10"/>
        <rFont val="Arial Narrow"/>
        <family val="2"/>
      </rPr>
      <t>5 litres (7)</t>
    </r>
  </si>
  <si>
    <t>(3) Estimation des besoins en vaccins : population restant à vacciner x 1,17 + % réserve demandée</t>
  </si>
  <si>
    <t>(4) Volume occupé par les vaccins en litres : nombre de doses x volume estimé par dose (3Cm3)/1000 (1 litre = 1000 cm3)</t>
  </si>
  <si>
    <t>(5) Seringues autobloquantes : même quantité que BESOINS en nombre de doses de vaccins</t>
  </si>
  <si>
    <t>(6) Seringues de reconstitution des vaccins lyophilisés : 1 seringue par flacon de vaccin. Nombre total de doses nécessaires/10 (nombre de doses estimé par flacon )</t>
  </si>
  <si>
    <t>(7) Containers de collecte et d'élimination des aiguilles et seringues, 5 litres : 1 pour 100 seringues. Nombre total de seringues /100</t>
  </si>
  <si>
    <t>1. EN ÉPIDÉMIE</t>
  </si>
  <si>
    <t>(2) Pour les flacons de 10 doses, le taux de perte standard est de 10%; pour les flacons de 5 doses = 5%; pour les flacons de 1 dose = 1%.</t>
  </si>
  <si>
    <t>2. Zones adjacentes considérées pour la vaccination (informations au niveau du district uniquement)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</si>
</sst>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m/d/yyyy"/>
    <numFmt numFmtId="166" formatCode="0.0%"/>
  </numFmts>
  <fonts count="62" x14ac:knownFonts="1">
    <font>
      <sz val="10"/>
      <name val="Arial"/>
    </font>
    <font>
      <sz val="10"/>
      <name val="Arial"/>
    </font>
    <font>
      <b/>
      <sz val="10"/>
      <color indexed="12"/>
      <name val="Arial"/>
      <family val="2"/>
    </font>
    <font>
      <b/>
      <sz val="10"/>
      <name val="Arial"/>
      <family val="2"/>
    </font>
    <font>
      <sz val="10"/>
      <name val="Arial"/>
      <family val="2"/>
    </font>
    <font>
      <sz val="12"/>
      <name val="Arial"/>
      <family val="2"/>
    </font>
    <font>
      <b/>
      <sz val="12"/>
      <name val="Arial"/>
      <family val="2"/>
    </font>
    <font>
      <b/>
      <sz val="10"/>
      <name val="Arial"/>
      <family val="2"/>
    </font>
    <font>
      <sz val="11"/>
      <name val="Comic Sans MS"/>
      <family val="4"/>
    </font>
    <font>
      <b/>
      <sz val="11"/>
      <color indexed="12"/>
      <name val="Comic Sans MS"/>
      <family val="4"/>
    </font>
    <font>
      <b/>
      <sz val="11"/>
      <name val="Comic Sans MS"/>
      <family val="4"/>
    </font>
    <font>
      <b/>
      <sz val="12"/>
      <name val="Comic Sans MS"/>
      <family val="4"/>
    </font>
    <font>
      <sz val="12"/>
      <name val="Comic Sans MS"/>
      <family val="4"/>
    </font>
    <font>
      <sz val="8"/>
      <color indexed="81"/>
      <name val="Tahoma"/>
      <family val="2"/>
    </font>
    <font>
      <b/>
      <sz val="12"/>
      <color indexed="81"/>
      <name val="Tahoma"/>
      <family val="2"/>
    </font>
    <font>
      <sz val="12"/>
      <color indexed="81"/>
      <name val="Tahoma"/>
      <family val="2"/>
    </font>
    <font>
      <b/>
      <i/>
      <sz val="12"/>
      <name val="Comic Sans MS"/>
      <family val="4"/>
    </font>
    <font>
      <b/>
      <sz val="10"/>
      <color indexed="81"/>
      <name val="Tahoma"/>
      <family val="2"/>
    </font>
    <font>
      <sz val="12"/>
      <name val="Arial"/>
      <family val="2"/>
    </font>
    <font>
      <vertAlign val="superscript"/>
      <sz val="12"/>
      <name val="Arial"/>
      <family val="2"/>
    </font>
    <font>
      <sz val="10"/>
      <color indexed="81"/>
      <name val="Tahoma"/>
      <family val="2"/>
    </font>
    <font>
      <sz val="14"/>
      <name val="Comic Sans MS"/>
      <family val="4"/>
    </font>
    <font>
      <b/>
      <sz val="11"/>
      <color indexed="81"/>
      <name val="Tahoma"/>
      <family val="2"/>
    </font>
    <font>
      <b/>
      <sz val="12"/>
      <color indexed="12"/>
      <name val="Arial"/>
      <family val="2"/>
    </font>
    <font>
      <b/>
      <sz val="14"/>
      <name val="Arial Narrow"/>
      <family val="2"/>
    </font>
    <font>
      <sz val="11"/>
      <name val="Arial Narrow"/>
      <family val="2"/>
    </font>
    <font>
      <b/>
      <sz val="11"/>
      <name val="Arial Narrow"/>
      <family val="2"/>
    </font>
    <font>
      <b/>
      <sz val="12"/>
      <name val="Arial Narrow"/>
      <family val="2"/>
    </font>
    <font>
      <b/>
      <u/>
      <sz val="12"/>
      <name val="Arial Narrow"/>
      <family val="2"/>
    </font>
    <font>
      <b/>
      <sz val="11"/>
      <color indexed="12"/>
      <name val="Arial Narrow"/>
      <family val="2"/>
    </font>
    <font>
      <b/>
      <sz val="14"/>
      <color indexed="12"/>
      <name val="Arial Narrow"/>
      <family val="2"/>
    </font>
    <font>
      <b/>
      <sz val="12"/>
      <color indexed="12"/>
      <name val="Arial Narrow"/>
      <family val="2"/>
    </font>
    <font>
      <b/>
      <i/>
      <sz val="11"/>
      <name val="Arial Narrow"/>
      <family val="2"/>
    </font>
    <font>
      <b/>
      <u/>
      <sz val="16"/>
      <name val="Arial Narrow"/>
      <family val="2"/>
    </font>
    <font>
      <u/>
      <sz val="16"/>
      <name val="Arial Narrow"/>
      <family val="2"/>
    </font>
    <font>
      <sz val="16"/>
      <name val="Arial Narrow"/>
      <family val="2"/>
    </font>
    <font>
      <b/>
      <sz val="16"/>
      <color indexed="10"/>
      <name val="Arial Narrow"/>
      <family val="2"/>
    </font>
    <font>
      <b/>
      <sz val="16"/>
      <name val="Arial Narrow"/>
      <family val="2"/>
    </font>
    <font>
      <b/>
      <u/>
      <sz val="14"/>
      <name val="Arial Narrow"/>
      <family val="2"/>
    </font>
    <font>
      <sz val="8"/>
      <name val="Arial"/>
      <family val="2"/>
    </font>
    <font>
      <b/>
      <sz val="8"/>
      <name val="Arial Narrow"/>
      <family val="2"/>
    </font>
    <font>
      <b/>
      <sz val="9"/>
      <name val="Arial Narrow"/>
      <family val="2"/>
    </font>
    <font>
      <b/>
      <sz val="10"/>
      <name val="Arial Narrow"/>
      <family val="2"/>
    </font>
    <font>
      <b/>
      <sz val="10"/>
      <color indexed="12"/>
      <name val="Arial Narrow"/>
      <family val="2"/>
    </font>
    <font>
      <b/>
      <sz val="10"/>
      <color indexed="10"/>
      <name val="Arial Narrow"/>
      <family val="2"/>
    </font>
    <font>
      <b/>
      <sz val="12"/>
      <color indexed="10"/>
      <name val="Arial Narrow"/>
      <family val="2"/>
    </font>
    <font>
      <sz val="14"/>
      <name val="Arial Narrow"/>
      <family val="2"/>
    </font>
    <font>
      <b/>
      <sz val="12"/>
      <name val="Arial"/>
      <family val="2"/>
    </font>
    <font>
      <b/>
      <sz val="8"/>
      <name val="Arial"/>
      <family val="2"/>
    </font>
    <font>
      <sz val="8"/>
      <name val="Arial"/>
      <family val="2"/>
    </font>
    <font>
      <b/>
      <sz val="16"/>
      <color indexed="12"/>
      <name val="Arial"/>
      <family val="2"/>
    </font>
    <font>
      <b/>
      <u/>
      <sz val="12"/>
      <color indexed="10"/>
      <name val="Arial Narrow"/>
      <family val="2"/>
    </font>
    <font>
      <sz val="12"/>
      <name val="Arial Narrow"/>
      <family val="2"/>
    </font>
    <font>
      <sz val="9"/>
      <name val="Arial"/>
      <family val="2"/>
    </font>
    <font>
      <sz val="10"/>
      <name val="Arial Narrow"/>
      <family val="2"/>
    </font>
    <font>
      <sz val="9"/>
      <color indexed="10"/>
      <name val="Arial Narrow"/>
      <family val="2"/>
    </font>
    <font>
      <sz val="9"/>
      <name val="Arial Narrow"/>
      <family val="2"/>
    </font>
    <font>
      <b/>
      <sz val="9"/>
      <color indexed="12"/>
      <name val="Arial Narrow"/>
      <family val="2"/>
    </font>
    <font>
      <b/>
      <sz val="14"/>
      <color indexed="10"/>
      <name val="Arial Narrow"/>
      <family val="2"/>
    </font>
    <font>
      <sz val="8"/>
      <name val="Arial Narrow"/>
      <family val="2"/>
    </font>
    <font>
      <b/>
      <sz val="8"/>
      <color indexed="10"/>
      <name val="Arial Narrow"/>
      <family val="2"/>
    </font>
    <font>
      <b/>
      <sz val="16"/>
      <color indexed="12"/>
      <name val="Arial Narrow"/>
      <family val="2"/>
    </font>
  </fonts>
  <fills count="7">
    <fill>
      <patternFill patternType="none"/>
    </fill>
    <fill>
      <patternFill patternType="gray125"/>
    </fill>
    <fill>
      <patternFill patternType="solid">
        <fgColor indexed="41"/>
        <bgColor indexed="64"/>
      </patternFill>
    </fill>
    <fill>
      <patternFill patternType="solid">
        <fgColor indexed="9"/>
        <bgColor indexed="64"/>
      </patternFill>
    </fill>
    <fill>
      <patternFill patternType="solid">
        <fgColor indexed="43"/>
        <bgColor indexed="64"/>
      </patternFill>
    </fill>
    <fill>
      <patternFill patternType="solid">
        <fgColor indexed="22"/>
        <bgColor indexed="64"/>
      </patternFill>
    </fill>
    <fill>
      <patternFill patternType="solid">
        <fgColor theme="1"/>
        <bgColor indexed="64"/>
      </patternFill>
    </fill>
  </fills>
  <borders count="80">
    <border>
      <left/>
      <right/>
      <top/>
      <bottom/>
      <diagonal/>
    </border>
    <border>
      <left style="medium">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ck">
        <color indexed="64"/>
      </left>
      <right/>
      <top style="medium">
        <color indexed="64"/>
      </top>
      <bottom style="thick">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double">
        <color indexed="64"/>
      </bottom>
      <diagonal/>
    </border>
    <border>
      <left style="thin">
        <color indexed="64"/>
      </left>
      <right style="double">
        <color indexed="64"/>
      </right>
      <top/>
      <bottom style="double">
        <color indexed="64"/>
      </bottom>
      <diagonal/>
    </border>
    <border>
      <left style="thin">
        <color indexed="64"/>
      </left>
      <right/>
      <top style="medium">
        <color indexed="64"/>
      </top>
      <bottom style="medium">
        <color indexed="64"/>
      </bottom>
      <diagonal/>
    </border>
    <border>
      <left style="thin">
        <color indexed="64"/>
      </left>
      <right/>
      <top/>
      <bottom style="thin">
        <color indexed="64"/>
      </bottom>
      <diagonal/>
    </border>
    <border>
      <left style="thin">
        <color indexed="64"/>
      </left>
      <right/>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double">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right/>
      <top style="thin">
        <color indexed="64"/>
      </top>
      <bottom/>
      <diagonal/>
    </border>
    <border>
      <left/>
      <right style="thin">
        <color indexed="64"/>
      </right>
      <top style="thin">
        <color indexed="64"/>
      </top>
      <bottom/>
      <diagonal/>
    </border>
    <border>
      <left style="double">
        <color indexed="64"/>
      </left>
      <right style="thin">
        <color indexed="64"/>
      </right>
      <top/>
      <bottom style="thin">
        <color indexed="64"/>
      </bottom>
      <diagonal/>
    </border>
    <border>
      <left style="thin">
        <color indexed="64"/>
      </left>
      <right/>
      <top style="thin">
        <color indexed="64"/>
      </top>
      <bottom/>
      <diagonal/>
    </border>
    <border>
      <left style="thick">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bottom style="thin">
        <color indexed="64"/>
      </bottom>
      <diagonal/>
    </border>
    <border>
      <left style="thick">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ck">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right/>
      <top/>
      <bottom style="thick">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style="double">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double">
        <color indexed="64"/>
      </right>
      <top style="double">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bottom/>
      <diagonal/>
    </border>
    <border>
      <left style="medium">
        <color indexed="64"/>
      </left>
      <right style="medium">
        <color indexed="64"/>
      </right>
      <top/>
      <bottom style="thin">
        <color indexed="64"/>
      </bottom>
      <diagonal/>
    </border>
    <border>
      <left style="medium">
        <color indexed="64"/>
      </left>
      <right/>
      <top/>
      <bottom/>
      <diagonal/>
    </border>
    <border>
      <left style="thick">
        <color indexed="64"/>
      </left>
      <right/>
      <top style="thick">
        <color indexed="64"/>
      </top>
      <bottom/>
      <diagonal/>
    </border>
    <border>
      <left style="thick">
        <color indexed="64"/>
      </left>
      <right/>
      <top/>
      <bottom style="medium">
        <color indexed="64"/>
      </bottom>
      <diagonal/>
    </border>
    <border>
      <left/>
      <right style="thin">
        <color indexed="64"/>
      </right>
      <top/>
      <bottom/>
      <diagonal/>
    </border>
    <border>
      <left style="medium">
        <color indexed="64"/>
      </left>
      <right style="medium">
        <color indexed="64"/>
      </right>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double">
        <color indexed="64"/>
      </left>
      <right style="thin">
        <color indexed="64"/>
      </right>
      <top/>
      <bottom/>
      <diagonal/>
    </border>
    <border>
      <left style="thin">
        <color indexed="64"/>
      </left>
      <right style="double">
        <color indexed="64"/>
      </right>
      <top/>
      <bottom/>
      <diagonal/>
    </border>
    <border>
      <left style="medium">
        <color indexed="64"/>
      </left>
      <right/>
      <top/>
      <bottom style="thin">
        <color indexed="64"/>
      </bottom>
      <diagonal/>
    </border>
  </borders>
  <cellStyleXfs count="3">
    <xf numFmtId="0" fontId="0" fillId="0" borderId="0"/>
    <xf numFmtId="0" fontId="2" fillId="2" borderId="1" applyAlignment="0">
      <protection locked="0"/>
    </xf>
    <xf numFmtId="0" fontId="4" fillId="0" borderId="0"/>
  </cellStyleXfs>
  <cellXfs count="325">
    <xf numFmtId="0" fontId="0" fillId="0" borderId="0" xfId="0"/>
    <xf numFmtId="0" fontId="3" fillId="0" borderId="0" xfId="0" applyFont="1"/>
    <xf numFmtId="0" fontId="8" fillId="0" borderId="0" xfId="0" applyFont="1"/>
    <xf numFmtId="0" fontId="12" fillId="0" borderId="0" xfId="0" applyFont="1"/>
    <xf numFmtId="0" fontId="11" fillId="0" borderId="0" xfId="0" applyFont="1"/>
    <xf numFmtId="0" fontId="4" fillId="3" borderId="0" xfId="0" applyFont="1" applyFill="1"/>
    <xf numFmtId="0" fontId="21" fillId="0" borderId="0" xfId="0" applyFont="1"/>
    <xf numFmtId="0" fontId="21" fillId="0" borderId="0" xfId="0" applyFont="1" applyFill="1"/>
    <xf numFmtId="0" fontId="8" fillId="0" borderId="0" xfId="0" applyFont="1" applyFill="1"/>
    <xf numFmtId="0" fontId="25" fillId="0" borderId="0" xfId="0" applyFont="1"/>
    <xf numFmtId="0" fontId="26" fillId="0" borderId="0" xfId="0" applyFont="1"/>
    <xf numFmtId="0" fontId="27" fillId="0" borderId="0" xfId="0" applyFont="1"/>
    <xf numFmtId="0" fontId="29" fillId="0" borderId="2" xfId="1" applyFont="1" applyFill="1" applyBorder="1" applyAlignment="1" applyProtection="1">
      <alignment horizontal="center" vertical="center"/>
    </xf>
    <xf numFmtId="0" fontId="26" fillId="0" borderId="3" xfId="1" applyFont="1" applyFill="1" applyBorder="1" applyAlignment="1" applyProtection="1">
      <alignment horizontal="center" vertical="center" wrapText="1"/>
    </xf>
    <xf numFmtId="0" fontId="26" fillId="0" borderId="4" xfId="1" applyFont="1" applyFill="1" applyBorder="1" applyAlignment="1" applyProtection="1">
      <alignment horizontal="center" vertical="center" wrapText="1"/>
    </xf>
    <xf numFmtId="0" fontId="26" fillId="0" borderId="5" xfId="1" applyFont="1" applyFill="1" applyBorder="1" applyAlignment="1" applyProtection="1">
      <alignment horizontal="center" vertical="center" wrapText="1"/>
    </xf>
    <xf numFmtId="1" fontId="24" fillId="0" borderId="6" xfId="0" applyNumberFormat="1" applyFont="1" applyFill="1" applyBorder="1" applyAlignment="1" applyProtection="1">
      <alignment vertical="justify"/>
    </xf>
    <xf numFmtId="1" fontId="24" fillId="0" borderId="0" xfId="0" applyNumberFormat="1" applyFont="1" applyFill="1" applyBorder="1" applyAlignment="1" applyProtection="1">
      <alignment vertical="justify"/>
    </xf>
    <xf numFmtId="3" fontId="24" fillId="0" borderId="0" xfId="0" applyNumberFormat="1" applyFont="1" applyFill="1" applyBorder="1" applyProtection="1">
      <protection locked="0"/>
    </xf>
    <xf numFmtId="0" fontId="30" fillId="0" borderId="0" xfId="1" applyNumberFormat="1" applyFont="1" applyFill="1" applyBorder="1" applyProtection="1">
      <protection locked="0"/>
    </xf>
    <xf numFmtId="164" fontId="30" fillId="0" borderId="0" xfId="1" applyNumberFormat="1" applyFont="1" applyFill="1" applyBorder="1" applyProtection="1"/>
    <xf numFmtId="0" fontId="32" fillId="0" borderId="0" xfId="0" applyFont="1"/>
    <xf numFmtId="0" fontId="9" fillId="0" borderId="0" xfId="0" applyFont="1" applyFill="1" applyBorder="1" applyAlignment="1" applyProtection="1">
      <alignment horizontal="center" vertical="center"/>
    </xf>
    <xf numFmtId="0" fontId="16" fillId="0" borderId="0" xfId="0" applyFont="1" applyFill="1" applyBorder="1" applyAlignment="1"/>
    <xf numFmtId="0" fontId="0" fillId="0" borderId="0" xfId="0" applyFill="1" applyBorder="1" applyAlignment="1"/>
    <xf numFmtId="0" fontId="8" fillId="0" borderId="0" xfId="0" applyFont="1" applyFill="1" applyBorder="1"/>
    <xf numFmtId="0" fontId="6" fillId="0" borderId="0" xfId="0" applyFont="1" applyFill="1" applyBorder="1" applyAlignment="1"/>
    <xf numFmtId="0" fontId="7" fillId="0" borderId="0" xfId="0" applyFont="1" applyFill="1" applyBorder="1" applyAlignment="1"/>
    <xf numFmtId="0" fontId="10" fillId="0" borderId="0" xfId="0" applyFont="1" applyFill="1" applyBorder="1"/>
    <xf numFmtId="0" fontId="4" fillId="0" borderId="0" xfId="0" applyFont="1" applyFill="1" applyBorder="1"/>
    <xf numFmtId="0" fontId="4" fillId="0" borderId="0" xfId="0" applyFont="1" applyFill="1" applyBorder="1" applyAlignment="1">
      <alignment horizontal="center"/>
    </xf>
    <xf numFmtId="0" fontId="5" fillId="0" borderId="0" xfId="0" applyFont="1" applyFill="1" applyBorder="1"/>
    <xf numFmtId="0" fontId="5" fillId="0" borderId="0" xfId="0" applyFont="1" applyFill="1" applyBorder="1" applyAlignment="1">
      <alignment horizontal="center"/>
    </xf>
    <xf numFmtId="0" fontId="18" fillId="0" borderId="0" xfId="0" applyFont="1" applyFill="1" applyBorder="1"/>
    <xf numFmtId="0" fontId="19" fillId="0" borderId="0" xfId="0" applyFont="1" applyFill="1" applyBorder="1"/>
    <xf numFmtId="0" fontId="6" fillId="0" borderId="0" xfId="0" applyFont="1" applyFill="1" applyBorder="1"/>
    <xf numFmtId="0" fontId="6" fillId="0" borderId="0" xfId="0" applyFont="1" applyFill="1" applyBorder="1" applyAlignment="1">
      <alignment horizontal="center"/>
    </xf>
    <xf numFmtId="0" fontId="12" fillId="0" borderId="0" xfId="0" applyFont="1" applyFill="1" applyBorder="1" applyAlignment="1">
      <alignment horizontal="center"/>
    </xf>
    <xf numFmtId="0" fontId="35" fillId="0" borderId="0" xfId="0" applyFont="1"/>
    <xf numFmtId="0" fontId="35" fillId="0" borderId="0" xfId="0" applyFont="1" applyFill="1" applyAlignment="1"/>
    <xf numFmtId="0" fontId="36" fillId="0" borderId="7" xfId="0" applyFont="1" applyFill="1" applyBorder="1" applyAlignment="1"/>
    <xf numFmtId="0" fontId="25" fillId="0" borderId="0" xfId="0" applyFont="1" applyFill="1" applyAlignment="1"/>
    <xf numFmtId="0" fontId="40" fillId="0" borderId="8" xfId="0" applyFont="1" applyFill="1" applyBorder="1" applyAlignment="1">
      <alignment horizontal="center" vertical="center" wrapText="1"/>
    </xf>
    <xf numFmtId="0" fontId="40" fillId="0" borderId="9" xfId="0" applyFont="1" applyFill="1" applyBorder="1" applyAlignment="1">
      <alignment horizontal="center" vertical="center" wrapText="1"/>
    </xf>
    <xf numFmtId="0" fontId="24" fillId="0" borderId="0" xfId="0" applyFont="1" applyBorder="1" applyAlignment="1">
      <alignment horizontal="center"/>
    </xf>
    <xf numFmtId="0" fontId="35" fillId="0" borderId="0" xfId="0" applyFont="1" applyBorder="1"/>
    <xf numFmtId="0" fontId="8" fillId="0" borderId="0" xfId="0" applyFont="1" applyBorder="1"/>
    <xf numFmtId="0" fontId="38" fillId="0" borderId="0" xfId="0" applyFont="1" applyBorder="1" applyAlignment="1">
      <alignment horizontal="center"/>
    </xf>
    <xf numFmtId="0" fontId="42" fillId="0" borderId="10" xfId="0" applyFont="1" applyFill="1" applyBorder="1" applyAlignment="1">
      <alignment horizontal="center" vertical="center" wrapText="1"/>
    </xf>
    <xf numFmtId="0" fontId="42" fillId="0" borderId="11" xfId="0" applyFont="1" applyFill="1" applyBorder="1" applyAlignment="1">
      <alignment horizontal="center" vertical="center" wrapText="1"/>
    </xf>
    <xf numFmtId="0" fontId="42" fillId="0" borderId="12" xfId="0" applyFont="1" applyFill="1" applyBorder="1" applyAlignment="1">
      <alignment horizontal="center" vertical="center" wrapText="1"/>
    </xf>
    <xf numFmtId="0" fontId="44" fillId="0" borderId="13" xfId="0" applyFont="1" applyFill="1" applyBorder="1" applyAlignment="1">
      <alignment horizontal="center" vertical="center" wrapText="1"/>
    </xf>
    <xf numFmtId="0" fontId="44" fillId="0" borderId="14" xfId="0" applyFont="1" applyFill="1" applyBorder="1" applyAlignment="1">
      <alignment horizontal="center" vertical="center" wrapText="1"/>
    </xf>
    <xf numFmtId="0" fontId="42" fillId="0" borderId="14" xfId="0" applyFont="1" applyFill="1" applyBorder="1" applyAlignment="1">
      <alignment horizontal="center" vertical="center" wrapText="1"/>
    </xf>
    <xf numFmtId="0" fontId="42" fillId="0" borderId="15" xfId="0" applyFont="1" applyFill="1" applyBorder="1" applyAlignment="1">
      <alignment horizontal="center" vertical="center" wrapText="1"/>
    </xf>
    <xf numFmtId="0" fontId="42" fillId="0" borderId="3" xfId="0" applyFont="1" applyFill="1" applyBorder="1" applyAlignment="1">
      <alignment horizontal="center" vertical="center" wrapText="1"/>
    </xf>
    <xf numFmtId="0" fontId="43" fillId="0" borderId="5" xfId="0" applyFont="1" applyFill="1" applyBorder="1" applyAlignment="1">
      <alignment horizontal="center" vertical="center" wrapText="1"/>
    </xf>
    <xf numFmtId="0" fontId="42" fillId="0" borderId="16" xfId="0" applyFont="1" applyFill="1" applyBorder="1" applyAlignment="1">
      <alignment horizontal="center" vertical="center" wrapText="1"/>
    </xf>
    <xf numFmtId="0" fontId="39" fillId="0" borderId="0" xfId="0" applyFont="1" applyBorder="1"/>
    <xf numFmtId="0" fontId="39" fillId="0" borderId="0" xfId="0" applyFont="1"/>
    <xf numFmtId="1" fontId="24" fillId="0" borderId="17" xfId="0" applyNumberFormat="1" applyFont="1" applyFill="1" applyBorder="1" applyAlignment="1" applyProtection="1">
      <alignment vertical="justify"/>
    </xf>
    <xf numFmtId="3" fontId="27" fillId="4" borderId="18" xfId="0" applyNumberFormat="1" applyFont="1" applyFill="1" applyBorder="1" applyAlignment="1" applyProtection="1">
      <alignment horizontal="center"/>
      <protection locked="0"/>
    </xf>
    <xf numFmtId="0" fontId="31" fillId="4" borderId="1" xfId="1" applyNumberFormat="1" applyFont="1" applyFill="1" applyBorder="1" applyAlignment="1" applyProtection="1">
      <alignment horizontal="center"/>
      <protection locked="0"/>
    </xf>
    <xf numFmtId="0" fontId="31" fillId="4" borderId="19" xfId="1" applyNumberFormat="1" applyFont="1" applyFill="1" applyBorder="1" applyAlignment="1" applyProtection="1">
      <alignment horizontal="center"/>
      <protection locked="0"/>
    </xf>
    <xf numFmtId="164" fontId="31" fillId="0" borderId="19" xfId="1" applyNumberFormat="1" applyFont="1" applyFill="1" applyBorder="1" applyAlignment="1" applyProtection="1">
      <alignment horizontal="center"/>
    </xf>
    <xf numFmtId="164" fontId="31" fillId="0" borderId="10" xfId="1" applyNumberFormat="1" applyFont="1" applyFill="1" applyBorder="1" applyAlignment="1" applyProtection="1">
      <alignment horizontal="center"/>
    </xf>
    <xf numFmtId="164" fontId="31" fillId="0" borderId="20" xfId="1" applyNumberFormat="1" applyFont="1" applyFill="1" applyBorder="1" applyAlignment="1" applyProtection="1">
      <alignment horizontal="center"/>
    </xf>
    <xf numFmtId="164" fontId="30" fillId="0" borderId="21" xfId="1" applyNumberFormat="1" applyFont="1" applyFill="1" applyBorder="1" applyAlignment="1" applyProtection="1">
      <alignment horizontal="center"/>
    </xf>
    <xf numFmtId="164" fontId="30" fillId="0" borderId="22" xfId="1" applyNumberFormat="1" applyFont="1" applyFill="1" applyBorder="1" applyAlignment="1" applyProtection="1">
      <alignment horizontal="center"/>
    </xf>
    <xf numFmtId="164" fontId="30" fillId="0" borderId="23" xfId="1" applyNumberFormat="1" applyFont="1" applyFill="1" applyBorder="1" applyAlignment="1" applyProtection="1">
      <alignment horizontal="center"/>
    </xf>
    <xf numFmtId="164" fontId="30" fillId="0" borderId="24" xfId="1" applyNumberFormat="1" applyFont="1" applyFill="1" applyBorder="1" applyAlignment="1" applyProtection="1">
      <alignment horizontal="center"/>
    </xf>
    <xf numFmtId="0" fontId="26" fillId="0" borderId="25" xfId="1" applyFont="1" applyFill="1" applyBorder="1" applyAlignment="1" applyProtection="1">
      <alignment horizontal="center" vertical="center" wrapText="1"/>
    </xf>
    <xf numFmtId="164" fontId="31" fillId="0" borderId="26" xfId="1" applyNumberFormat="1" applyFont="1" applyFill="1" applyBorder="1" applyAlignment="1" applyProtection="1">
      <alignment horizontal="center"/>
    </xf>
    <xf numFmtId="164" fontId="30" fillId="0" borderId="27" xfId="1" applyNumberFormat="1" applyFont="1" applyFill="1" applyBorder="1" applyAlignment="1" applyProtection="1">
      <alignment horizontal="center"/>
    </xf>
    <xf numFmtId="0" fontId="26" fillId="0" borderId="28" xfId="1" applyFont="1" applyFill="1" applyBorder="1" applyAlignment="1" applyProtection="1">
      <alignment horizontal="center" vertical="center" wrapText="1"/>
    </xf>
    <xf numFmtId="0" fontId="26" fillId="0" borderId="29" xfId="1" applyFont="1" applyFill="1" applyBorder="1" applyAlignment="1" applyProtection="1">
      <alignment horizontal="center" vertical="center" wrapText="1"/>
    </xf>
    <xf numFmtId="1" fontId="27" fillId="4" borderId="6" xfId="0" applyNumberFormat="1" applyFont="1" applyFill="1" applyBorder="1" applyProtection="1">
      <protection locked="0"/>
    </xf>
    <xf numFmtId="1" fontId="27" fillId="4" borderId="18" xfId="0" applyNumberFormat="1" applyFont="1" applyFill="1" applyBorder="1" applyProtection="1">
      <protection locked="0"/>
    </xf>
    <xf numFmtId="0" fontId="35" fillId="4" borderId="30" xfId="0" applyFont="1" applyFill="1" applyBorder="1" applyProtection="1">
      <protection locked="0"/>
    </xf>
    <xf numFmtId="0" fontId="35" fillId="4" borderId="2" xfId="0" applyFont="1" applyFill="1" applyBorder="1" applyProtection="1">
      <protection locked="0"/>
    </xf>
    <xf numFmtId="0" fontId="46" fillId="0" borderId="31" xfId="0" applyFont="1" applyBorder="1"/>
    <xf numFmtId="0" fontId="46" fillId="0" borderId="31" xfId="0" applyFont="1" applyBorder="1" applyAlignment="1">
      <alignment horizontal="justify"/>
    </xf>
    <xf numFmtId="0" fontId="24" fillId="0" borderId="9" xfId="0" applyFont="1" applyBorder="1"/>
    <xf numFmtId="3" fontId="46" fillId="0" borderId="32" xfId="0" applyNumberFormat="1" applyFont="1" applyBorder="1" applyAlignment="1">
      <alignment horizontal="center"/>
    </xf>
    <xf numFmtId="164" fontId="46" fillId="0" borderId="32" xfId="0" applyNumberFormat="1" applyFont="1" applyBorder="1" applyAlignment="1">
      <alignment horizontal="center"/>
    </xf>
    <xf numFmtId="166" fontId="46" fillId="0" borderId="11" xfId="0" applyNumberFormat="1" applyFont="1" applyBorder="1" applyAlignment="1">
      <alignment horizontal="center"/>
    </xf>
    <xf numFmtId="0" fontId="46" fillId="4" borderId="32" xfId="0" applyFont="1" applyFill="1" applyBorder="1" applyAlignment="1" applyProtection="1">
      <alignment horizontal="center"/>
      <protection locked="0"/>
    </xf>
    <xf numFmtId="0" fontId="24" fillId="0" borderId="8" xfId="0" applyFont="1" applyBorder="1" applyAlignment="1">
      <alignment horizontal="center"/>
    </xf>
    <xf numFmtId="3" fontId="46" fillId="0" borderId="8" xfId="0" applyNumberFormat="1" applyFont="1" applyBorder="1" applyAlignment="1">
      <alignment horizontal="center"/>
    </xf>
    <xf numFmtId="1" fontId="24" fillId="0" borderId="8" xfId="0" applyNumberFormat="1" applyFont="1" applyBorder="1" applyAlignment="1">
      <alignment horizontal="center"/>
    </xf>
    <xf numFmtId="166" fontId="24" fillId="0" borderId="33" xfId="0" applyNumberFormat="1" applyFont="1" applyBorder="1" applyAlignment="1">
      <alignment horizontal="center"/>
    </xf>
    <xf numFmtId="3" fontId="24" fillId="0" borderId="18" xfId="0" applyNumberFormat="1" applyFont="1" applyBorder="1" applyAlignment="1" applyProtection="1">
      <alignment horizontal="center"/>
    </xf>
    <xf numFmtId="0" fontId="30" fillId="0" borderId="34" xfId="1" applyNumberFormat="1" applyFont="1" applyFill="1" applyBorder="1" applyAlignment="1" applyProtection="1">
      <alignment horizontal="center"/>
    </xf>
    <xf numFmtId="0" fontId="30" fillId="0" borderId="21" xfId="1" applyNumberFormat="1" applyFont="1" applyFill="1" applyBorder="1" applyAlignment="1" applyProtection="1">
      <alignment horizontal="center"/>
    </xf>
    <xf numFmtId="0" fontId="0" fillId="0" borderId="0" xfId="0" applyAlignment="1">
      <alignment horizontal="center"/>
    </xf>
    <xf numFmtId="3" fontId="0" fillId="0" borderId="0" xfId="0" applyNumberFormat="1" applyAlignment="1">
      <alignment horizontal="center"/>
    </xf>
    <xf numFmtId="0" fontId="47" fillId="0" borderId="0" xfId="0" applyFont="1"/>
    <xf numFmtId="0" fontId="0" fillId="0" borderId="0" xfId="0" applyBorder="1"/>
    <xf numFmtId="0" fontId="1" fillId="0" borderId="0" xfId="0" applyFont="1" applyBorder="1"/>
    <xf numFmtId="3" fontId="1" fillId="0" borderId="0" xfId="0" applyNumberFormat="1" applyFont="1" applyBorder="1" applyAlignment="1">
      <alignment horizontal="center"/>
    </xf>
    <xf numFmtId="0" fontId="1" fillId="0" borderId="0" xfId="0" applyFont="1" applyBorder="1" applyAlignment="1">
      <alignment horizontal="center"/>
    </xf>
    <xf numFmtId="3" fontId="1" fillId="0" borderId="0" xfId="0" applyNumberFormat="1" applyFont="1" applyBorder="1"/>
    <xf numFmtId="3" fontId="0" fillId="0" borderId="0" xfId="0" applyNumberFormat="1" applyBorder="1"/>
    <xf numFmtId="0" fontId="48" fillId="0" borderId="0" xfId="0" applyFont="1"/>
    <xf numFmtId="0" fontId="49" fillId="0" borderId="0" xfId="0" applyFont="1"/>
    <xf numFmtId="0" fontId="49" fillId="0" borderId="0" xfId="0" applyFont="1" applyBorder="1"/>
    <xf numFmtId="0" fontId="49" fillId="0" borderId="0" xfId="0" applyFont="1" applyAlignment="1">
      <alignment wrapText="1"/>
    </xf>
    <xf numFmtId="0" fontId="49" fillId="0" borderId="0" xfId="0" applyFont="1" applyBorder="1" applyAlignment="1">
      <alignment wrapText="1"/>
    </xf>
    <xf numFmtId="0" fontId="31" fillId="0" borderId="2" xfId="1" applyFont="1" applyFill="1" applyBorder="1" applyAlignment="1" applyProtection="1">
      <alignment horizontal="center" vertical="center"/>
    </xf>
    <xf numFmtId="0" fontId="45" fillId="0" borderId="35" xfId="0" applyFont="1" applyBorder="1" applyAlignment="1">
      <alignment horizontal="left"/>
    </xf>
    <xf numFmtId="0" fontId="45" fillId="0" borderId="36" xfId="0" applyFont="1" applyBorder="1" applyAlignment="1">
      <alignment horizontal="left"/>
    </xf>
    <xf numFmtId="0" fontId="30" fillId="0" borderId="37" xfId="1" applyNumberFormat="1" applyFont="1" applyFill="1" applyBorder="1" applyAlignment="1" applyProtection="1">
      <alignment horizontal="center"/>
    </xf>
    <xf numFmtId="0" fontId="51" fillId="0" borderId="38" xfId="0" applyFont="1" applyBorder="1"/>
    <xf numFmtId="0" fontId="52" fillId="0" borderId="26" xfId="0" applyFont="1" applyBorder="1"/>
    <xf numFmtId="0" fontId="8" fillId="0" borderId="0" xfId="0" applyFont="1" applyFill="1" applyProtection="1"/>
    <xf numFmtId="0" fontId="25" fillId="0" borderId="0" xfId="0" applyFont="1" applyFill="1"/>
    <xf numFmtId="0" fontId="26" fillId="0" borderId="0" xfId="0" applyFont="1" applyFill="1" applyBorder="1"/>
    <xf numFmtId="0" fontId="37" fillId="0" borderId="0" xfId="0" applyFont="1" applyBorder="1" applyAlignment="1"/>
    <xf numFmtId="0" fontId="41" fillId="0" borderId="0" xfId="0" applyFont="1" applyFill="1" applyBorder="1" applyAlignment="1">
      <alignment horizontal="right" vertical="center" wrapText="1"/>
    </xf>
    <xf numFmtId="0" fontId="53" fillId="0" borderId="0" xfId="0" applyFont="1"/>
    <xf numFmtId="0" fontId="42" fillId="4" borderId="39" xfId="0" applyFont="1" applyFill="1" applyBorder="1" applyAlignment="1" applyProtection="1">
      <alignment vertical="center" wrapText="1"/>
      <protection locked="0"/>
    </xf>
    <xf numFmtId="0" fontId="42" fillId="4" borderId="40" xfId="0" applyFont="1" applyFill="1" applyBorder="1" applyAlignment="1" applyProtection="1">
      <alignment horizontal="center" vertical="center" wrapText="1"/>
      <protection locked="0"/>
    </xf>
    <xf numFmtId="0" fontId="42" fillId="4" borderId="41" xfId="0" applyFont="1" applyFill="1" applyBorder="1" applyAlignment="1" applyProtection="1">
      <alignment horizontal="center" vertical="center" wrapText="1"/>
      <protection locked="0"/>
    </xf>
    <xf numFmtId="0" fontId="42" fillId="4" borderId="42" xfId="0" applyFont="1" applyFill="1" applyBorder="1" applyAlignment="1" applyProtection="1">
      <alignment horizontal="center" vertical="center" wrapText="1"/>
      <protection locked="0"/>
    </xf>
    <xf numFmtId="0" fontId="42" fillId="4" borderId="43" xfId="0" applyFont="1" applyFill="1" applyBorder="1" applyAlignment="1" applyProtection="1">
      <alignment horizontal="center" vertical="center" wrapText="1"/>
      <protection locked="0"/>
    </xf>
    <xf numFmtId="0" fontId="42" fillId="4" borderId="44" xfId="0" applyFont="1" applyFill="1" applyBorder="1" applyAlignment="1" applyProtection="1">
      <alignment horizontal="center" vertical="center" wrapText="1"/>
      <protection locked="0"/>
    </xf>
    <xf numFmtId="0" fontId="42" fillId="4" borderId="45" xfId="0" applyFont="1" applyFill="1" applyBorder="1" applyAlignment="1" applyProtection="1">
      <alignment vertical="center" wrapText="1"/>
      <protection locked="0"/>
    </xf>
    <xf numFmtId="0" fontId="42" fillId="4" borderId="31" xfId="0" applyFont="1" applyFill="1" applyBorder="1" applyAlignment="1" applyProtection="1">
      <alignment horizontal="center" vertical="center" wrapText="1"/>
      <protection locked="0"/>
    </xf>
    <xf numFmtId="0" fontId="42" fillId="4" borderId="32" xfId="0" applyFont="1" applyFill="1" applyBorder="1" applyAlignment="1" applyProtection="1">
      <alignment horizontal="center" vertical="center" wrapText="1"/>
      <protection locked="0"/>
    </xf>
    <xf numFmtId="0" fontId="42" fillId="4" borderId="11" xfId="0" applyFont="1" applyFill="1" applyBorder="1" applyAlignment="1" applyProtection="1">
      <alignment horizontal="center" vertical="center" wrapText="1"/>
      <protection locked="0"/>
    </xf>
    <xf numFmtId="0" fontId="42" fillId="4" borderId="46" xfId="0" applyFont="1" applyFill="1" applyBorder="1" applyAlignment="1" applyProtection="1">
      <alignment horizontal="center" vertical="center" wrapText="1"/>
      <protection locked="0"/>
    </xf>
    <xf numFmtId="0" fontId="42" fillId="4" borderId="47" xfId="0" applyFont="1" applyFill="1" applyBorder="1" applyAlignment="1" applyProtection="1">
      <alignment horizontal="center" vertical="center" wrapText="1"/>
      <protection locked="0"/>
    </xf>
    <xf numFmtId="0" fontId="42" fillId="4" borderId="48" xfId="0" applyFont="1" applyFill="1" applyBorder="1" applyAlignment="1" applyProtection="1">
      <alignment vertical="center" wrapText="1"/>
      <protection locked="0"/>
    </xf>
    <xf numFmtId="0" fontId="42" fillId="4" borderId="9" xfId="0" applyFont="1" applyFill="1" applyBorder="1" applyAlignment="1" applyProtection="1">
      <alignment horizontal="center" vertical="center" wrapText="1"/>
      <protection locked="0"/>
    </xf>
    <xf numFmtId="0" fontId="42" fillId="4" borderId="8" xfId="0" applyFont="1" applyFill="1" applyBorder="1" applyAlignment="1" applyProtection="1">
      <alignment horizontal="center" vertical="center" wrapText="1"/>
      <protection locked="0"/>
    </xf>
    <xf numFmtId="0" fontId="42" fillId="4" borderId="49" xfId="0" applyFont="1" applyFill="1" applyBorder="1" applyAlignment="1" applyProtection="1">
      <alignment horizontal="center" vertical="center" wrapText="1"/>
      <protection locked="0"/>
    </xf>
    <xf numFmtId="0" fontId="42" fillId="4" borderId="50" xfId="0" applyFont="1" applyFill="1" applyBorder="1" applyAlignment="1" applyProtection="1">
      <alignment horizontal="center" vertical="center" wrapText="1"/>
      <protection locked="0"/>
    </xf>
    <xf numFmtId="0" fontId="24" fillId="0" borderId="51" xfId="0" applyFont="1" applyBorder="1" applyAlignment="1">
      <alignment horizontal="center" vertical="center"/>
    </xf>
    <xf numFmtId="0" fontId="24" fillId="0" borderId="40" xfId="0" applyFont="1" applyBorder="1" applyAlignment="1">
      <alignment horizontal="center" vertical="center"/>
    </xf>
    <xf numFmtId="0" fontId="24" fillId="0" borderId="41" xfId="0" applyFont="1" applyBorder="1" applyAlignment="1">
      <alignment horizontal="center" vertical="center"/>
    </xf>
    <xf numFmtId="0" fontId="24" fillId="0" borderId="41" xfId="0" applyFont="1" applyBorder="1" applyAlignment="1">
      <alignment horizontal="center" vertical="center" wrapText="1"/>
    </xf>
    <xf numFmtId="0" fontId="54" fillId="0" borderId="0" xfId="0" applyFont="1"/>
    <xf numFmtId="0" fontId="54" fillId="0" borderId="52" xfId="0" applyFont="1" applyFill="1" applyBorder="1"/>
    <xf numFmtId="166" fontId="55" fillId="0" borderId="3" xfId="0" applyNumberFormat="1" applyFont="1" applyBorder="1" applyAlignment="1">
      <alignment horizontal="center"/>
    </xf>
    <xf numFmtId="166" fontId="55" fillId="0" borderId="4" xfId="0" applyNumberFormat="1" applyFont="1" applyBorder="1" applyAlignment="1">
      <alignment horizontal="center"/>
    </xf>
    <xf numFmtId="166" fontId="55" fillId="0" borderId="5" xfId="0" applyNumberFormat="1" applyFont="1" applyBorder="1" applyAlignment="1">
      <alignment horizontal="center"/>
    </xf>
    <xf numFmtId="0" fontId="56" fillId="0" borderId="0" xfId="0" applyFont="1" applyBorder="1"/>
    <xf numFmtId="166" fontId="57" fillId="0" borderId="53" xfId="0" applyNumberFormat="1" applyFont="1" applyBorder="1" applyAlignment="1">
      <alignment horizontal="center"/>
    </xf>
    <xf numFmtId="166" fontId="56" fillId="0" borderId="4" xfId="0" applyNumberFormat="1" applyFont="1" applyBorder="1" applyAlignment="1">
      <alignment horizontal="center"/>
    </xf>
    <xf numFmtId="166" fontId="56" fillId="0" borderId="5" xfId="0" applyNumberFormat="1" applyFont="1" applyBorder="1" applyAlignment="1">
      <alignment horizontal="center"/>
    </xf>
    <xf numFmtId="0" fontId="56" fillId="0" borderId="0" xfId="0" applyFont="1"/>
    <xf numFmtId="166" fontId="57" fillId="0" borderId="30" xfId="0" applyNumberFormat="1" applyFont="1" applyBorder="1" applyAlignment="1">
      <alignment horizontal="center"/>
    </xf>
    <xf numFmtId="166" fontId="55" fillId="0" borderId="0" xfId="0" applyNumberFormat="1" applyFont="1" applyBorder="1" applyAlignment="1">
      <alignment horizontal="center"/>
    </xf>
    <xf numFmtId="166" fontId="56" fillId="0" borderId="0" xfId="0" applyNumberFormat="1" applyFont="1" applyBorder="1" applyAlignment="1">
      <alignment horizontal="center"/>
    </xf>
    <xf numFmtId="166" fontId="57" fillId="0" borderId="0" xfId="0" applyNumberFormat="1" applyFont="1" applyBorder="1" applyAlignment="1">
      <alignment horizontal="center"/>
    </xf>
    <xf numFmtId="0" fontId="42" fillId="0" borderId="0" xfId="0" applyFont="1"/>
    <xf numFmtId="0" fontId="42" fillId="0" borderId="0" xfId="0" applyFont="1" applyAlignment="1">
      <alignment horizontal="left"/>
    </xf>
    <xf numFmtId="0" fontId="54" fillId="0" borderId="0" xfId="0" applyFont="1" applyFill="1" applyAlignment="1"/>
    <xf numFmtId="0" fontId="54" fillId="0" borderId="0" xfId="0" applyFont="1" applyFill="1" applyBorder="1" applyAlignment="1">
      <alignment horizontal="center"/>
    </xf>
    <xf numFmtId="0" fontId="54" fillId="0" borderId="0" xfId="0" applyFont="1" applyAlignment="1">
      <alignment horizontal="center"/>
    </xf>
    <xf numFmtId="3" fontId="58" fillId="0" borderId="0" xfId="0" applyNumberFormat="1" applyFont="1" applyFill="1" applyBorder="1" applyAlignment="1">
      <alignment horizontal="center"/>
    </xf>
    <xf numFmtId="0" fontId="45" fillId="0" borderId="0" xfId="0" applyFont="1" applyFill="1" applyBorder="1" applyAlignment="1">
      <alignment horizontal="center"/>
    </xf>
    <xf numFmtId="0" fontId="27" fillId="0" borderId="0" xfId="0" applyFont="1" applyAlignment="1"/>
    <xf numFmtId="0" fontId="27" fillId="0" borderId="0" xfId="0" applyFont="1" applyFill="1" applyBorder="1" applyAlignment="1">
      <alignment horizontal="centerContinuous"/>
    </xf>
    <xf numFmtId="0" fontId="27" fillId="0" borderId="0" xfId="0" applyFont="1" applyFill="1" applyBorder="1" applyAlignment="1">
      <alignment horizontal="right"/>
    </xf>
    <xf numFmtId="49" fontId="27" fillId="4" borderId="32" xfId="0" applyNumberFormat="1" applyFont="1" applyFill="1" applyBorder="1" applyAlignment="1" applyProtection="1">
      <alignment horizontal="center"/>
      <protection locked="0"/>
    </xf>
    <xf numFmtId="9" fontId="27" fillId="4" borderId="19" xfId="0" applyNumberFormat="1" applyFont="1" applyFill="1" applyBorder="1" applyAlignment="1" applyProtection="1">
      <alignment horizontal="center"/>
      <protection locked="0"/>
    </xf>
    <xf numFmtId="3" fontId="54" fillId="0" borderId="0" xfId="0" applyNumberFormat="1" applyFont="1" applyAlignment="1">
      <alignment horizontal="center"/>
    </xf>
    <xf numFmtId="0" fontId="54" fillId="0" borderId="0" xfId="0" applyFont="1" applyFill="1" applyAlignment="1">
      <alignment horizontal="left"/>
    </xf>
    <xf numFmtId="0" fontId="54" fillId="0" borderId="0" xfId="0" applyFont="1" applyFill="1" applyBorder="1" applyAlignment="1">
      <alignment horizontal="centerContinuous"/>
    </xf>
    <xf numFmtId="3" fontId="54" fillId="0" borderId="0" xfId="0" applyNumberFormat="1" applyFont="1" applyFill="1" applyBorder="1" applyAlignment="1">
      <alignment horizontal="centerContinuous"/>
    </xf>
    <xf numFmtId="9" fontId="27" fillId="4" borderId="32" xfId="0" applyNumberFormat="1" applyFont="1" applyFill="1" applyBorder="1" applyAlignment="1" applyProtection="1">
      <alignment horizontal="center"/>
      <protection locked="0"/>
    </xf>
    <xf numFmtId="0" fontId="27" fillId="0" borderId="0" xfId="0" applyFont="1" applyFill="1" applyBorder="1" applyAlignment="1">
      <alignment horizontal="left"/>
    </xf>
    <xf numFmtId="0" fontId="26" fillId="0" borderId="54" xfId="0" applyFont="1" applyBorder="1" applyAlignment="1">
      <alignment horizontal="center"/>
    </xf>
    <xf numFmtId="0" fontId="54" fillId="3" borderId="3" xfId="0" applyFont="1" applyFill="1" applyBorder="1" applyAlignment="1">
      <alignment horizontal="center" vertical="center" wrapText="1"/>
    </xf>
    <xf numFmtId="0" fontId="54" fillId="0" borderId="55" xfId="0" applyFont="1" applyBorder="1" applyAlignment="1">
      <alignment horizontal="center" vertical="center" wrapText="1"/>
    </xf>
    <xf numFmtId="0" fontId="54" fillId="0" borderId="56" xfId="0" applyFont="1" applyBorder="1" applyAlignment="1">
      <alignment horizontal="center" vertical="center" wrapText="1"/>
    </xf>
    <xf numFmtId="0" fontId="54" fillId="0" borderId="3" xfId="0" applyFont="1" applyBorder="1" applyAlignment="1">
      <alignment horizontal="center" vertical="center" wrapText="1"/>
    </xf>
    <xf numFmtId="0" fontId="42" fillId="3" borderId="57" xfId="0" applyFont="1" applyFill="1" applyBorder="1" applyAlignment="1">
      <alignment horizontal="center" vertical="center" wrapText="1"/>
    </xf>
    <xf numFmtId="0" fontId="54" fillId="0" borderId="54" xfId="0" applyFont="1" applyBorder="1" applyAlignment="1">
      <alignment horizontal="center" vertical="center" wrapText="1"/>
    </xf>
    <xf numFmtId="0" fontId="54" fillId="0" borderId="34" xfId="0" applyFont="1" applyBorder="1" applyAlignment="1">
      <alignment horizontal="center" vertical="center" wrapText="1"/>
    </xf>
    <xf numFmtId="0" fontId="54" fillId="0" borderId="57" xfId="0" applyFont="1" applyBorder="1" applyAlignment="1">
      <alignment horizontal="center" vertical="center" wrapText="1"/>
    </xf>
    <xf numFmtId="3" fontId="54" fillId="0" borderId="57" xfId="0" applyNumberFormat="1" applyFont="1" applyBorder="1" applyAlignment="1">
      <alignment horizontal="center" vertical="center" wrapText="1"/>
    </xf>
    <xf numFmtId="0" fontId="26" fillId="4" borderId="32" xfId="0" applyFont="1" applyFill="1" applyBorder="1" applyProtection="1">
      <protection locked="0"/>
    </xf>
    <xf numFmtId="3" fontId="52" fillId="4" borderId="32" xfId="0" applyNumberFormat="1" applyFont="1" applyFill="1" applyBorder="1" applyAlignment="1" applyProtection="1">
      <alignment horizontal="center"/>
      <protection locked="0"/>
    </xf>
    <xf numFmtId="3" fontId="52" fillId="3" borderId="32" xfId="0" applyNumberFormat="1" applyFont="1" applyFill="1" applyBorder="1" applyAlignment="1">
      <alignment horizontal="center"/>
    </xf>
    <xf numFmtId="3" fontId="52" fillId="3" borderId="58" xfId="0" applyNumberFormat="1" applyFont="1" applyFill="1" applyBorder="1" applyAlignment="1">
      <alignment horizontal="center"/>
    </xf>
    <xf numFmtId="3" fontId="52" fillId="0" borderId="31" xfId="0" applyNumberFormat="1" applyFont="1" applyBorder="1" applyAlignment="1">
      <alignment horizontal="center"/>
    </xf>
    <xf numFmtId="3" fontId="52" fillId="3" borderId="46" xfId="0" applyNumberFormat="1" applyFont="1" applyFill="1" applyBorder="1" applyAlignment="1">
      <alignment horizontal="center"/>
    </xf>
    <xf numFmtId="3" fontId="52" fillId="0" borderId="11" xfId="0" applyNumberFormat="1" applyFont="1" applyBorder="1" applyAlignment="1">
      <alignment horizontal="center"/>
    </xf>
    <xf numFmtId="3" fontId="52" fillId="0" borderId="32" xfId="0" applyNumberFormat="1" applyFont="1" applyBorder="1" applyAlignment="1">
      <alignment horizontal="center"/>
    </xf>
    <xf numFmtId="0" fontId="27" fillId="0" borderId="3" xfId="0" applyFont="1" applyBorder="1" applyAlignment="1">
      <alignment horizontal="left"/>
    </xf>
    <xf numFmtId="3" fontId="27" fillId="0" borderId="4" xfId="0" applyNumberFormat="1" applyFont="1" applyBorder="1" applyAlignment="1">
      <alignment horizontal="center"/>
    </xf>
    <xf numFmtId="3" fontId="27" fillId="0" borderId="25" xfId="0" applyNumberFormat="1" applyFont="1" applyBorder="1" applyAlignment="1">
      <alignment horizontal="center"/>
    </xf>
    <xf numFmtId="3" fontId="27" fillId="0" borderId="3" xfId="0" applyNumberFormat="1" applyFont="1" applyBorder="1" applyAlignment="1">
      <alignment horizontal="center"/>
    </xf>
    <xf numFmtId="3" fontId="27" fillId="3" borderId="55" xfId="0" applyNumberFormat="1" applyFont="1" applyFill="1" applyBorder="1" applyAlignment="1">
      <alignment horizontal="center"/>
    </xf>
    <xf numFmtId="3" fontId="27" fillId="3" borderId="5" xfId="0" applyNumberFormat="1" applyFont="1" applyFill="1" applyBorder="1" applyAlignment="1">
      <alignment horizontal="center"/>
    </xf>
    <xf numFmtId="3" fontId="27" fillId="3" borderId="3" xfId="0" applyNumberFormat="1" applyFont="1" applyFill="1" applyBorder="1" applyAlignment="1">
      <alignment horizontal="center"/>
    </xf>
    <xf numFmtId="3" fontId="26" fillId="3" borderId="4" xfId="0" applyNumberFormat="1" applyFont="1" applyFill="1" applyBorder="1" applyAlignment="1">
      <alignment horizontal="center"/>
    </xf>
    <xf numFmtId="3" fontId="27" fillId="0" borderId="0" xfId="0" applyNumberFormat="1" applyFont="1" applyBorder="1" applyAlignment="1">
      <alignment horizontal="center"/>
    </xf>
    <xf numFmtId="3" fontId="27" fillId="3" borderId="0" xfId="0" applyNumberFormat="1" applyFont="1" applyFill="1" applyBorder="1" applyAlignment="1">
      <alignment horizontal="center"/>
    </xf>
    <xf numFmtId="0" fontId="59" fillId="0" borderId="0" xfId="0" applyFont="1" applyBorder="1"/>
    <xf numFmtId="0" fontId="40" fillId="0" borderId="0" xfId="0" applyFont="1"/>
    <xf numFmtId="3" fontId="40" fillId="0" borderId="0" xfId="0" applyNumberFormat="1" applyFont="1" applyBorder="1" applyAlignment="1">
      <alignment horizontal="center"/>
    </xf>
    <xf numFmtId="3" fontId="40" fillId="3" borderId="0" xfId="0" applyNumberFormat="1" applyFont="1" applyFill="1" applyBorder="1" applyAlignment="1">
      <alignment horizontal="center"/>
    </xf>
    <xf numFmtId="0" fontId="59" fillId="0" borderId="0" xfId="0" applyFont="1" applyBorder="1" applyAlignment="1">
      <alignment horizontal="center"/>
    </xf>
    <xf numFmtId="0" fontId="59" fillId="0" borderId="0" xfId="0" applyFont="1" applyAlignment="1">
      <alignment horizontal="center"/>
    </xf>
    <xf numFmtId="3" fontId="59" fillId="0" borderId="0" xfId="0" applyNumberFormat="1" applyFont="1" applyBorder="1" applyAlignment="1">
      <alignment horizontal="center"/>
    </xf>
    <xf numFmtId="0" fontId="59" fillId="0" borderId="0" xfId="0" applyFont="1" applyBorder="1" applyAlignment="1">
      <alignment horizontal="left"/>
    </xf>
    <xf numFmtId="0" fontId="59" fillId="0" borderId="0" xfId="0" applyFont="1" applyBorder="1" applyAlignment="1">
      <alignment horizontal="left" vertical="justify" wrapText="1"/>
    </xf>
    <xf numFmtId="3" fontId="59" fillId="0" borderId="0" xfId="0" applyNumberFormat="1" applyFont="1" applyBorder="1" applyAlignment="1">
      <alignment horizontal="center" wrapText="1"/>
    </xf>
    <xf numFmtId="0" fontId="59" fillId="0" borderId="0" xfId="0" applyFont="1" applyBorder="1" applyAlignment="1">
      <alignment wrapText="1"/>
    </xf>
    <xf numFmtId="0" fontId="40" fillId="0" borderId="0" xfId="0" applyFont="1" applyFill="1" applyBorder="1" applyAlignment="1">
      <alignment horizontal="left"/>
    </xf>
    <xf numFmtId="3" fontId="60" fillId="0" borderId="0" xfId="0" applyNumberFormat="1" applyFont="1" applyBorder="1" applyAlignment="1">
      <alignment horizontal="center"/>
    </xf>
    <xf numFmtId="3" fontId="54" fillId="0" borderId="0" xfId="0" applyNumberFormat="1" applyFont="1" applyBorder="1" applyAlignment="1">
      <alignment horizontal="center"/>
    </xf>
    <xf numFmtId="0" fontId="54" fillId="0" borderId="0" xfId="0" applyFont="1" applyBorder="1"/>
    <xf numFmtId="0" fontId="54" fillId="0" borderId="0" xfId="0" applyFont="1" applyBorder="1" applyAlignment="1">
      <alignment horizontal="center"/>
    </xf>
    <xf numFmtId="0" fontId="40" fillId="0" borderId="49" xfId="0" applyFont="1" applyFill="1" applyBorder="1" applyAlignment="1">
      <alignment horizontal="center" vertical="center" wrapText="1"/>
    </xf>
    <xf numFmtId="0" fontId="54" fillId="4" borderId="32" xfId="0" applyFont="1" applyFill="1" applyBorder="1" applyProtection="1">
      <protection locked="0"/>
    </xf>
    <xf numFmtId="0" fontId="0" fillId="0" borderId="68" xfId="0" applyBorder="1"/>
    <xf numFmtId="0" fontId="27" fillId="0" borderId="0" xfId="0" applyFont="1" applyAlignment="1">
      <alignment horizontal="right"/>
    </xf>
    <xf numFmtId="0" fontId="33" fillId="0" borderId="67" xfId="0" applyFont="1" applyBorder="1" applyAlignment="1">
      <alignment horizontal="center"/>
    </xf>
    <xf numFmtId="0" fontId="33" fillId="0" borderId="0" xfId="0" applyFont="1" applyBorder="1" applyAlignment="1">
      <alignment horizontal="center"/>
    </xf>
    <xf numFmtId="0" fontId="37" fillId="0" borderId="0" xfId="0" applyFont="1" applyBorder="1" applyAlignment="1">
      <alignment horizontal="center"/>
    </xf>
    <xf numFmtId="0" fontId="24" fillId="4" borderId="62" xfId="0" applyFont="1" applyFill="1" applyBorder="1" applyAlignment="1" applyProtection="1">
      <alignment horizontal="left"/>
      <protection locked="0"/>
    </xf>
    <xf numFmtId="0" fontId="24" fillId="4" borderId="63" xfId="0" applyFont="1" applyFill="1" applyBorder="1" applyAlignment="1" applyProtection="1">
      <alignment horizontal="left"/>
      <protection locked="0"/>
    </xf>
    <xf numFmtId="0" fontId="24" fillId="4" borderId="64" xfId="0" applyFont="1" applyFill="1" applyBorder="1" applyAlignment="1" applyProtection="1">
      <alignment horizontal="left"/>
      <protection locked="0"/>
    </xf>
    <xf numFmtId="0" fontId="24" fillId="4" borderId="65" xfId="0" applyFont="1" applyFill="1" applyBorder="1" applyAlignment="1" applyProtection="1">
      <alignment horizontal="left"/>
      <protection locked="0"/>
    </xf>
    <xf numFmtId="0" fontId="24" fillId="4" borderId="66" xfId="0" applyFont="1" applyFill="1" applyBorder="1" applyAlignment="1" applyProtection="1">
      <alignment horizontal="left"/>
      <protection locked="0"/>
    </xf>
    <xf numFmtId="0" fontId="37" fillId="0" borderId="67" xfId="0" applyFont="1" applyBorder="1" applyAlignment="1">
      <alignment horizontal="center"/>
    </xf>
    <xf numFmtId="0" fontId="45" fillId="4" borderId="0" xfId="0" applyFont="1" applyFill="1" applyAlignment="1">
      <alignment horizontal="center"/>
    </xf>
    <xf numFmtId="165" fontId="24" fillId="4" borderId="62" xfId="0" applyNumberFormat="1" applyFont="1" applyFill="1" applyBorder="1" applyAlignment="1" applyProtection="1">
      <alignment horizontal="center"/>
      <protection locked="0"/>
    </xf>
    <xf numFmtId="165" fontId="24" fillId="4" borderId="63" xfId="0" applyNumberFormat="1" applyFont="1" applyFill="1" applyBorder="1" applyAlignment="1" applyProtection="1">
      <alignment horizontal="center"/>
      <protection locked="0"/>
    </xf>
    <xf numFmtId="165" fontId="24" fillId="4" borderId="64" xfId="0" applyNumberFormat="1" applyFont="1" applyFill="1" applyBorder="1" applyAlignment="1" applyProtection="1">
      <alignment horizontal="center"/>
      <protection locked="0"/>
    </xf>
    <xf numFmtId="0" fontId="45" fillId="0" borderId="7" xfId="0" applyFont="1" applyBorder="1" applyAlignment="1">
      <alignment horizontal="left"/>
    </xf>
    <xf numFmtId="0" fontId="45" fillId="0" borderId="44" xfId="0" applyFont="1" applyBorder="1" applyAlignment="1">
      <alignment horizontal="left"/>
    </xf>
    <xf numFmtId="0" fontId="24" fillId="5" borderId="0" xfId="0" applyFont="1" applyFill="1" applyAlignment="1">
      <alignment horizontal="center"/>
    </xf>
    <xf numFmtId="0" fontId="28" fillId="0" borderId="0" xfId="0" applyFont="1" applyAlignment="1">
      <alignment horizontal="center" vertical="top"/>
    </xf>
    <xf numFmtId="0" fontId="30" fillId="0" borderId="59" xfId="1" applyFont="1" applyFill="1" applyBorder="1" applyAlignment="1" applyProtection="1">
      <alignment horizontal="center"/>
    </xf>
    <xf numFmtId="0" fontId="30" fillId="0" borderId="60" xfId="1" applyFont="1" applyFill="1" applyBorder="1" applyAlignment="1" applyProtection="1">
      <alignment horizontal="center"/>
    </xf>
    <xf numFmtId="0" fontId="30" fillId="0" borderId="61" xfId="1" applyFont="1" applyFill="1" applyBorder="1" applyAlignment="1" applyProtection="1">
      <alignment horizontal="center"/>
    </xf>
    <xf numFmtId="0" fontId="37" fillId="0" borderId="3" xfId="1" applyFont="1" applyFill="1" applyBorder="1" applyAlignment="1" applyProtection="1">
      <alignment horizontal="center"/>
    </xf>
    <xf numFmtId="0" fontId="37" fillId="0" borderId="4" xfId="1" applyFont="1" applyFill="1" applyBorder="1" applyAlignment="1" applyProtection="1">
      <alignment horizontal="center"/>
    </xf>
    <xf numFmtId="0" fontId="37" fillId="0" borderId="5" xfId="1" applyFont="1" applyFill="1" applyBorder="1" applyAlignment="1" applyProtection="1">
      <alignment horizontal="center"/>
    </xf>
    <xf numFmtId="0" fontId="25" fillId="4" borderId="62" xfId="0" applyFont="1" applyFill="1" applyBorder="1" applyAlignment="1" applyProtection="1">
      <alignment horizontal="center"/>
      <protection locked="0"/>
    </xf>
    <xf numFmtId="0" fontId="25" fillId="4" borderId="63" xfId="0" applyFont="1" applyFill="1" applyBorder="1" applyAlignment="1" applyProtection="1">
      <alignment horizontal="center"/>
      <protection locked="0"/>
    </xf>
    <xf numFmtId="0" fontId="25" fillId="4" borderId="64" xfId="0" applyFont="1" applyFill="1" applyBorder="1" applyAlignment="1" applyProtection="1">
      <alignment horizontal="center"/>
      <protection locked="0"/>
    </xf>
    <xf numFmtId="0" fontId="37" fillId="4" borderId="3" xfId="1" applyFont="1" applyFill="1" applyBorder="1" applyAlignment="1" applyProtection="1">
      <alignment horizontal="center"/>
      <protection locked="0"/>
    </xf>
    <xf numFmtId="0" fontId="37" fillId="4" borderId="4" xfId="1" applyFont="1" applyFill="1" applyBorder="1" applyAlignment="1" applyProtection="1">
      <alignment horizontal="center"/>
      <protection locked="0"/>
    </xf>
    <xf numFmtId="0" fontId="37" fillId="4" borderId="5" xfId="1" applyFont="1" applyFill="1" applyBorder="1" applyAlignment="1" applyProtection="1">
      <alignment horizontal="center"/>
      <protection locked="0"/>
    </xf>
    <xf numFmtId="0" fontId="29" fillId="0" borderId="66" xfId="0" applyFont="1" applyFill="1" applyBorder="1" applyAlignment="1" applyProtection="1">
      <alignment horizontal="left" vertical="center"/>
    </xf>
    <xf numFmtId="0" fontId="29" fillId="0" borderId="7" xfId="0" applyFont="1" applyFill="1" applyBorder="1" applyAlignment="1" applyProtection="1">
      <alignment horizontal="left" vertical="center"/>
    </xf>
    <xf numFmtId="0" fontId="29" fillId="0" borderId="2" xfId="0" applyFont="1" applyFill="1" applyBorder="1" applyAlignment="1" applyProtection="1">
      <alignment horizontal="justify" vertical="center"/>
    </xf>
    <xf numFmtId="0" fontId="0" fillId="0" borderId="68" xfId="0" applyBorder="1"/>
    <xf numFmtId="0" fontId="4" fillId="0" borderId="0" xfId="0" applyFont="1" applyFill="1" applyBorder="1" applyAlignment="1">
      <alignment horizontal="center"/>
    </xf>
    <xf numFmtId="0" fontId="23" fillId="0" borderId="0" xfId="0" applyFont="1" applyFill="1" applyBorder="1" applyAlignment="1">
      <alignment horizontal="center"/>
    </xf>
    <xf numFmtId="0" fontId="16" fillId="0" borderId="0" xfId="0" applyFont="1" applyFill="1" applyBorder="1" applyAlignment="1"/>
    <xf numFmtId="0" fontId="0" fillId="0" borderId="0" xfId="0" applyFill="1" applyBorder="1" applyAlignment="1"/>
    <xf numFmtId="0" fontId="35" fillId="0" borderId="0" xfId="0" applyFont="1" applyAlignment="1"/>
    <xf numFmtId="0" fontId="35" fillId="4" borderId="62" xfId="0" applyFont="1" applyFill="1" applyBorder="1" applyAlignment="1" applyProtection="1">
      <protection locked="0"/>
    </xf>
    <xf numFmtId="0" fontId="35" fillId="4" borderId="63" xfId="0" applyFont="1" applyFill="1" applyBorder="1" applyAlignment="1" applyProtection="1">
      <protection locked="0"/>
    </xf>
    <xf numFmtId="0" fontId="35" fillId="4" borderId="64" xfId="0" applyFont="1" applyFill="1" applyBorder="1" applyAlignment="1" applyProtection="1">
      <protection locked="0"/>
    </xf>
    <xf numFmtId="0" fontId="24" fillId="0" borderId="69" xfId="0" applyFont="1" applyBorder="1" applyAlignment="1">
      <alignment horizontal="right"/>
    </xf>
    <xf numFmtId="0" fontId="24" fillId="0" borderId="0" xfId="0" applyFont="1" applyBorder="1" applyAlignment="1">
      <alignment horizontal="right"/>
    </xf>
    <xf numFmtId="3" fontId="46" fillId="4" borderId="62" xfId="0" applyNumberFormat="1" applyFont="1" applyFill="1" applyBorder="1" applyAlignment="1" applyProtection="1">
      <alignment horizontal="center"/>
      <protection locked="0"/>
    </xf>
    <xf numFmtId="3" fontId="46" fillId="4" borderId="64" xfId="0" applyNumberFormat="1" applyFont="1" applyFill="1" applyBorder="1" applyAlignment="1" applyProtection="1">
      <alignment horizontal="center"/>
      <protection locked="0"/>
    </xf>
    <xf numFmtId="0" fontId="37" fillId="0" borderId="0" xfId="0" applyFont="1" applyFill="1" applyBorder="1" applyAlignment="1">
      <alignment horizontal="center"/>
    </xf>
    <xf numFmtId="0" fontId="6" fillId="0" borderId="0" xfId="0" applyFont="1" applyFill="1" applyBorder="1" applyAlignment="1">
      <alignment horizontal="center"/>
    </xf>
    <xf numFmtId="0" fontId="5" fillId="0" borderId="0" xfId="0" applyFont="1" applyFill="1" applyBorder="1" applyAlignment="1">
      <alignment horizontal="center"/>
    </xf>
    <xf numFmtId="0" fontId="18" fillId="0" borderId="0" xfId="0" applyFont="1" applyFill="1" applyBorder="1" applyAlignment="1">
      <alignment horizontal="center"/>
    </xf>
    <xf numFmtId="0" fontId="19" fillId="0" borderId="0" xfId="0" applyFont="1" applyFill="1" applyBorder="1" applyAlignment="1">
      <alignment horizontal="center"/>
    </xf>
    <xf numFmtId="0" fontId="33" fillId="0" borderId="0" xfId="0" applyFont="1" applyAlignment="1"/>
    <xf numFmtId="0" fontId="34" fillId="0" borderId="0" xfId="0" applyFont="1" applyAlignment="1"/>
    <xf numFmtId="0" fontId="25" fillId="0" borderId="0" xfId="0" applyNumberFormat="1" applyFont="1" applyFill="1" applyBorder="1" applyAlignment="1" applyProtection="1">
      <alignment horizontal="center"/>
      <protection locked="0"/>
    </xf>
    <xf numFmtId="0" fontId="54" fillId="4" borderId="6" xfId="0" applyFont="1" applyFill="1" applyBorder="1" applyAlignment="1" applyProtection="1">
      <alignment horizontal="left"/>
      <protection locked="0"/>
    </xf>
    <xf numFmtId="0" fontId="54" fillId="4" borderId="46" xfId="0" applyFont="1" applyFill="1" applyBorder="1" applyAlignment="1" applyProtection="1">
      <alignment horizontal="left"/>
      <protection locked="0"/>
    </xf>
    <xf numFmtId="0" fontId="40" fillId="0" borderId="32" xfId="0" applyFont="1" applyFill="1" applyBorder="1" applyAlignment="1">
      <alignment horizontal="center" vertical="center" wrapText="1"/>
    </xf>
    <xf numFmtId="0" fontId="40" fillId="0" borderId="8" xfId="0" applyFont="1" applyFill="1" applyBorder="1" applyAlignment="1">
      <alignment horizontal="center" vertical="center" wrapText="1"/>
    </xf>
    <xf numFmtId="0" fontId="54" fillId="4" borderId="58" xfId="0" applyFont="1" applyFill="1" applyBorder="1" applyAlignment="1" applyProtection="1">
      <alignment horizontal="left"/>
      <protection locked="0"/>
    </xf>
    <xf numFmtId="0" fontId="40" fillId="0" borderId="11" xfId="0" applyFont="1" applyFill="1" applyBorder="1" applyAlignment="1">
      <alignment horizontal="center" vertical="center" wrapText="1"/>
    </xf>
    <xf numFmtId="0" fontId="40" fillId="0" borderId="33" xfId="0" applyFont="1" applyFill="1" applyBorder="1" applyAlignment="1">
      <alignment horizontal="center" vertical="center" wrapText="1"/>
    </xf>
    <xf numFmtId="0" fontId="40" fillId="0" borderId="31" xfId="0" applyFont="1" applyFill="1" applyBorder="1" applyAlignment="1">
      <alignment horizontal="center" vertical="center" wrapText="1"/>
    </xf>
    <xf numFmtId="0" fontId="40" fillId="0" borderId="46" xfId="0" applyFont="1" applyFill="1" applyBorder="1" applyAlignment="1">
      <alignment horizontal="center" vertical="center" wrapText="1"/>
    </xf>
    <xf numFmtId="0" fontId="45" fillId="4" borderId="0" xfId="0" applyFont="1" applyFill="1" applyAlignment="1">
      <alignment horizontal="center" wrapText="1"/>
    </xf>
    <xf numFmtId="0" fontId="40" fillId="0" borderId="70" xfId="0" applyFont="1" applyFill="1" applyBorder="1" applyAlignment="1">
      <alignment horizontal="center" vertical="center" wrapText="1"/>
    </xf>
    <xf numFmtId="0" fontId="40" fillId="0" borderId="71" xfId="0" applyFont="1" applyFill="1" applyBorder="1" applyAlignment="1">
      <alignment horizontal="center" vertical="center" wrapText="1"/>
    </xf>
    <xf numFmtId="0" fontId="26" fillId="0" borderId="40" xfId="0" applyFont="1" applyFill="1" applyBorder="1" applyAlignment="1">
      <alignment horizontal="center"/>
    </xf>
    <xf numFmtId="0" fontId="26" fillId="0" borderId="42" xfId="0" applyFont="1" applyFill="1" applyBorder="1" applyAlignment="1">
      <alignment horizontal="center"/>
    </xf>
    <xf numFmtId="0" fontId="26" fillId="0" borderId="41" xfId="0" applyFont="1" applyFill="1" applyBorder="1" applyAlignment="1">
      <alignment horizontal="center"/>
    </xf>
    <xf numFmtId="0" fontId="26" fillId="0" borderId="51" xfId="0" applyFont="1" applyFill="1" applyBorder="1" applyAlignment="1">
      <alignment horizontal="center"/>
    </xf>
    <xf numFmtId="3" fontId="26" fillId="0" borderId="62" xfId="0" applyNumberFormat="1" applyFont="1" applyBorder="1" applyAlignment="1">
      <alignment horizontal="center"/>
    </xf>
    <xf numFmtId="0" fontId="54" fillId="0" borderId="63" xfId="0" applyFont="1" applyBorder="1" applyAlignment="1">
      <alignment horizontal="center"/>
    </xf>
    <xf numFmtId="0" fontId="54" fillId="0" borderId="64" xfId="0" applyFont="1" applyBorder="1" applyAlignment="1">
      <alignment horizontal="center"/>
    </xf>
    <xf numFmtId="0" fontId="27" fillId="4" borderId="67" xfId="0" applyFont="1" applyFill="1" applyBorder="1" applyAlignment="1" applyProtection="1">
      <alignment horizontal="left"/>
      <protection locked="0"/>
    </xf>
    <xf numFmtId="0" fontId="27" fillId="4" borderId="0" xfId="0" applyFont="1" applyFill="1" applyBorder="1" applyAlignment="1" applyProtection="1">
      <alignment horizontal="left"/>
      <protection locked="0"/>
    </xf>
    <xf numFmtId="0" fontId="27" fillId="4" borderId="72" xfId="0" applyFont="1" applyFill="1" applyBorder="1" applyAlignment="1" applyProtection="1">
      <alignment horizontal="left"/>
      <protection locked="0"/>
    </xf>
    <xf numFmtId="0" fontId="27" fillId="0" borderId="72" xfId="0" applyFont="1" applyBorder="1" applyAlignment="1">
      <alignment horizontal="right"/>
    </xf>
    <xf numFmtId="0" fontId="27" fillId="0" borderId="0" xfId="0" applyFont="1" applyBorder="1" applyAlignment="1">
      <alignment horizontal="right"/>
    </xf>
    <xf numFmtId="0" fontId="52" fillId="4" borderId="58" xfId="0" applyFont="1" applyFill="1" applyBorder="1" applyAlignment="1" applyProtection="1">
      <alignment horizontal="left"/>
      <protection locked="0"/>
    </xf>
    <xf numFmtId="0" fontId="52" fillId="4" borderId="6" xfId="0" applyFont="1" applyFill="1" applyBorder="1" applyAlignment="1" applyProtection="1">
      <alignment horizontal="left"/>
      <protection locked="0"/>
    </xf>
    <xf numFmtId="0" fontId="52" fillId="4" borderId="46" xfId="0" applyFont="1" applyFill="1" applyBorder="1" applyAlignment="1" applyProtection="1">
      <alignment horizontal="left"/>
      <protection locked="0"/>
    </xf>
    <xf numFmtId="0" fontId="26" fillId="0" borderId="62" xfId="0" applyFont="1" applyBorder="1" applyAlignment="1">
      <alignment horizontal="center"/>
    </xf>
    <xf numFmtId="0" fontId="26" fillId="0" borderId="63" xfId="0" applyFont="1" applyBorder="1" applyAlignment="1">
      <alignment horizontal="center"/>
    </xf>
    <xf numFmtId="0" fontId="26" fillId="0" borderId="64" xfId="0" applyFont="1" applyBorder="1" applyAlignment="1">
      <alignment horizontal="center"/>
    </xf>
    <xf numFmtId="0" fontId="52" fillId="4" borderId="38" xfId="0" applyFont="1" applyFill="1" applyBorder="1" applyAlignment="1" applyProtection="1">
      <alignment horizontal="left"/>
      <protection locked="0"/>
    </xf>
    <xf numFmtId="0" fontId="52" fillId="4" borderId="35" xfId="0" applyFont="1" applyFill="1" applyBorder="1" applyAlignment="1" applyProtection="1">
      <alignment horizontal="left"/>
      <protection locked="0"/>
    </xf>
    <xf numFmtId="0" fontId="52" fillId="4" borderId="36" xfId="0" applyFont="1" applyFill="1" applyBorder="1" applyAlignment="1" applyProtection="1">
      <alignment horizontal="left"/>
      <protection locked="0"/>
    </xf>
    <xf numFmtId="0" fontId="45" fillId="4" borderId="58" xfId="0" applyFont="1" applyFill="1" applyBorder="1" applyAlignment="1">
      <alignment horizontal="left"/>
    </xf>
    <xf numFmtId="0" fontId="45" fillId="4" borderId="6" xfId="0" applyFont="1" applyFill="1" applyBorder="1" applyAlignment="1">
      <alignment horizontal="left"/>
    </xf>
    <xf numFmtId="0" fontId="45" fillId="4" borderId="46" xfId="0" applyFont="1" applyFill="1" applyBorder="1" applyAlignment="1">
      <alignment horizontal="left"/>
    </xf>
    <xf numFmtId="0" fontId="29" fillId="0" borderId="73" xfId="1" applyFont="1" applyFill="1" applyBorder="1" applyAlignment="1" applyProtection="1">
      <alignment horizontal="center" vertical="center"/>
    </xf>
    <xf numFmtId="0" fontId="26" fillId="0" borderId="74" xfId="1" applyFont="1" applyFill="1" applyBorder="1" applyAlignment="1" applyProtection="1">
      <alignment horizontal="center" vertical="center" wrapText="1"/>
    </xf>
    <xf numFmtId="0" fontId="26" fillId="0" borderId="75" xfId="1" applyFont="1" applyFill="1" applyBorder="1" applyAlignment="1" applyProtection="1">
      <alignment horizontal="center" vertical="center" wrapText="1"/>
    </xf>
    <xf numFmtId="0" fontId="26" fillId="0" borderId="76" xfId="1" applyFont="1" applyFill="1" applyBorder="1" applyAlignment="1" applyProtection="1">
      <alignment horizontal="center" vertical="center" wrapText="1"/>
    </xf>
    <xf numFmtId="0" fontId="26" fillId="0" borderId="67" xfId="1" applyFont="1" applyFill="1" applyBorder="1" applyAlignment="1" applyProtection="1">
      <alignment horizontal="center" vertical="center" wrapText="1"/>
    </xf>
    <xf numFmtId="0" fontId="26" fillId="0" borderId="77" xfId="1" applyFont="1" applyFill="1" applyBorder="1" applyAlignment="1" applyProtection="1">
      <alignment horizontal="center" vertical="center" wrapText="1"/>
    </xf>
    <xf numFmtId="0" fontId="26" fillId="0" borderId="72" xfId="1" applyFont="1" applyFill="1" applyBorder="1" applyAlignment="1" applyProtection="1">
      <alignment horizontal="center" vertical="center" wrapText="1"/>
    </xf>
    <xf numFmtId="0" fontId="26" fillId="0" borderId="78" xfId="1" applyFont="1" applyFill="1" applyBorder="1" applyAlignment="1" applyProtection="1">
      <alignment horizontal="center" vertical="center" wrapText="1"/>
    </xf>
    <xf numFmtId="0" fontId="61" fillId="0" borderId="7" xfId="0" applyFont="1" applyFill="1" applyBorder="1" applyAlignment="1" applyProtection="1">
      <alignment horizontal="left" vertical="center"/>
    </xf>
    <xf numFmtId="1" fontId="27" fillId="0" borderId="18" xfId="0" applyNumberFormat="1" applyFont="1" applyFill="1" applyBorder="1" applyProtection="1">
      <protection locked="0"/>
    </xf>
    <xf numFmtId="3" fontId="27" fillId="0" borderId="18" xfId="0" applyNumberFormat="1" applyFont="1" applyFill="1" applyBorder="1" applyAlignment="1" applyProtection="1">
      <alignment horizontal="center"/>
      <protection locked="0"/>
    </xf>
    <xf numFmtId="0" fontId="31" fillId="0" borderId="1" xfId="1" applyNumberFormat="1" applyFont="1" applyFill="1" applyBorder="1" applyAlignment="1" applyProtection="1">
      <alignment horizontal="center"/>
      <protection locked="0"/>
    </xf>
    <xf numFmtId="0" fontId="31" fillId="0" borderId="19" xfId="1" applyNumberFormat="1" applyFont="1" applyFill="1" applyBorder="1" applyAlignment="1" applyProtection="1">
      <alignment horizontal="center"/>
      <protection locked="0"/>
    </xf>
    <xf numFmtId="0" fontId="61" fillId="0" borderId="79" xfId="0" applyFont="1" applyBorder="1" applyAlignment="1">
      <alignment horizontal="left" vertical="center"/>
    </xf>
    <xf numFmtId="1" fontId="27" fillId="6" borderId="18" xfId="0" applyNumberFormat="1" applyFont="1" applyFill="1" applyBorder="1" applyProtection="1">
      <protection locked="0"/>
    </xf>
  </cellXfs>
  <cellStyles count="3">
    <cellStyle name="Comma [0]" xfId="1" builtinId="6"/>
    <cellStyle name="Normal" xfId="0" builtinId="0"/>
    <cellStyle name="Normal 2" xfId="2" xr:uid="{00000000-0005-0000-0000-000002000000}"/>
  </cellStyles>
  <dxfs count="7">
    <dxf>
      <font>
        <b/>
        <i val="0"/>
        <color rgb="FFFFC000"/>
      </font>
    </dxf>
    <dxf>
      <font>
        <b/>
        <i val="0"/>
        <condense val="0"/>
        <extend val="0"/>
        <color indexed="10"/>
      </font>
    </dxf>
    <dxf>
      <font>
        <b/>
        <i val="0"/>
        <condense val="0"/>
        <extend val="0"/>
        <color indexed="10"/>
      </font>
    </dxf>
    <dxf>
      <font>
        <b/>
        <i val="0"/>
        <condense val="0"/>
        <extend val="0"/>
        <color indexed="21"/>
      </font>
    </dxf>
    <dxf>
      <font>
        <b/>
        <i val="0"/>
        <condense val="0"/>
        <extend val="0"/>
        <color indexed="52"/>
      </font>
    </dxf>
    <dxf>
      <font>
        <b/>
        <i val="0"/>
        <condense val="0"/>
        <extend val="0"/>
        <color indexed="21"/>
      </font>
    </dxf>
    <dxf>
      <font>
        <b/>
        <i val="0"/>
        <condense val="0"/>
        <extend val="0"/>
        <color indexed="1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S392"/>
  <sheetViews>
    <sheetView tabSelected="1" view="pageBreakPreview" zoomScale="70" zoomScaleNormal="75" zoomScaleSheetLayoutView="70" workbookViewId="0">
      <selection activeCell="M8" sqref="M8"/>
    </sheetView>
  </sheetViews>
  <sheetFormatPr defaultColWidth="11.42578125" defaultRowHeight="12.75" x14ac:dyDescent="0.2"/>
  <cols>
    <col min="1" max="1" width="21.7109375" customWidth="1"/>
    <col min="2" max="2" width="18.7109375" customWidth="1"/>
    <col min="3" max="3" width="19.7109375" customWidth="1"/>
    <col min="4" max="4" width="10.85546875" customWidth="1"/>
    <col min="5" max="5" width="11" customWidth="1"/>
    <col min="6" max="6" width="12.42578125" customWidth="1"/>
    <col min="7" max="7" width="12.85546875" customWidth="1"/>
    <col min="8" max="8" width="12.7109375" customWidth="1"/>
    <col min="9" max="9" width="11.42578125" customWidth="1"/>
    <col min="10" max="10" width="11.5703125" customWidth="1"/>
    <col min="11" max="11" width="15" customWidth="1"/>
    <col min="12" max="12" width="12.140625" customWidth="1"/>
    <col min="13" max="14" width="11.42578125" customWidth="1"/>
    <col min="15" max="15" width="12.42578125" customWidth="1"/>
    <col min="16" max="16" width="12.85546875" customWidth="1"/>
  </cols>
  <sheetData>
    <row r="1" spans="1:45" s="2" customFormat="1" ht="20.25" x14ac:dyDescent="0.3">
      <c r="A1" s="229" t="s">
        <v>117</v>
      </c>
      <c r="B1" s="223"/>
      <c r="C1" s="223"/>
      <c r="D1" s="223"/>
      <c r="E1" s="223"/>
      <c r="F1" s="223"/>
      <c r="G1" s="223"/>
      <c r="H1" s="223"/>
      <c r="I1" s="223"/>
      <c r="J1" s="223"/>
      <c r="K1" s="223"/>
      <c r="L1" s="223"/>
      <c r="M1" s="223"/>
      <c r="N1" s="223"/>
      <c r="O1" s="223"/>
    </row>
    <row r="2" spans="1:45" s="2" customFormat="1" ht="20.25" x14ac:dyDescent="0.3">
      <c r="A2" s="221" t="s">
        <v>164</v>
      </c>
      <c r="B2" s="222"/>
      <c r="C2" s="223"/>
      <c r="D2" s="223"/>
      <c r="E2" s="223"/>
      <c r="F2" s="223"/>
      <c r="G2" s="223"/>
      <c r="H2" s="223"/>
      <c r="I2" s="223"/>
      <c r="J2" s="223"/>
      <c r="K2" s="223"/>
      <c r="L2" s="223"/>
      <c r="M2" s="223"/>
      <c r="N2" s="223"/>
      <c r="O2" s="223"/>
    </row>
    <row r="3" spans="1:45" s="2" customFormat="1" ht="21" customHeight="1" thickBot="1" x14ac:dyDescent="0.35">
      <c r="A3" s="230" t="s">
        <v>166</v>
      </c>
      <c r="B3" s="230"/>
      <c r="C3" s="230"/>
      <c r="D3" s="230"/>
      <c r="E3" s="230"/>
      <c r="F3" s="9"/>
      <c r="G3" s="9"/>
      <c r="H3" s="9"/>
      <c r="I3" s="9"/>
      <c r="J3" s="9"/>
      <c r="K3" s="9"/>
      <c r="L3" s="9"/>
      <c r="M3" s="9"/>
      <c r="N3" s="9"/>
      <c r="O3" s="9"/>
      <c r="P3" s="9"/>
      <c r="Q3" s="9"/>
      <c r="R3" s="9"/>
      <c r="S3" s="9"/>
      <c r="T3" s="9"/>
      <c r="U3" s="9"/>
      <c r="V3" s="9"/>
      <c r="W3" s="9"/>
      <c r="X3" s="9"/>
      <c r="Y3" s="9"/>
      <c r="Z3" s="9"/>
      <c r="AA3" s="9"/>
      <c r="AB3" s="9"/>
      <c r="AC3" s="9"/>
      <c r="AD3" s="9"/>
      <c r="AE3" s="9"/>
      <c r="AF3" s="9"/>
      <c r="AG3" s="9"/>
      <c r="AH3" s="9"/>
      <c r="AI3" s="9"/>
      <c r="AJ3" s="9"/>
      <c r="AK3" s="9"/>
      <c r="AL3" s="9"/>
      <c r="AM3" s="9"/>
    </row>
    <row r="4" spans="1:45" s="2" customFormat="1" ht="23.25" customHeight="1" thickBot="1" x14ac:dyDescent="0.35">
      <c r="A4" s="10" t="s">
        <v>112</v>
      </c>
      <c r="B4" s="10"/>
      <c r="C4" s="231"/>
      <c r="D4" s="232"/>
      <c r="E4" s="233"/>
      <c r="F4" s="9"/>
      <c r="G4" s="9"/>
      <c r="H4" s="9"/>
      <c r="I4" s="10" t="s">
        <v>118</v>
      </c>
      <c r="J4" s="224"/>
      <c r="K4" s="225"/>
      <c r="L4" s="226"/>
      <c r="M4" s="41"/>
      <c r="N4" s="9"/>
      <c r="O4" s="9"/>
      <c r="P4" s="9"/>
      <c r="Q4" s="9"/>
      <c r="R4" s="9"/>
      <c r="S4" s="9"/>
      <c r="T4" s="9"/>
      <c r="U4" s="9"/>
      <c r="V4" s="9"/>
      <c r="W4" s="9"/>
      <c r="X4" s="9"/>
      <c r="Y4" s="9"/>
      <c r="Z4" s="9"/>
      <c r="AA4" s="9"/>
      <c r="AB4" s="9"/>
      <c r="AC4" s="9"/>
      <c r="AD4" s="9"/>
      <c r="AE4" s="9"/>
      <c r="AF4" s="9"/>
      <c r="AG4" s="9"/>
      <c r="AH4" s="9"/>
      <c r="AI4" s="9"/>
      <c r="AJ4" s="9"/>
      <c r="AK4" s="9"/>
      <c r="AL4" s="9"/>
      <c r="AM4" s="9"/>
    </row>
    <row r="5" spans="1:45" s="2" customFormat="1" ht="23.25" customHeight="1" thickBot="1" x14ac:dyDescent="0.35">
      <c r="A5" s="9"/>
      <c r="B5" s="9"/>
      <c r="C5" s="9"/>
      <c r="D5" s="9"/>
      <c r="E5" s="9"/>
      <c r="F5" s="9"/>
      <c r="G5" s="9"/>
      <c r="H5" s="9"/>
      <c r="I5" s="10" t="s">
        <v>155</v>
      </c>
      <c r="J5" s="227"/>
      <c r="K5" s="228"/>
      <c r="L5" s="226"/>
      <c r="M5" s="9"/>
      <c r="N5" s="9"/>
      <c r="O5" s="9"/>
      <c r="P5" s="9"/>
      <c r="Q5" s="9"/>
      <c r="R5" s="9"/>
      <c r="S5" s="9"/>
      <c r="T5" s="9"/>
      <c r="U5" s="9"/>
      <c r="V5" s="9"/>
      <c r="W5" s="9"/>
      <c r="X5" s="9"/>
      <c r="Y5" s="9"/>
      <c r="Z5" s="9"/>
      <c r="AA5" s="9"/>
      <c r="AB5" s="9"/>
      <c r="AC5" s="9"/>
      <c r="AD5" s="9"/>
      <c r="AE5" s="9"/>
      <c r="AF5" s="9"/>
      <c r="AG5" s="9"/>
      <c r="AH5" s="9"/>
      <c r="AI5" s="9"/>
      <c r="AJ5" s="9"/>
      <c r="AK5" s="9"/>
      <c r="AL5" s="9"/>
      <c r="AM5" s="9"/>
    </row>
    <row r="6" spans="1:45" s="2" customFormat="1" ht="18.75" x14ac:dyDescent="0.3">
      <c r="A6" s="236" t="s">
        <v>165</v>
      </c>
      <c r="B6" s="236"/>
      <c r="C6" s="236"/>
      <c r="D6" s="236"/>
      <c r="E6" s="236"/>
      <c r="F6" s="236"/>
      <c r="G6" s="112" t="s">
        <v>158</v>
      </c>
      <c r="H6" s="109" t="s">
        <v>167</v>
      </c>
      <c r="I6" s="109"/>
      <c r="J6" s="109"/>
      <c r="K6" s="110"/>
      <c r="L6" s="9"/>
      <c r="M6" s="9"/>
      <c r="S6" s="9"/>
      <c r="T6" s="9"/>
      <c r="U6" s="9"/>
      <c r="V6" s="9"/>
      <c r="W6" s="9"/>
      <c r="X6" s="9"/>
      <c r="Y6" s="9"/>
      <c r="Z6" s="9"/>
      <c r="AA6" s="9"/>
      <c r="AB6" s="9"/>
      <c r="AC6" s="9"/>
      <c r="AD6" s="9"/>
      <c r="AE6" s="9"/>
      <c r="AF6" s="9"/>
      <c r="AG6" s="9"/>
      <c r="AH6" s="9"/>
      <c r="AI6" s="9"/>
      <c r="AJ6" s="9"/>
      <c r="AK6" s="9"/>
      <c r="AL6" s="9"/>
      <c r="AM6" s="9"/>
    </row>
    <row r="7" spans="1:45" s="2" customFormat="1" ht="20.25" customHeight="1" x14ac:dyDescent="0.3">
      <c r="A7" s="11"/>
      <c r="B7" s="11"/>
      <c r="C7" s="9"/>
      <c r="D7" s="9"/>
      <c r="E7" s="9"/>
      <c r="F7" s="9"/>
      <c r="G7" s="113"/>
      <c r="H7" s="234" t="s">
        <v>159</v>
      </c>
      <c r="I7" s="234"/>
      <c r="J7" s="234"/>
      <c r="K7" s="235"/>
      <c r="S7" s="9"/>
      <c r="U7" s="9"/>
      <c r="V7" s="9"/>
      <c r="W7" s="9"/>
      <c r="X7" s="9"/>
      <c r="Y7" s="9"/>
      <c r="Z7" s="9"/>
      <c r="AA7" s="9"/>
      <c r="AB7" s="9"/>
      <c r="AC7" s="9"/>
      <c r="AD7" s="9"/>
      <c r="AE7" s="9"/>
      <c r="AF7" s="9"/>
      <c r="AG7" s="9"/>
      <c r="AH7" s="9"/>
      <c r="AI7" s="9"/>
      <c r="AJ7" s="9"/>
      <c r="AK7" s="9"/>
      <c r="AL7" s="9"/>
      <c r="AM7" s="9"/>
    </row>
    <row r="8" spans="1:45" s="2" customFormat="1" ht="27.75" customHeight="1" thickBot="1" x14ac:dyDescent="0.35">
      <c r="A8" s="237" t="s">
        <v>168</v>
      </c>
      <c r="B8" s="237"/>
      <c r="C8" s="237"/>
      <c r="D8" s="237"/>
      <c r="E8" s="237"/>
      <c r="F8" s="9"/>
      <c r="G8" s="9"/>
      <c r="H8" s="9"/>
      <c r="N8" s="9"/>
      <c r="O8" s="9"/>
      <c r="P8" s="9"/>
      <c r="Q8" s="9"/>
      <c r="R8" s="9"/>
      <c r="S8" s="9"/>
      <c r="U8" s="9"/>
      <c r="V8" s="9"/>
      <c r="W8" s="9"/>
      <c r="X8" s="9"/>
      <c r="Y8" s="9"/>
      <c r="Z8" s="9"/>
      <c r="AA8" s="9"/>
      <c r="AB8" s="9"/>
      <c r="AC8" s="9"/>
      <c r="AD8" s="9"/>
      <c r="AE8" s="9"/>
      <c r="AF8" s="9"/>
      <c r="AG8" s="9"/>
      <c r="AH8" s="9"/>
      <c r="AI8" s="9"/>
      <c r="AJ8" s="9"/>
      <c r="AK8" s="9"/>
      <c r="AL8" s="9"/>
      <c r="AM8" s="9"/>
    </row>
    <row r="9" spans="1:45" s="2" customFormat="1" ht="24.75" customHeight="1" thickBot="1" x14ac:dyDescent="0.35">
      <c r="A9" s="21" t="s">
        <v>119</v>
      </c>
      <c r="B9" s="21"/>
      <c r="C9" s="244"/>
      <c r="D9" s="245"/>
      <c r="E9" s="245"/>
      <c r="F9" s="245"/>
      <c r="G9" s="245"/>
      <c r="H9" s="245"/>
      <c r="I9" s="246"/>
      <c r="J9" s="9"/>
      <c r="K9" s="9"/>
      <c r="L9" s="9"/>
      <c r="M9" s="9"/>
      <c r="N9" s="9"/>
      <c r="O9" s="9"/>
      <c r="P9" s="9"/>
      <c r="Q9" s="9"/>
      <c r="R9" s="9"/>
      <c r="S9" s="9"/>
      <c r="X9" s="8"/>
      <c r="Y9" s="115"/>
      <c r="Z9" s="115"/>
      <c r="AA9" s="115"/>
      <c r="AB9" s="9"/>
      <c r="AC9" s="9"/>
      <c r="AD9" s="9"/>
      <c r="AE9" s="9"/>
      <c r="AF9" s="9"/>
      <c r="AG9" s="9"/>
      <c r="AH9" s="9"/>
      <c r="AI9" s="9"/>
      <c r="AJ9" s="9"/>
      <c r="AK9" s="9"/>
      <c r="AL9" s="9"/>
      <c r="AM9" s="9"/>
    </row>
    <row r="10" spans="1:45" s="2" customFormat="1" ht="24.95" customHeight="1" thickTop="1" thickBot="1" x14ac:dyDescent="0.35">
      <c r="A10" s="250" t="s">
        <v>120</v>
      </c>
      <c r="B10" s="252" t="s">
        <v>157</v>
      </c>
      <c r="C10" s="108" t="s">
        <v>156</v>
      </c>
      <c r="D10" s="247"/>
      <c r="E10" s="248"/>
      <c r="F10" s="248"/>
      <c r="G10" s="249"/>
      <c r="H10" s="241">
        <f>IF(D10=52,1,D10+1)</f>
        <v>1</v>
      </c>
      <c r="I10" s="242"/>
      <c r="J10" s="242"/>
      <c r="K10" s="243"/>
      <c r="L10" s="241">
        <f>IF(H10=52,1,H10+1)</f>
        <v>2</v>
      </c>
      <c r="M10" s="242"/>
      <c r="N10" s="242"/>
      <c r="O10" s="243"/>
      <c r="P10" s="241">
        <f>IF(L10=52,1,L10+1)</f>
        <v>3</v>
      </c>
      <c r="Q10" s="242"/>
      <c r="R10" s="242"/>
      <c r="S10" s="243"/>
      <c r="T10" s="241">
        <f>IF(P10=52,1,P10+1)</f>
        <v>4</v>
      </c>
      <c r="U10" s="242"/>
      <c r="V10" s="242"/>
      <c r="W10" s="243"/>
      <c r="X10" s="241">
        <f>IF(T10=52,1,T10+1)</f>
        <v>5</v>
      </c>
      <c r="Y10" s="242"/>
      <c r="Z10" s="242"/>
      <c r="AA10" s="243"/>
      <c r="AB10" s="241">
        <f>IF(X10=52,1,X10+1)</f>
        <v>6</v>
      </c>
      <c r="AC10" s="242"/>
      <c r="AD10" s="242"/>
      <c r="AE10" s="243"/>
      <c r="AF10" s="241">
        <f>IF(AB10=52,1,AB10+1)</f>
        <v>7</v>
      </c>
      <c r="AG10" s="242"/>
      <c r="AH10" s="242"/>
      <c r="AI10" s="243"/>
      <c r="AJ10" s="238" t="s">
        <v>109</v>
      </c>
      <c r="AK10" s="239"/>
      <c r="AL10" s="239"/>
      <c r="AM10" s="240"/>
      <c r="AN10" s="114"/>
      <c r="AO10" s="8"/>
      <c r="AP10" s="8"/>
      <c r="AQ10" s="8"/>
      <c r="AR10" s="8"/>
      <c r="AS10" s="8"/>
    </row>
    <row r="11" spans="1:45" s="2" customFormat="1" ht="36.75" customHeight="1" thickBot="1" x14ac:dyDescent="0.35">
      <c r="A11" s="251"/>
      <c r="B11" s="253"/>
      <c r="C11" s="12" t="s">
        <v>0</v>
      </c>
      <c r="D11" s="13" t="s">
        <v>121</v>
      </c>
      <c r="E11" s="14" t="s">
        <v>122</v>
      </c>
      <c r="F11" s="14" t="s">
        <v>123</v>
      </c>
      <c r="G11" s="15" t="s">
        <v>124</v>
      </c>
      <c r="H11" s="13" t="s">
        <v>121</v>
      </c>
      <c r="I11" s="14" t="s">
        <v>122</v>
      </c>
      <c r="J11" s="14" t="s">
        <v>123</v>
      </c>
      <c r="K11" s="15" t="s">
        <v>124</v>
      </c>
      <c r="L11" s="13" t="s">
        <v>121</v>
      </c>
      <c r="M11" s="14" t="s">
        <v>122</v>
      </c>
      <c r="N11" s="14" t="s">
        <v>123</v>
      </c>
      <c r="O11" s="15" t="s">
        <v>124</v>
      </c>
      <c r="P11" s="13" t="s">
        <v>121</v>
      </c>
      <c r="Q11" s="14" t="s">
        <v>122</v>
      </c>
      <c r="R11" s="14" t="s">
        <v>123</v>
      </c>
      <c r="S11" s="15" t="s">
        <v>124</v>
      </c>
      <c r="T11" s="13" t="s">
        <v>121</v>
      </c>
      <c r="U11" s="14" t="s">
        <v>122</v>
      </c>
      <c r="V11" s="14" t="s">
        <v>123</v>
      </c>
      <c r="W11" s="71" t="s">
        <v>124</v>
      </c>
      <c r="X11" s="13" t="s">
        <v>121</v>
      </c>
      <c r="Y11" s="14" t="s">
        <v>122</v>
      </c>
      <c r="Z11" s="14" t="s">
        <v>123</v>
      </c>
      <c r="AA11" s="71" t="s">
        <v>124</v>
      </c>
      <c r="AB11" s="13" t="s">
        <v>121</v>
      </c>
      <c r="AC11" s="14" t="s">
        <v>122</v>
      </c>
      <c r="AD11" s="14" t="s">
        <v>123</v>
      </c>
      <c r="AE11" s="71" t="s">
        <v>124</v>
      </c>
      <c r="AF11" s="13" t="s">
        <v>121</v>
      </c>
      <c r="AG11" s="14" t="s">
        <v>122</v>
      </c>
      <c r="AH11" s="14" t="s">
        <v>123</v>
      </c>
      <c r="AI11" s="71" t="s">
        <v>124</v>
      </c>
      <c r="AJ11" s="74" t="s">
        <v>121</v>
      </c>
      <c r="AK11" s="14" t="s">
        <v>122</v>
      </c>
      <c r="AL11" s="14" t="s">
        <v>123</v>
      </c>
      <c r="AM11" s="75" t="s">
        <v>124</v>
      </c>
    </row>
    <row r="12" spans="1:45" s="2" customFormat="1" ht="36.75" customHeight="1" x14ac:dyDescent="0.3">
      <c r="A12" s="318" t="s">
        <v>199</v>
      </c>
      <c r="B12" s="219"/>
      <c r="C12" s="310"/>
      <c r="D12" s="311"/>
      <c r="E12" s="312"/>
      <c r="F12" s="312"/>
      <c r="G12" s="313"/>
      <c r="H12" s="311"/>
      <c r="I12" s="312"/>
      <c r="J12" s="312"/>
      <c r="K12" s="313"/>
      <c r="L12" s="311"/>
      <c r="M12" s="312"/>
      <c r="N12" s="312"/>
      <c r="O12" s="313"/>
      <c r="P12" s="311"/>
      <c r="Q12" s="312"/>
      <c r="R12" s="312"/>
      <c r="S12" s="313"/>
      <c r="T12" s="311"/>
      <c r="U12" s="312"/>
      <c r="V12" s="312"/>
      <c r="W12" s="314"/>
      <c r="X12" s="311"/>
      <c r="Y12" s="312"/>
      <c r="Z12" s="312"/>
      <c r="AA12" s="314"/>
      <c r="AB12" s="311"/>
      <c r="AC12" s="312"/>
      <c r="AD12" s="312"/>
      <c r="AE12" s="314"/>
      <c r="AF12" s="311"/>
      <c r="AG12" s="312"/>
      <c r="AH12" s="312"/>
      <c r="AI12" s="314"/>
      <c r="AJ12" s="315"/>
      <c r="AK12" s="316"/>
      <c r="AL12" s="312"/>
      <c r="AM12" s="317"/>
    </row>
    <row r="13" spans="1:45" s="3" customFormat="1" ht="24.95" customHeight="1" x14ac:dyDescent="0.4">
      <c r="A13" s="76"/>
      <c r="B13" s="77"/>
      <c r="C13" s="61"/>
      <c r="D13" s="62"/>
      <c r="E13" s="63"/>
      <c r="F13" s="64" t="e">
        <f>SUM(D13/C13)*100000</f>
        <v>#DIV/0!</v>
      </c>
      <c r="G13" s="65" t="e">
        <f>SUM(E13/D13)*100</f>
        <v>#DIV/0!</v>
      </c>
      <c r="H13" s="62"/>
      <c r="I13" s="63"/>
      <c r="J13" s="64" t="e">
        <f>SUM(H13/C13)*100000</f>
        <v>#DIV/0!</v>
      </c>
      <c r="K13" s="65" t="e">
        <f>SUM(I13/H13)*100</f>
        <v>#DIV/0!</v>
      </c>
      <c r="L13" s="62"/>
      <c r="M13" s="63"/>
      <c r="N13" s="64" t="e">
        <f>SUM(L13/C13)*100000</f>
        <v>#DIV/0!</v>
      </c>
      <c r="O13" s="65" t="e">
        <f>SUM(M13/L13)*100</f>
        <v>#DIV/0!</v>
      </c>
      <c r="P13" s="62"/>
      <c r="Q13" s="63"/>
      <c r="R13" s="64" t="e">
        <f>SUM(P13/C13)*100000</f>
        <v>#DIV/0!</v>
      </c>
      <c r="S13" s="65" t="e">
        <f>SUM(Q13/P13)*100</f>
        <v>#DIV/0!</v>
      </c>
      <c r="T13" s="62"/>
      <c r="U13" s="63"/>
      <c r="V13" s="64" t="e">
        <f>SUM(T13/C13)*100000</f>
        <v>#DIV/0!</v>
      </c>
      <c r="W13" s="72" t="e">
        <f>SUM(U13/T13)*100</f>
        <v>#DIV/0!</v>
      </c>
      <c r="X13" s="62"/>
      <c r="Y13" s="63"/>
      <c r="Z13" s="64" t="e">
        <f>SUM(X13/$C$13)*100000</f>
        <v>#DIV/0!</v>
      </c>
      <c r="AA13" s="72" t="e">
        <f>SUM(Y13/X13)*100</f>
        <v>#DIV/0!</v>
      </c>
      <c r="AB13" s="62"/>
      <c r="AC13" s="63"/>
      <c r="AD13" s="64" t="e">
        <f>SUM(AB13/$C$13)*100000</f>
        <v>#DIV/0!</v>
      </c>
      <c r="AE13" s="72" t="e">
        <f t="shared" ref="AE13:AE28" si="0">SUM(AC13/AB13)*100</f>
        <v>#DIV/0!</v>
      </c>
      <c r="AF13" s="62"/>
      <c r="AG13" s="63"/>
      <c r="AH13" s="64" t="e">
        <f>SUM(AF13/$C$13)*100000</f>
        <v>#DIV/0!</v>
      </c>
      <c r="AI13" s="72" t="e">
        <f t="shared" ref="AI13:AI44" si="1">SUM(AG13/AF13)*100</f>
        <v>#DIV/0!</v>
      </c>
      <c r="AJ13" s="111">
        <f>SUM(D13,H13,L13,P13,T13+X13+AB13+AF13)</f>
        <v>0</v>
      </c>
      <c r="AK13" s="111">
        <f>SUM(E13,I13,M13,Q13,U13+Y13+AC13+AG13)</f>
        <v>0</v>
      </c>
      <c r="AL13" s="64" t="e">
        <f>SUM(AJ13/C13)*100000</f>
        <v>#DIV/0!</v>
      </c>
      <c r="AM13" s="66" t="e">
        <f>SUM(AK13/AJ13)*100</f>
        <v>#DIV/0!</v>
      </c>
    </row>
    <row r="14" spans="1:45" s="3" customFormat="1" ht="24.95" customHeight="1" x14ac:dyDescent="0.4">
      <c r="A14" s="76"/>
      <c r="B14" s="77"/>
      <c r="C14" s="61"/>
      <c r="D14" s="62"/>
      <c r="E14" s="63"/>
      <c r="F14" s="64" t="e">
        <f t="shared" ref="F14:F43" si="2">SUM(D14/C14)*100000</f>
        <v>#DIV/0!</v>
      </c>
      <c r="G14" s="65" t="e">
        <f t="shared" ref="G14:G39" si="3">SUM(E14/D14)*100</f>
        <v>#DIV/0!</v>
      </c>
      <c r="H14" s="62"/>
      <c r="I14" s="63"/>
      <c r="J14" s="64" t="e">
        <f t="shared" ref="J14:J43" si="4">SUM(H14/C14)*100000</f>
        <v>#DIV/0!</v>
      </c>
      <c r="K14" s="65" t="e">
        <f t="shared" ref="K14:K44" si="5">SUM(I14/H14)*100</f>
        <v>#DIV/0!</v>
      </c>
      <c r="L14" s="62"/>
      <c r="M14" s="63"/>
      <c r="N14" s="64" t="e">
        <f t="shared" ref="N14:N43" si="6">SUM(L14/C14)*100000</f>
        <v>#DIV/0!</v>
      </c>
      <c r="O14" s="65" t="e">
        <f t="shared" ref="O14:O44" si="7">SUM(M14/L14)*100</f>
        <v>#DIV/0!</v>
      </c>
      <c r="P14" s="62"/>
      <c r="Q14" s="63"/>
      <c r="R14" s="64" t="e">
        <f t="shared" ref="R14:R43" si="8">SUM(P14/C14)*100000</f>
        <v>#DIV/0!</v>
      </c>
      <c r="S14" s="65" t="e">
        <f t="shared" ref="S14:S44" si="9">SUM(Q14/P14)*100</f>
        <v>#DIV/0!</v>
      </c>
      <c r="T14" s="62"/>
      <c r="U14" s="63"/>
      <c r="V14" s="64" t="e">
        <f t="shared" ref="V14:V43" si="10">SUM(T14/C14)*100000</f>
        <v>#DIV/0!</v>
      </c>
      <c r="W14" s="72" t="e">
        <f t="shared" ref="W14:W44" si="11">SUM(U14/T14)*100</f>
        <v>#DIV/0!</v>
      </c>
      <c r="X14" s="62"/>
      <c r="Y14" s="63"/>
      <c r="Z14" s="64" t="e">
        <f>SUM(X14/$C$14)*100000</f>
        <v>#DIV/0!</v>
      </c>
      <c r="AA14" s="72" t="e">
        <f t="shared" ref="AA14:AA44" si="12">SUM(Y14/X14)*100</f>
        <v>#DIV/0!</v>
      </c>
      <c r="AB14" s="62"/>
      <c r="AC14" s="63"/>
      <c r="AD14" s="64" t="e">
        <f>SUM(AB14/$C$14)*100000</f>
        <v>#DIV/0!</v>
      </c>
      <c r="AE14" s="72" t="e">
        <f t="shared" si="0"/>
        <v>#DIV/0!</v>
      </c>
      <c r="AF14" s="62"/>
      <c r="AG14" s="63"/>
      <c r="AH14" s="64" t="e">
        <f>SUM(AF14/$C$14)*100000</f>
        <v>#DIV/0!</v>
      </c>
      <c r="AI14" s="72" t="e">
        <f t="shared" si="1"/>
        <v>#DIV/0!</v>
      </c>
      <c r="AJ14" s="111">
        <f>SUM(D14,H14,L14,P14,T14+X14+AB14+AF14)</f>
        <v>0</v>
      </c>
      <c r="AK14" s="111">
        <f>SUM(E14,I14,M14,Q14,U14+Y14+AC14+AG14)</f>
        <v>0</v>
      </c>
      <c r="AL14" s="64" t="e">
        <f t="shared" ref="AL14:AL43" si="13">SUM(AJ14/C14)*100000</f>
        <v>#DIV/0!</v>
      </c>
      <c r="AM14" s="66" t="e">
        <f t="shared" ref="AM14:AM44" si="14">SUM(AK14/AJ14)*100</f>
        <v>#DIV/0!</v>
      </c>
    </row>
    <row r="15" spans="1:45" s="3" customFormat="1" ht="24.95" customHeight="1" x14ac:dyDescent="0.4">
      <c r="A15" s="76"/>
      <c r="B15" s="77"/>
      <c r="C15" s="61"/>
      <c r="D15" s="62"/>
      <c r="E15" s="63"/>
      <c r="F15" s="64" t="e">
        <f t="shared" si="2"/>
        <v>#DIV/0!</v>
      </c>
      <c r="G15" s="65" t="e">
        <f t="shared" si="3"/>
        <v>#DIV/0!</v>
      </c>
      <c r="H15" s="62"/>
      <c r="I15" s="63"/>
      <c r="J15" s="64" t="e">
        <f t="shared" si="4"/>
        <v>#DIV/0!</v>
      </c>
      <c r="K15" s="65" t="e">
        <f t="shared" si="5"/>
        <v>#DIV/0!</v>
      </c>
      <c r="L15" s="62"/>
      <c r="M15" s="63"/>
      <c r="N15" s="64" t="e">
        <f t="shared" si="6"/>
        <v>#DIV/0!</v>
      </c>
      <c r="O15" s="65" t="e">
        <f t="shared" si="7"/>
        <v>#DIV/0!</v>
      </c>
      <c r="P15" s="62"/>
      <c r="Q15" s="63"/>
      <c r="R15" s="64" t="e">
        <f t="shared" si="8"/>
        <v>#DIV/0!</v>
      </c>
      <c r="S15" s="65" t="e">
        <f t="shared" si="9"/>
        <v>#DIV/0!</v>
      </c>
      <c r="T15" s="62"/>
      <c r="U15" s="63"/>
      <c r="V15" s="64" t="e">
        <f t="shared" si="10"/>
        <v>#DIV/0!</v>
      </c>
      <c r="W15" s="72" t="e">
        <f t="shared" si="11"/>
        <v>#DIV/0!</v>
      </c>
      <c r="X15" s="62"/>
      <c r="Y15" s="63"/>
      <c r="Z15" s="64" t="e">
        <f>SUM(X15/$C$15)*100000</f>
        <v>#DIV/0!</v>
      </c>
      <c r="AA15" s="72" t="e">
        <f t="shared" si="12"/>
        <v>#DIV/0!</v>
      </c>
      <c r="AB15" s="62"/>
      <c r="AC15" s="63"/>
      <c r="AD15" s="64" t="e">
        <f>SUM(AB15/$C$15)*100000</f>
        <v>#DIV/0!</v>
      </c>
      <c r="AE15" s="72" t="e">
        <f t="shared" si="0"/>
        <v>#DIV/0!</v>
      </c>
      <c r="AF15" s="62"/>
      <c r="AG15" s="63"/>
      <c r="AH15" s="64" t="e">
        <f>SUM(AF15/$C$15)*100000</f>
        <v>#DIV/0!</v>
      </c>
      <c r="AI15" s="72" t="e">
        <f t="shared" si="1"/>
        <v>#DIV/0!</v>
      </c>
      <c r="AJ15" s="111">
        <f t="shared" ref="AJ15:AJ44" si="15">SUM(D15,H15,L15,P15,T15+X15+AB15+AF15)</f>
        <v>0</v>
      </c>
      <c r="AK15" s="111">
        <f t="shared" ref="AK15:AK44" si="16">SUM(E15,I15,M15,Q15,U15+Y15+AC15+AG15)</f>
        <v>0</v>
      </c>
      <c r="AL15" s="64" t="e">
        <f t="shared" si="13"/>
        <v>#DIV/0!</v>
      </c>
      <c r="AM15" s="66" t="e">
        <f t="shared" si="14"/>
        <v>#DIV/0!</v>
      </c>
    </row>
    <row r="16" spans="1:45" s="3" customFormat="1" ht="24.95" customHeight="1" x14ac:dyDescent="0.4">
      <c r="A16" s="76"/>
      <c r="B16" s="77"/>
      <c r="C16" s="61"/>
      <c r="D16" s="62"/>
      <c r="E16" s="63"/>
      <c r="F16" s="64" t="e">
        <f t="shared" si="2"/>
        <v>#DIV/0!</v>
      </c>
      <c r="G16" s="65" t="e">
        <f t="shared" si="3"/>
        <v>#DIV/0!</v>
      </c>
      <c r="H16" s="62"/>
      <c r="I16" s="63"/>
      <c r="J16" s="64" t="e">
        <f t="shared" si="4"/>
        <v>#DIV/0!</v>
      </c>
      <c r="K16" s="65" t="e">
        <f t="shared" si="5"/>
        <v>#DIV/0!</v>
      </c>
      <c r="L16" s="62"/>
      <c r="M16" s="63"/>
      <c r="N16" s="64" t="e">
        <f t="shared" si="6"/>
        <v>#DIV/0!</v>
      </c>
      <c r="O16" s="65" t="e">
        <f t="shared" si="7"/>
        <v>#DIV/0!</v>
      </c>
      <c r="P16" s="62"/>
      <c r="Q16" s="63"/>
      <c r="R16" s="64" t="e">
        <f t="shared" si="8"/>
        <v>#DIV/0!</v>
      </c>
      <c r="S16" s="65" t="e">
        <f t="shared" si="9"/>
        <v>#DIV/0!</v>
      </c>
      <c r="T16" s="62"/>
      <c r="U16" s="63"/>
      <c r="V16" s="64" t="e">
        <f t="shared" si="10"/>
        <v>#DIV/0!</v>
      </c>
      <c r="W16" s="72" t="e">
        <f t="shared" si="11"/>
        <v>#DIV/0!</v>
      </c>
      <c r="X16" s="62"/>
      <c r="Y16" s="63"/>
      <c r="Z16" s="64" t="e">
        <f>SUM(X16/$C$16)*100000</f>
        <v>#DIV/0!</v>
      </c>
      <c r="AA16" s="72" t="e">
        <f t="shared" si="12"/>
        <v>#DIV/0!</v>
      </c>
      <c r="AB16" s="62"/>
      <c r="AC16" s="63"/>
      <c r="AD16" s="64" t="e">
        <f>SUM(AB16/$C$16)*100000</f>
        <v>#DIV/0!</v>
      </c>
      <c r="AE16" s="72" t="e">
        <f t="shared" si="0"/>
        <v>#DIV/0!</v>
      </c>
      <c r="AF16" s="62"/>
      <c r="AG16" s="63"/>
      <c r="AH16" s="64" t="e">
        <f>SUM(AF16/$C$16)*100000</f>
        <v>#DIV/0!</v>
      </c>
      <c r="AI16" s="72" t="e">
        <f t="shared" si="1"/>
        <v>#DIV/0!</v>
      </c>
      <c r="AJ16" s="111">
        <f t="shared" si="15"/>
        <v>0</v>
      </c>
      <c r="AK16" s="111">
        <f t="shared" si="16"/>
        <v>0</v>
      </c>
      <c r="AL16" s="64" t="e">
        <f t="shared" si="13"/>
        <v>#DIV/0!</v>
      </c>
      <c r="AM16" s="66" t="e">
        <f t="shared" si="14"/>
        <v>#DIV/0!</v>
      </c>
    </row>
    <row r="17" spans="1:39" s="3" customFormat="1" ht="24.95" customHeight="1" x14ac:dyDescent="0.4">
      <c r="A17" s="76"/>
      <c r="B17" s="77"/>
      <c r="C17" s="61"/>
      <c r="D17" s="62"/>
      <c r="E17" s="63"/>
      <c r="F17" s="64" t="e">
        <f t="shared" si="2"/>
        <v>#DIV/0!</v>
      </c>
      <c r="G17" s="65" t="e">
        <f t="shared" si="3"/>
        <v>#DIV/0!</v>
      </c>
      <c r="H17" s="62"/>
      <c r="I17" s="63"/>
      <c r="J17" s="64" t="e">
        <f t="shared" si="4"/>
        <v>#DIV/0!</v>
      </c>
      <c r="K17" s="65" t="e">
        <f t="shared" si="5"/>
        <v>#DIV/0!</v>
      </c>
      <c r="L17" s="62"/>
      <c r="M17" s="63"/>
      <c r="N17" s="64" t="e">
        <f t="shared" si="6"/>
        <v>#DIV/0!</v>
      </c>
      <c r="O17" s="65" t="e">
        <f t="shared" si="7"/>
        <v>#DIV/0!</v>
      </c>
      <c r="P17" s="62"/>
      <c r="Q17" s="63"/>
      <c r="R17" s="64" t="e">
        <f t="shared" si="8"/>
        <v>#DIV/0!</v>
      </c>
      <c r="S17" s="65" t="e">
        <f t="shared" si="9"/>
        <v>#DIV/0!</v>
      </c>
      <c r="T17" s="62"/>
      <c r="U17" s="63"/>
      <c r="V17" s="64" t="e">
        <f t="shared" si="10"/>
        <v>#DIV/0!</v>
      </c>
      <c r="W17" s="72" t="e">
        <f t="shared" si="11"/>
        <v>#DIV/0!</v>
      </c>
      <c r="X17" s="62"/>
      <c r="Y17" s="63"/>
      <c r="Z17" s="64" t="e">
        <f>SUM(X17/$C$17)*100000</f>
        <v>#DIV/0!</v>
      </c>
      <c r="AA17" s="72" t="e">
        <f t="shared" si="12"/>
        <v>#DIV/0!</v>
      </c>
      <c r="AB17" s="62"/>
      <c r="AC17" s="63"/>
      <c r="AD17" s="64" t="e">
        <f>SUM(AB17/$C$17)*100000</f>
        <v>#DIV/0!</v>
      </c>
      <c r="AE17" s="72" t="e">
        <f t="shared" si="0"/>
        <v>#DIV/0!</v>
      </c>
      <c r="AF17" s="62"/>
      <c r="AG17" s="63"/>
      <c r="AH17" s="64" t="e">
        <f>SUM(AF17/$C$17)*100000</f>
        <v>#DIV/0!</v>
      </c>
      <c r="AI17" s="72" t="e">
        <f t="shared" si="1"/>
        <v>#DIV/0!</v>
      </c>
      <c r="AJ17" s="111">
        <f t="shared" si="15"/>
        <v>0</v>
      </c>
      <c r="AK17" s="111">
        <f t="shared" si="16"/>
        <v>0</v>
      </c>
      <c r="AL17" s="64" t="e">
        <f t="shared" si="13"/>
        <v>#DIV/0!</v>
      </c>
      <c r="AM17" s="66" t="e">
        <f t="shared" si="14"/>
        <v>#DIV/0!</v>
      </c>
    </row>
    <row r="18" spans="1:39" s="3" customFormat="1" ht="24.95" customHeight="1" x14ac:dyDescent="0.4">
      <c r="A18" s="76"/>
      <c r="B18" s="77"/>
      <c r="C18" s="61"/>
      <c r="D18" s="62"/>
      <c r="E18" s="63"/>
      <c r="F18" s="64" t="e">
        <f t="shared" si="2"/>
        <v>#DIV/0!</v>
      </c>
      <c r="G18" s="65" t="e">
        <f t="shared" si="3"/>
        <v>#DIV/0!</v>
      </c>
      <c r="H18" s="62"/>
      <c r="I18" s="63"/>
      <c r="J18" s="64" t="e">
        <f t="shared" si="4"/>
        <v>#DIV/0!</v>
      </c>
      <c r="K18" s="65" t="e">
        <f t="shared" si="5"/>
        <v>#DIV/0!</v>
      </c>
      <c r="L18" s="62"/>
      <c r="M18" s="63"/>
      <c r="N18" s="64" t="e">
        <f t="shared" si="6"/>
        <v>#DIV/0!</v>
      </c>
      <c r="O18" s="65" t="e">
        <f t="shared" si="7"/>
        <v>#DIV/0!</v>
      </c>
      <c r="P18" s="62"/>
      <c r="Q18" s="63"/>
      <c r="R18" s="64" t="e">
        <f t="shared" si="8"/>
        <v>#DIV/0!</v>
      </c>
      <c r="S18" s="65" t="e">
        <f t="shared" si="9"/>
        <v>#DIV/0!</v>
      </c>
      <c r="T18" s="62"/>
      <c r="U18" s="63"/>
      <c r="V18" s="64" t="e">
        <f t="shared" si="10"/>
        <v>#DIV/0!</v>
      </c>
      <c r="W18" s="72" t="e">
        <f t="shared" si="11"/>
        <v>#DIV/0!</v>
      </c>
      <c r="X18" s="62"/>
      <c r="Y18" s="63"/>
      <c r="Z18" s="64" t="e">
        <f>SUM(X18/$C$18)*100000</f>
        <v>#DIV/0!</v>
      </c>
      <c r="AA18" s="72" t="e">
        <f t="shared" si="12"/>
        <v>#DIV/0!</v>
      </c>
      <c r="AB18" s="62"/>
      <c r="AC18" s="63"/>
      <c r="AD18" s="64" t="e">
        <f>SUM(AB18/$C$18)*100000</f>
        <v>#DIV/0!</v>
      </c>
      <c r="AE18" s="72" t="e">
        <f t="shared" si="0"/>
        <v>#DIV/0!</v>
      </c>
      <c r="AF18" s="62"/>
      <c r="AG18" s="63"/>
      <c r="AH18" s="64" t="e">
        <f>SUM(AF18/$C$18)*100000</f>
        <v>#DIV/0!</v>
      </c>
      <c r="AI18" s="72" t="e">
        <f t="shared" si="1"/>
        <v>#DIV/0!</v>
      </c>
      <c r="AJ18" s="111">
        <f t="shared" si="15"/>
        <v>0</v>
      </c>
      <c r="AK18" s="111">
        <f t="shared" si="16"/>
        <v>0</v>
      </c>
      <c r="AL18" s="64" t="e">
        <f t="shared" si="13"/>
        <v>#DIV/0!</v>
      </c>
      <c r="AM18" s="66" t="e">
        <f t="shared" si="14"/>
        <v>#DIV/0!</v>
      </c>
    </row>
    <row r="19" spans="1:39" s="3" customFormat="1" ht="24.95" customHeight="1" x14ac:dyDescent="0.4">
      <c r="A19" s="76"/>
      <c r="B19" s="77"/>
      <c r="C19" s="61"/>
      <c r="D19" s="62"/>
      <c r="E19" s="63"/>
      <c r="F19" s="64" t="e">
        <f t="shared" si="2"/>
        <v>#DIV/0!</v>
      </c>
      <c r="G19" s="65" t="e">
        <f t="shared" ref="G19:G29" si="17">SUM(E19/D19)*100</f>
        <v>#DIV/0!</v>
      </c>
      <c r="H19" s="62"/>
      <c r="I19" s="63"/>
      <c r="J19" s="64" t="e">
        <f t="shared" ref="J19:J29" si="18">SUM(H19/C19)*100000</f>
        <v>#DIV/0!</v>
      </c>
      <c r="K19" s="65" t="e">
        <f t="shared" ref="K19:K29" si="19">SUM(I19/H19)*100</f>
        <v>#DIV/0!</v>
      </c>
      <c r="L19" s="62"/>
      <c r="M19" s="63"/>
      <c r="N19" s="64" t="e">
        <f t="shared" ref="N19:N29" si="20">SUM(L19/C19)*100000</f>
        <v>#DIV/0!</v>
      </c>
      <c r="O19" s="65" t="e">
        <f t="shared" ref="O19:O29" si="21">SUM(M19/L19)*100</f>
        <v>#DIV/0!</v>
      </c>
      <c r="P19" s="62"/>
      <c r="Q19" s="63"/>
      <c r="R19" s="64" t="e">
        <f t="shared" ref="R19:R29" si="22">SUM(P19/C19)*100000</f>
        <v>#DIV/0!</v>
      </c>
      <c r="S19" s="65" t="e">
        <f t="shared" ref="S19:S29" si="23">SUM(Q19/P19)*100</f>
        <v>#DIV/0!</v>
      </c>
      <c r="T19" s="62"/>
      <c r="U19" s="63"/>
      <c r="V19" s="64" t="e">
        <f t="shared" ref="V19:V29" si="24">SUM(T19/C19)*100000</f>
        <v>#DIV/0!</v>
      </c>
      <c r="W19" s="72" t="e">
        <f t="shared" ref="W19:W29" si="25">SUM(U19/T19)*100</f>
        <v>#DIV/0!</v>
      </c>
      <c r="X19" s="62"/>
      <c r="Y19" s="63"/>
      <c r="Z19" s="64" t="e">
        <f>SUM(X19/$C$19)*100000</f>
        <v>#DIV/0!</v>
      </c>
      <c r="AA19" s="72" t="e">
        <f t="shared" ref="AA19:AA29" si="26">SUM(Y19/X19)*100</f>
        <v>#DIV/0!</v>
      </c>
      <c r="AB19" s="62"/>
      <c r="AC19" s="63"/>
      <c r="AD19" s="64" t="e">
        <f>SUM(AB19/$C$19)*100000</f>
        <v>#DIV/0!</v>
      </c>
      <c r="AE19" s="72" t="e">
        <f t="shared" si="0"/>
        <v>#DIV/0!</v>
      </c>
      <c r="AF19" s="62"/>
      <c r="AG19" s="63"/>
      <c r="AH19" s="64" t="e">
        <f>SUM(AF19/$C$19)*100000</f>
        <v>#DIV/0!</v>
      </c>
      <c r="AI19" s="72" t="e">
        <f t="shared" si="1"/>
        <v>#DIV/0!</v>
      </c>
      <c r="AJ19" s="111">
        <f t="shared" si="15"/>
        <v>0</v>
      </c>
      <c r="AK19" s="111">
        <f t="shared" si="16"/>
        <v>0</v>
      </c>
      <c r="AL19" s="64" t="e">
        <f t="shared" ref="AL19:AL29" si="27">SUM(AJ19/C19)*100000</f>
        <v>#DIV/0!</v>
      </c>
      <c r="AM19" s="66" t="e">
        <f t="shared" ref="AM19:AM29" si="28">SUM(AK19/AJ19)*100</f>
        <v>#DIV/0!</v>
      </c>
    </row>
    <row r="20" spans="1:39" s="3" customFormat="1" ht="24.95" customHeight="1" x14ac:dyDescent="0.4">
      <c r="A20" s="76"/>
      <c r="B20" s="77"/>
      <c r="C20" s="61"/>
      <c r="D20" s="62"/>
      <c r="E20" s="63"/>
      <c r="F20" s="64" t="e">
        <f t="shared" si="2"/>
        <v>#DIV/0!</v>
      </c>
      <c r="G20" s="65" t="e">
        <f t="shared" si="17"/>
        <v>#DIV/0!</v>
      </c>
      <c r="H20" s="62"/>
      <c r="I20" s="63"/>
      <c r="J20" s="64" t="e">
        <f t="shared" si="18"/>
        <v>#DIV/0!</v>
      </c>
      <c r="K20" s="65" t="e">
        <f t="shared" si="19"/>
        <v>#DIV/0!</v>
      </c>
      <c r="L20" s="62"/>
      <c r="M20" s="63"/>
      <c r="N20" s="64" t="e">
        <f t="shared" si="20"/>
        <v>#DIV/0!</v>
      </c>
      <c r="O20" s="65" t="e">
        <f t="shared" si="21"/>
        <v>#DIV/0!</v>
      </c>
      <c r="P20" s="62"/>
      <c r="Q20" s="63"/>
      <c r="R20" s="64" t="e">
        <f t="shared" si="22"/>
        <v>#DIV/0!</v>
      </c>
      <c r="S20" s="65" t="e">
        <f t="shared" si="23"/>
        <v>#DIV/0!</v>
      </c>
      <c r="T20" s="62"/>
      <c r="U20" s="63"/>
      <c r="V20" s="64" t="e">
        <f t="shared" si="24"/>
        <v>#DIV/0!</v>
      </c>
      <c r="W20" s="72" t="e">
        <f t="shared" si="25"/>
        <v>#DIV/0!</v>
      </c>
      <c r="X20" s="62"/>
      <c r="Y20" s="63"/>
      <c r="Z20" s="64" t="e">
        <f>SUM(X20/$C$20)*100000</f>
        <v>#DIV/0!</v>
      </c>
      <c r="AA20" s="72" t="e">
        <f t="shared" si="26"/>
        <v>#DIV/0!</v>
      </c>
      <c r="AB20" s="62"/>
      <c r="AC20" s="63"/>
      <c r="AD20" s="64" t="e">
        <f>SUM(AB20/$C$20)*100000</f>
        <v>#DIV/0!</v>
      </c>
      <c r="AE20" s="72" t="e">
        <f t="shared" si="0"/>
        <v>#DIV/0!</v>
      </c>
      <c r="AF20" s="62"/>
      <c r="AG20" s="63"/>
      <c r="AH20" s="64" t="e">
        <f>SUM(AF20/$C$20)*100000</f>
        <v>#DIV/0!</v>
      </c>
      <c r="AI20" s="72" t="e">
        <f t="shared" si="1"/>
        <v>#DIV/0!</v>
      </c>
      <c r="AJ20" s="111">
        <f t="shared" si="15"/>
        <v>0</v>
      </c>
      <c r="AK20" s="111">
        <f t="shared" si="16"/>
        <v>0</v>
      </c>
      <c r="AL20" s="64" t="e">
        <f t="shared" si="27"/>
        <v>#DIV/0!</v>
      </c>
      <c r="AM20" s="66" t="e">
        <f t="shared" si="28"/>
        <v>#DIV/0!</v>
      </c>
    </row>
    <row r="21" spans="1:39" s="3" customFormat="1" ht="24.95" customHeight="1" x14ac:dyDescent="0.4">
      <c r="A21" s="76"/>
      <c r="B21" s="77"/>
      <c r="C21" s="61"/>
      <c r="D21" s="62"/>
      <c r="E21" s="63"/>
      <c r="F21" s="64" t="e">
        <f t="shared" si="2"/>
        <v>#DIV/0!</v>
      </c>
      <c r="G21" s="65" t="e">
        <f t="shared" si="17"/>
        <v>#DIV/0!</v>
      </c>
      <c r="H21" s="62"/>
      <c r="I21" s="63"/>
      <c r="J21" s="64" t="e">
        <f t="shared" si="18"/>
        <v>#DIV/0!</v>
      </c>
      <c r="K21" s="65" t="e">
        <f t="shared" si="19"/>
        <v>#DIV/0!</v>
      </c>
      <c r="L21" s="62"/>
      <c r="M21" s="63"/>
      <c r="N21" s="64" t="e">
        <f t="shared" si="20"/>
        <v>#DIV/0!</v>
      </c>
      <c r="O21" s="65" t="e">
        <f t="shared" si="21"/>
        <v>#DIV/0!</v>
      </c>
      <c r="P21" s="62"/>
      <c r="Q21" s="63"/>
      <c r="R21" s="64" t="e">
        <f t="shared" si="22"/>
        <v>#DIV/0!</v>
      </c>
      <c r="S21" s="65" t="e">
        <f t="shared" si="23"/>
        <v>#DIV/0!</v>
      </c>
      <c r="T21" s="62"/>
      <c r="U21" s="63"/>
      <c r="V21" s="64" t="e">
        <f t="shared" si="24"/>
        <v>#DIV/0!</v>
      </c>
      <c r="W21" s="72" t="e">
        <f t="shared" si="25"/>
        <v>#DIV/0!</v>
      </c>
      <c r="X21" s="62"/>
      <c r="Y21" s="63"/>
      <c r="Z21" s="64" t="e">
        <f>SUM(X21/$C$21)*100000</f>
        <v>#DIV/0!</v>
      </c>
      <c r="AA21" s="72" t="e">
        <f t="shared" si="26"/>
        <v>#DIV/0!</v>
      </c>
      <c r="AB21" s="62"/>
      <c r="AC21" s="63"/>
      <c r="AD21" s="64" t="e">
        <f>SUM(AB21/$C$21)*100000</f>
        <v>#DIV/0!</v>
      </c>
      <c r="AE21" s="72" t="e">
        <f t="shared" si="0"/>
        <v>#DIV/0!</v>
      </c>
      <c r="AF21" s="62"/>
      <c r="AG21" s="63"/>
      <c r="AH21" s="64" t="e">
        <f>SUM(AF21/$C$21)*100000</f>
        <v>#DIV/0!</v>
      </c>
      <c r="AI21" s="72" t="e">
        <f t="shared" si="1"/>
        <v>#DIV/0!</v>
      </c>
      <c r="AJ21" s="111">
        <f t="shared" si="15"/>
        <v>0</v>
      </c>
      <c r="AK21" s="111">
        <f t="shared" si="16"/>
        <v>0</v>
      </c>
      <c r="AL21" s="64" t="e">
        <f t="shared" si="27"/>
        <v>#DIV/0!</v>
      </c>
      <c r="AM21" s="66" t="e">
        <f t="shared" si="28"/>
        <v>#DIV/0!</v>
      </c>
    </row>
    <row r="22" spans="1:39" s="3" customFormat="1" ht="24.95" customHeight="1" x14ac:dyDescent="0.4">
      <c r="A22" s="76"/>
      <c r="B22" s="77"/>
      <c r="C22" s="61"/>
      <c r="D22" s="62"/>
      <c r="E22" s="63"/>
      <c r="F22" s="64" t="e">
        <f t="shared" si="2"/>
        <v>#DIV/0!</v>
      </c>
      <c r="G22" s="65" t="e">
        <f t="shared" si="17"/>
        <v>#DIV/0!</v>
      </c>
      <c r="H22" s="62"/>
      <c r="I22" s="63"/>
      <c r="J22" s="64" t="e">
        <f t="shared" si="18"/>
        <v>#DIV/0!</v>
      </c>
      <c r="K22" s="65" t="e">
        <f t="shared" si="19"/>
        <v>#DIV/0!</v>
      </c>
      <c r="L22" s="62"/>
      <c r="M22" s="63"/>
      <c r="N22" s="64" t="e">
        <f t="shared" si="20"/>
        <v>#DIV/0!</v>
      </c>
      <c r="O22" s="65" t="e">
        <f t="shared" si="21"/>
        <v>#DIV/0!</v>
      </c>
      <c r="P22" s="62"/>
      <c r="Q22" s="63"/>
      <c r="R22" s="64" t="e">
        <f t="shared" si="22"/>
        <v>#DIV/0!</v>
      </c>
      <c r="S22" s="65" t="e">
        <f t="shared" si="23"/>
        <v>#DIV/0!</v>
      </c>
      <c r="T22" s="62"/>
      <c r="U22" s="63"/>
      <c r="V22" s="64" t="e">
        <f t="shared" si="24"/>
        <v>#DIV/0!</v>
      </c>
      <c r="W22" s="72" t="e">
        <f t="shared" si="25"/>
        <v>#DIV/0!</v>
      </c>
      <c r="X22" s="62"/>
      <c r="Y22" s="63"/>
      <c r="Z22" s="64" t="e">
        <f>SUM(X22/$C$22)*100000</f>
        <v>#DIV/0!</v>
      </c>
      <c r="AA22" s="72" t="e">
        <f t="shared" si="26"/>
        <v>#DIV/0!</v>
      </c>
      <c r="AB22" s="62"/>
      <c r="AC22" s="63"/>
      <c r="AD22" s="64" t="e">
        <f>SUM(AB22/$C$22)*100000</f>
        <v>#DIV/0!</v>
      </c>
      <c r="AE22" s="72" t="e">
        <f t="shared" si="0"/>
        <v>#DIV/0!</v>
      </c>
      <c r="AF22" s="62"/>
      <c r="AG22" s="63"/>
      <c r="AH22" s="64" t="e">
        <f>SUM(AF22/$C$22)*100000</f>
        <v>#DIV/0!</v>
      </c>
      <c r="AI22" s="72" t="e">
        <f t="shared" si="1"/>
        <v>#DIV/0!</v>
      </c>
      <c r="AJ22" s="111">
        <f t="shared" si="15"/>
        <v>0</v>
      </c>
      <c r="AK22" s="111">
        <f t="shared" si="16"/>
        <v>0</v>
      </c>
      <c r="AL22" s="64" t="e">
        <f t="shared" si="27"/>
        <v>#DIV/0!</v>
      </c>
      <c r="AM22" s="66" t="e">
        <f t="shared" si="28"/>
        <v>#DIV/0!</v>
      </c>
    </row>
    <row r="23" spans="1:39" s="3" customFormat="1" ht="24.95" customHeight="1" x14ac:dyDescent="0.4">
      <c r="A23" s="76"/>
      <c r="B23" s="77"/>
      <c r="C23" s="61"/>
      <c r="D23" s="62"/>
      <c r="E23" s="63"/>
      <c r="F23" s="64" t="e">
        <f t="shared" si="2"/>
        <v>#DIV/0!</v>
      </c>
      <c r="G23" s="65" t="e">
        <f t="shared" si="17"/>
        <v>#DIV/0!</v>
      </c>
      <c r="H23" s="62"/>
      <c r="I23" s="63"/>
      <c r="J23" s="64" t="e">
        <f t="shared" si="18"/>
        <v>#DIV/0!</v>
      </c>
      <c r="K23" s="65" t="e">
        <f t="shared" si="19"/>
        <v>#DIV/0!</v>
      </c>
      <c r="L23" s="62"/>
      <c r="M23" s="63"/>
      <c r="N23" s="64" t="e">
        <f t="shared" si="20"/>
        <v>#DIV/0!</v>
      </c>
      <c r="O23" s="65" t="e">
        <f t="shared" si="21"/>
        <v>#DIV/0!</v>
      </c>
      <c r="P23" s="62"/>
      <c r="Q23" s="63"/>
      <c r="R23" s="64" t="e">
        <f t="shared" si="22"/>
        <v>#DIV/0!</v>
      </c>
      <c r="S23" s="65" t="e">
        <f t="shared" si="23"/>
        <v>#DIV/0!</v>
      </c>
      <c r="T23" s="62"/>
      <c r="U23" s="63"/>
      <c r="V23" s="64" t="e">
        <f t="shared" si="24"/>
        <v>#DIV/0!</v>
      </c>
      <c r="W23" s="72" t="e">
        <f t="shared" si="25"/>
        <v>#DIV/0!</v>
      </c>
      <c r="X23" s="62"/>
      <c r="Y23" s="63"/>
      <c r="Z23" s="64" t="e">
        <f>SUM(X23/$C$23)*100000</f>
        <v>#DIV/0!</v>
      </c>
      <c r="AA23" s="72" t="e">
        <f t="shared" si="26"/>
        <v>#DIV/0!</v>
      </c>
      <c r="AB23" s="62"/>
      <c r="AC23" s="63"/>
      <c r="AD23" s="64" t="e">
        <f>SUM(AB23/$C$23)*100000</f>
        <v>#DIV/0!</v>
      </c>
      <c r="AE23" s="72" t="e">
        <f t="shared" si="0"/>
        <v>#DIV/0!</v>
      </c>
      <c r="AF23" s="62"/>
      <c r="AG23" s="63"/>
      <c r="AH23" s="64" t="e">
        <f>SUM(AF23/$C$23)*100000</f>
        <v>#DIV/0!</v>
      </c>
      <c r="AI23" s="72" t="e">
        <f t="shared" si="1"/>
        <v>#DIV/0!</v>
      </c>
      <c r="AJ23" s="111">
        <f t="shared" si="15"/>
        <v>0</v>
      </c>
      <c r="AK23" s="111">
        <f t="shared" si="16"/>
        <v>0</v>
      </c>
      <c r="AL23" s="64" t="e">
        <f t="shared" si="27"/>
        <v>#DIV/0!</v>
      </c>
      <c r="AM23" s="66" t="e">
        <f t="shared" si="28"/>
        <v>#DIV/0!</v>
      </c>
    </row>
    <row r="24" spans="1:39" s="3" customFormat="1" ht="24.95" customHeight="1" x14ac:dyDescent="0.4">
      <c r="A24" s="76"/>
      <c r="B24" s="77"/>
      <c r="C24" s="61"/>
      <c r="D24" s="62"/>
      <c r="E24" s="63"/>
      <c r="F24" s="64" t="e">
        <f t="shared" si="2"/>
        <v>#DIV/0!</v>
      </c>
      <c r="G24" s="65" t="e">
        <f t="shared" si="17"/>
        <v>#DIV/0!</v>
      </c>
      <c r="H24" s="62"/>
      <c r="I24" s="63"/>
      <c r="J24" s="64" t="e">
        <f t="shared" si="18"/>
        <v>#DIV/0!</v>
      </c>
      <c r="K24" s="65" t="e">
        <f t="shared" si="19"/>
        <v>#DIV/0!</v>
      </c>
      <c r="L24" s="62"/>
      <c r="M24" s="63"/>
      <c r="N24" s="64" t="e">
        <f t="shared" si="20"/>
        <v>#DIV/0!</v>
      </c>
      <c r="O24" s="65" t="e">
        <f t="shared" si="21"/>
        <v>#DIV/0!</v>
      </c>
      <c r="P24" s="62"/>
      <c r="Q24" s="63"/>
      <c r="R24" s="64" t="e">
        <f t="shared" si="22"/>
        <v>#DIV/0!</v>
      </c>
      <c r="S24" s="65" t="e">
        <f t="shared" si="23"/>
        <v>#DIV/0!</v>
      </c>
      <c r="T24" s="62"/>
      <c r="U24" s="63"/>
      <c r="V24" s="64" t="e">
        <f t="shared" si="24"/>
        <v>#DIV/0!</v>
      </c>
      <c r="W24" s="72" t="e">
        <f t="shared" si="25"/>
        <v>#DIV/0!</v>
      </c>
      <c r="X24" s="62"/>
      <c r="Y24" s="63"/>
      <c r="Z24" s="64" t="e">
        <f>SUM(X24/$C$24)*100000</f>
        <v>#DIV/0!</v>
      </c>
      <c r="AA24" s="72" t="e">
        <f t="shared" si="26"/>
        <v>#DIV/0!</v>
      </c>
      <c r="AB24" s="62"/>
      <c r="AC24" s="63"/>
      <c r="AD24" s="64" t="e">
        <f>SUM(AB24/$C$24)*100000</f>
        <v>#DIV/0!</v>
      </c>
      <c r="AE24" s="72" t="e">
        <f t="shared" si="0"/>
        <v>#DIV/0!</v>
      </c>
      <c r="AF24" s="62"/>
      <c r="AG24" s="63"/>
      <c r="AH24" s="64" t="e">
        <f>SUM(AF24/$C$24)*100000</f>
        <v>#DIV/0!</v>
      </c>
      <c r="AI24" s="72" t="e">
        <f t="shared" si="1"/>
        <v>#DIV/0!</v>
      </c>
      <c r="AJ24" s="111">
        <f t="shared" si="15"/>
        <v>0</v>
      </c>
      <c r="AK24" s="111">
        <f t="shared" si="16"/>
        <v>0</v>
      </c>
      <c r="AL24" s="64" t="e">
        <f t="shared" si="27"/>
        <v>#DIV/0!</v>
      </c>
      <c r="AM24" s="66" t="e">
        <f t="shared" si="28"/>
        <v>#DIV/0!</v>
      </c>
    </row>
    <row r="25" spans="1:39" s="3" customFormat="1" ht="24.95" customHeight="1" x14ac:dyDescent="0.4">
      <c r="A25" s="76"/>
      <c r="B25" s="77"/>
      <c r="C25" s="61"/>
      <c r="D25" s="62"/>
      <c r="E25" s="63"/>
      <c r="F25" s="64" t="e">
        <f t="shared" si="2"/>
        <v>#DIV/0!</v>
      </c>
      <c r="G25" s="65" t="e">
        <f t="shared" si="17"/>
        <v>#DIV/0!</v>
      </c>
      <c r="H25" s="62"/>
      <c r="I25" s="63"/>
      <c r="J25" s="64" t="e">
        <f t="shared" si="18"/>
        <v>#DIV/0!</v>
      </c>
      <c r="K25" s="65" t="e">
        <f t="shared" si="19"/>
        <v>#DIV/0!</v>
      </c>
      <c r="L25" s="62"/>
      <c r="M25" s="63"/>
      <c r="N25" s="64" t="e">
        <f t="shared" si="20"/>
        <v>#DIV/0!</v>
      </c>
      <c r="O25" s="65" t="e">
        <f t="shared" si="21"/>
        <v>#DIV/0!</v>
      </c>
      <c r="P25" s="62"/>
      <c r="Q25" s="63"/>
      <c r="R25" s="64" t="e">
        <f t="shared" si="22"/>
        <v>#DIV/0!</v>
      </c>
      <c r="S25" s="65" t="e">
        <f t="shared" si="23"/>
        <v>#DIV/0!</v>
      </c>
      <c r="T25" s="62"/>
      <c r="U25" s="63"/>
      <c r="V25" s="64" t="e">
        <f t="shared" si="24"/>
        <v>#DIV/0!</v>
      </c>
      <c r="W25" s="72" t="e">
        <f t="shared" si="25"/>
        <v>#DIV/0!</v>
      </c>
      <c r="X25" s="62"/>
      <c r="Y25" s="63"/>
      <c r="Z25" s="64" t="e">
        <f>SUM(X25/$C$25)*100000</f>
        <v>#DIV/0!</v>
      </c>
      <c r="AA25" s="72" t="e">
        <f t="shared" si="26"/>
        <v>#DIV/0!</v>
      </c>
      <c r="AB25" s="62"/>
      <c r="AC25" s="63"/>
      <c r="AD25" s="64" t="e">
        <f>SUM(AB25/$C$25)*100000</f>
        <v>#DIV/0!</v>
      </c>
      <c r="AE25" s="72" t="e">
        <f t="shared" si="0"/>
        <v>#DIV/0!</v>
      </c>
      <c r="AF25" s="62"/>
      <c r="AG25" s="63"/>
      <c r="AH25" s="64" t="e">
        <f>SUM(AF25/$C$25)*100000</f>
        <v>#DIV/0!</v>
      </c>
      <c r="AI25" s="72" t="e">
        <f t="shared" si="1"/>
        <v>#DIV/0!</v>
      </c>
      <c r="AJ25" s="111">
        <f t="shared" si="15"/>
        <v>0</v>
      </c>
      <c r="AK25" s="111">
        <f t="shared" si="16"/>
        <v>0</v>
      </c>
      <c r="AL25" s="64" t="e">
        <f t="shared" si="27"/>
        <v>#DIV/0!</v>
      </c>
      <c r="AM25" s="66" t="e">
        <f t="shared" si="28"/>
        <v>#DIV/0!</v>
      </c>
    </row>
    <row r="26" spans="1:39" s="3" customFormat="1" ht="24.95" customHeight="1" x14ac:dyDescent="0.4">
      <c r="A26" s="76"/>
      <c r="B26" s="77"/>
      <c r="C26" s="61"/>
      <c r="D26" s="62"/>
      <c r="E26" s="63"/>
      <c r="F26" s="64" t="e">
        <f t="shared" si="2"/>
        <v>#DIV/0!</v>
      </c>
      <c r="G26" s="65" t="e">
        <f t="shared" si="17"/>
        <v>#DIV/0!</v>
      </c>
      <c r="H26" s="62"/>
      <c r="I26" s="63"/>
      <c r="J26" s="64" t="e">
        <f t="shared" si="18"/>
        <v>#DIV/0!</v>
      </c>
      <c r="K26" s="65" t="e">
        <f t="shared" si="19"/>
        <v>#DIV/0!</v>
      </c>
      <c r="L26" s="62"/>
      <c r="M26" s="63"/>
      <c r="N26" s="64" t="e">
        <f t="shared" si="20"/>
        <v>#DIV/0!</v>
      </c>
      <c r="O26" s="65" t="e">
        <f t="shared" si="21"/>
        <v>#DIV/0!</v>
      </c>
      <c r="P26" s="62"/>
      <c r="Q26" s="63"/>
      <c r="R26" s="64" t="e">
        <f t="shared" si="22"/>
        <v>#DIV/0!</v>
      </c>
      <c r="S26" s="65" t="e">
        <f t="shared" si="23"/>
        <v>#DIV/0!</v>
      </c>
      <c r="T26" s="62"/>
      <c r="U26" s="63"/>
      <c r="V26" s="64" t="e">
        <f t="shared" si="24"/>
        <v>#DIV/0!</v>
      </c>
      <c r="W26" s="72" t="e">
        <f t="shared" si="25"/>
        <v>#DIV/0!</v>
      </c>
      <c r="X26" s="62"/>
      <c r="Y26" s="63"/>
      <c r="Z26" s="64" t="e">
        <f>SUM(X26/$C$26)*100000</f>
        <v>#DIV/0!</v>
      </c>
      <c r="AA26" s="72" t="e">
        <f t="shared" si="26"/>
        <v>#DIV/0!</v>
      </c>
      <c r="AB26" s="62"/>
      <c r="AC26" s="63"/>
      <c r="AD26" s="64" t="e">
        <f>SUM(AB26/$C$26)*100000</f>
        <v>#DIV/0!</v>
      </c>
      <c r="AE26" s="72" t="e">
        <f t="shared" si="0"/>
        <v>#DIV/0!</v>
      </c>
      <c r="AF26" s="62"/>
      <c r="AG26" s="63"/>
      <c r="AH26" s="64" t="e">
        <f>SUM(AF26/$C$26)*100000</f>
        <v>#DIV/0!</v>
      </c>
      <c r="AI26" s="72" t="e">
        <f t="shared" si="1"/>
        <v>#DIV/0!</v>
      </c>
      <c r="AJ26" s="111">
        <f t="shared" si="15"/>
        <v>0</v>
      </c>
      <c r="AK26" s="111">
        <f t="shared" si="16"/>
        <v>0</v>
      </c>
      <c r="AL26" s="64" t="e">
        <f t="shared" si="27"/>
        <v>#DIV/0!</v>
      </c>
      <c r="AM26" s="66" t="e">
        <f t="shared" si="28"/>
        <v>#DIV/0!</v>
      </c>
    </row>
    <row r="27" spans="1:39" s="3" customFormat="1" ht="24.95" customHeight="1" x14ac:dyDescent="0.4">
      <c r="A27" s="76"/>
      <c r="B27" s="77"/>
      <c r="C27" s="61"/>
      <c r="D27" s="62"/>
      <c r="E27" s="63"/>
      <c r="F27" s="64" t="e">
        <f t="shared" si="2"/>
        <v>#DIV/0!</v>
      </c>
      <c r="G27" s="65" t="e">
        <f t="shared" si="17"/>
        <v>#DIV/0!</v>
      </c>
      <c r="H27" s="62"/>
      <c r="I27" s="63"/>
      <c r="J27" s="64" t="e">
        <f t="shared" si="18"/>
        <v>#DIV/0!</v>
      </c>
      <c r="K27" s="65" t="e">
        <f t="shared" si="19"/>
        <v>#DIV/0!</v>
      </c>
      <c r="L27" s="62"/>
      <c r="M27" s="63"/>
      <c r="N27" s="64" t="e">
        <f t="shared" si="20"/>
        <v>#DIV/0!</v>
      </c>
      <c r="O27" s="65" t="e">
        <f t="shared" si="21"/>
        <v>#DIV/0!</v>
      </c>
      <c r="P27" s="62"/>
      <c r="Q27" s="63"/>
      <c r="R27" s="64" t="e">
        <f t="shared" si="22"/>
        <v>#DIV/0!</v>
      </c>
      <c r="S27" s="65" t="e">
        <f t="shared" si="23"/>
        <v>#DIV/0!</v>
      </c>
      <c r="T27" s="62"/>
      <c r="U27" s="63"/>
      <c r="V27" s="64" t="e">
        <f t="shared" si="24"/>
        <v>#DIV/0!</v>
      </c>
      <c r="W27" s="72" t="e">
        <f t="shared" si="25"/>
        <v>#DIV/0!</v>
      </c>
      <c r="X27" s="62"/>
      <c r="Y27" s="63"/>
      <c r="Z27" s="64" t="e">
        <f>SUM(X27/$C$27)*100000</f>
        <v>#DIV/0!</v>
      </c>
      <c r="AA27" s="72" t="e">
        <f t="shared" si="26"/>
        <v>#DIV/0!</v>
      </c>
      <c r="AB27" s="62"/>
      <c r="AC27" s="63"/>
      <c r="AD27" s="64" t="e">
        <f>SUM(AB27/$C$27)*100000</f>
        <v>#DIV/0!</v>
      </c>
      <c r="AE27" s="72" t="e">
        <f t="shared" si="0"/>
        <v>#DIV/0!</v>
      </c>
      <c r="AF27" s="62"/>
      <c r="AG27" s="63"/>
      <c r="AH27" s="64" t="e">
        <f>SUM(AF27/$C$27)*100000</f>
        <v>#DIV/0!</v>
      </c>
      <c r="AI27" s="72" t="e">
        <f t="shared" si="1"/>
        <v>#DIV/0!</v>
      </c>
      <c r="AJ27" s="111">
        <f t="shared" si="15"/>
        <v>0</v>
      </c>
      <c r="AK27" s="111">
        <f t="shared" si="16"/>
        <v>0</v>
      </c>
      <c r="AL27" s="64" t="e">
        <f t="shared" si="27"/>
        <v>#DIV/0!</v>
      </c>
      <c r="AM27" s="66" t="e">
        <f t="shared" si="28"/>
        <v>#DIV/0!</v>
      </c>
    </row>
    <row r="28" spans="1:39" s="3" customFormat="1" ht="24.95" customHeight="1" x14ac:dyDescent="0.4">
      <c r="A28" s="76"/>
      <c r="B28" s="77"/>
      <c r="C28" s="61"/>
      <c r="D28" s="62"/>
      <c r="E28" s="63"/>
      <c r="F28" s="64" t="e">
        <f t="shared" si="2"/>
        <v>#DIV/0!</v>
      </c>
      <c r="G28" s="65" t="e">
        <f t="shared" si="17"/>
        <v>#DIV/0!</v>
      </c>
      <c r="H28" s="62"/>
      <c r="I28" s="63"/>
      <c r="J28" s="64" t="e">
        <f t="shared" si="18"/>
        <v>#DIV/0!</v>
      </c>
      <c r="K28" s="65" t="e">
        <f t="shared" si="19"/>
        <v>#DIV/0!</v>
      </c>
      <c r="L28" s="62"/>
      <c r="M28" s="63"/>
      <c r="N28" s="64" t="e">
        <f t="shared" si="20"/>
        <v>#DIV/0!</v>
      </c>
      <c r="O28" s="65" t="e">
        <f t="shared" si="21"/>
        <v>#DIV/0!</v>
      </c>
      <c r="P28" s="62"/>
      <c r="Q28" s="63"/>
      <c r="R28" s="64" t="e">
        <f t="shared" si="22"/>
        <v>#DIV/0!</v>
      </c>
      <c r="S28" s="65" t="e">
        <f t="shared" si="23"/>
        <v>#DIV/0!</v>
      </c>
      <c r="T28" s="62"/>
      <c r="U28" s="63"/>
      <c r="V28" s="64" t="e">
        <f t="shared" si="24"/>
        <v>#DIV/0!</v>
      </c>
      <c r="W28" s="72" t="e">
        <f t="shared" si="25"/>
        <v>#DIV/0!</v>
      </c>
      <c r="X28" s="62"/>
      <c r="Y28" s="63"/>
      <c r="Z28" s="64" t="e">
        <f>SUM(X28/$C$14)*100000</f>
        <v>#DIV/0!</v>
      </c>
      <c r="AA28" s="72" t="e">
        <f t="shared" si="26"/>
        <v>#DIV/0!</v>
      </c>
      <c r="AB28" s="62"/>
      <c r="AC28" s="63"/>
      <c r="AD28" s="64" t="e">
        <f>SUM(AB28/$C$14)*100000</f>
        <v>#DIV/0!</v>
      </c>
      <c r="AE28" s="72" t="e">
        <f t="shared" si="0"/>
        <v>#DIV/0!</v>
      </c>
      <c r="AF28" s="62"/>
      <c r="AG28" s="63"/>
      <c r="AH28" s="64" t="e">
        <f>SUM(AF28/$C$14)*100000</f>
        <v>#DIV/0!</v>
      </c>
      <c r="AI28" s="72" t="e">
        <f t="shared" si="1"/>
        <v>#DIV/0!</v>
      </c>
      <c r="AJ28" s="111">
        <f t="shared" si="15"/>
        <v>0</v>
      </c>
      <c r="AK28" s="111">
        <f t="shared" si="16"/>
        <v>0</v>
      </c>
      <c r="AL28" s="64" t="e">
        <f t="shared" si="27"/>
        <v>#DIV/0!</v>
      </c>
      <c r="AM28" s="66" t="e">
        <f t="shared" si="28"/>
        <v>#DIV/0!</v>
      </c>
    </row>
    <row r="29" spans="1:39" s="3" customFormat="1" ht="24.95" customHeight="1" x14ac:dyDescent="0.4">
      <c r="A29" s="76"/>
      <c r="B29" s="77"/>
      <c r="C29" s="61"/>
      <c r="D29" s="62"/>
      <c r="E29" s="63"/>
      <c r="F29" s="64" t="e">
        <f t="shared" si="2"/>
        <v>#DIV/0!</v>
      </c>
      <c r="G29" s="65" t="e">
        <f t="shared" si="17"/>
        <v>#DIV/0!</v>
      </c>
      <c r="H29" s="62"/>
      <c r="I29" s="63"/>
      <c r="J29" s="64" t="e">
        <f t="shared" si="18"/>
        <v>#DIV/0!</v>
      </c>
      <c r="K29" s="65" t="e">
        <f t="shared" si="19"/>
        <v>#DIV/0!</v>
      </c>
      <c r="L29" s="62"/>
      <c r="M29" s="63"/>
      <c r="N29" s="64" t="e">
        <f t="shared" si="20"/>
        <v>#DIV/0!</v>
      </c>
      <c r="O29" s="65" t="e">
        <f t="shared" si="21"/>
        <v>#DIV/0!</v>
      </c>
      <c r="P29" s="62"/>
      <c r="Q29" s="63"/>
      <c r="R29" s="64" t="e">
        <f t="shared" si="22"/>
        <v>#DIV/0!</v>
      </c>
      <c r="S29" s="65" t="e">
        <f t="shared" si="23"/>
        <v>#DIV/0!</v>
      </c>
      <c r="T29" s="62"/>
      <c r="U29" s="63"/>
      <c r="V29" s="64" t="e">
        <f t="shared" si="24"/>
        <v>#DIV/0!</v>
      </c>
      <c r="W29" s="72" t="e">
        <f t="shared" si="25"/>
        <v>#DIV/0!</v>
      </c>
      <c r="X29" s="62"/>
      <c r="Y29" s="63"/>
      <c r="Z29" s="64" t="e">
        <f>SUM(X29/$C$14)*100000</f>
        <v>#DIV/0!</v>
      </c>
      <c r="AA29" s="72" t="e">
        <f t="shared" si="26"/>
        <v>#DIV/0!</v>
      </c>
      <c r="AB29" s="62"/>
      <c r="AC29" s="63"/>
      <c r="AD29" s="64" t="e">
        <f>SUM(AB29/$C$14)*100000</f>
        <v>#DIV/0!</v>
      </c>
      <c r="AE29" s="72" t="e">
        <f t="shared" ref="AE29:AE44" si="29">SUM(AC29/AB29)*100</f>
        <v>#DIV/0!</v>
      </c>
      <c r="AF29" s="62"/>
      <c r="AG29" s="63"/>
      <c r="AH29" s="64" t="e">
        <f>SUM(AF29/$C$14)*100000</f>
        <v>#DIV/0!</v>
      </c>
      <c r="AI29" s="72" t="e">
        <f t="shared" si="1"/>
        <v>#DIV/0!</v>
      </c>
      <c r="AJ29" s="111">
        <f t="shared" si="15"/>
        <v>0</v>
      </c>
      <c r="AK29" s="111">
        <f t="shared" si="16"/>
        <v>0</v>
      </c>
      <c r="AL29" s="64" t="e">
        <f t="shared" si="27"/>
        <v>#DIV/0!</v>
      </c>
      <c r="AM29" s="66" t="e">
        <f t="shared" si="28"/>
        <v>#DIV/0!</v>
      </c>
    </row>
    <row r="30" spans="1:39" s="3" customFormat="1" ht="39.75" customHeight="1" x14ac:dyDescent="0.4">
      <c r="A30" s="323" t="s">
        <v>201</v>
      </c>
      <c r="B30" s="319"/>
      <c r="C30" s="320"/>
      <c r="D30" s="321"/>
      <c r="E30" s="322"/>
      <c r="F30" s="64"/>
      <c r="G30" s="65"/>
      <c r="H30" s="321"/>
      <c r="I30" s="322"/>
      <c r="J30" s="64"/>
      <c r="K30" s="65"/>
      <c r="L30" s="321"/>
      <c r="M30" s="322"/>
      <c r="N30" s="64"/>
      <c r="O30" s="65"/>
      <c r="P30" s="321"/>
      <c r="Q30" s="322"/>
      <c r="R30" s="64"/>
      <c r="S30" s="65"/>
      <c r="T30" s="321"/>
      <c r="U30" s="322"/>
      <c r="V30" s="64"/>
      <c r="W30" s="72"/>
      <c r="X30" s="321"/>
      <c r="Y30" s="322"/>
      <c r="Z30" s="64"/>
      <c r="AA30" s="72"/>
      <c r="AB30" s="321"/>
      <c r="AC30" s="322"/>
      <c r="AD30" s="64"/>
      <c r="AE30" s="72"/>
      <c r="AF30" s="321"/>
      <c r="AG30" s="322"/>
      <c r="AH30" s="64"/>
      <c r="AI30" s="72"/>
      <c r="AJ30" s="111"/>
      <c r="AK30" s="111"/>
      <c r="AL30" s="64"/>
      <c r="AM30" s="66"/>
    </row>
    <row r="31" spans="1:39" s="3" customFormat="1" ht="24.95" customHeight="1" x14ac:dyDescent="0.4">
      <c r="A31" s="76"/>
      <c r="B31" s="324"/>
      <c r="C31" s="61"/>
      <c r="D31" s="62"/>
      <c r="E31" s="63"/>
      <c r="F31" s="64" t="e">
        <f t="shared" si="2"/>
        <v>#DIV/0!</v>
      </c>
      <c r="G31" s="65" t="e">
        <f t="shared" si="3"/>
        <v>#DIV/0!</v>
      </c>
      <c r="H31" s="62"/>
      <c r="I31" s="63"/>
      <c r="J31" s="64" t="e">
        <f t="shared" si="4"/>
        <v>#DIV/0!</v>
      </c>
      <c r="K31" s="65" t="e">
        <f t="shared" si="5"/>
        <v>#DIV/0!</v>
      </c>
      <c r="L31" s="62"/>
      <c r="M31" s="63"/>
      <c r="N31" s="64" t="e">
        <f t="shared" si="6"/>
        <v>#DIV/0!</v>
      </c>
      <c r="O31" s="65" t="e">
        <f t="shared" si="7"/>
        <v>#DIV/0!</v>
      </c>
      <c r="P31" s="62"/>
      <c r="Q31" s="63"/>
      <c r="R31" s="64" t="e">
        <f t="shared" si="8"/>
        <v>#DIV/0!</v>
      </c>
      <c r="S31" s="65" t="e">
        <f t="shared" si="9"/>
        <v>#DIV/0!</v>
      </c>
      <c r="T31" s="62"/>
      <c r="U31" s="63"/>
      <c r="V31" s="64" t="e">
        <f t="shared" si="10"/>
        <v>#DIV/0!</v>
      </c>
      <c r="W31" s="72" t="e">
        <f t="shared" si="11"/>
        <v>#DIV/0!</v>
      </c>
      <c r="X31" s="62"/>
      <c r="Y31" s="63"/>
      <c r="Z31" s="64" t="e">
        <f>SUM(X31/$C$31)*100000</f>
        <v>#DIV/0!</v>
      </c>
      <c r="AA31" s="72" t="e">
        <f t="shared" si="12"/>
        <v>#DIV/0!</v>
      </c>
      <c r="AB31" s="62"/>
      <c r="AC31" s="63"/>
      <c r="AD31" s="64" t="e">
        <f>SUM(AB31/$C$31)*100000</f>
        <v>#DIV/0!</v>
      </c>
      <c r="AE31" s="72" t="e">
        <f t="shared" si="29"/>
        <v>#DIV/0!</v>
      </c>
      <c r="AF31" s="62"/>
      <c r="AG31" s="63"/>
      <c r="AH31" s="64" t="e">
        <f>SUM(AF31/$C$31)*100000</f>
        <v>#DIV/0!</v>
      </c>
      <c r="AI31" s="72" t="e">
        <f t="shared" si="1"/>
        <v>#DIV/0!</v>
      </c>
      <c r="AJ31" s="111">
        <f t="shared" si="15"/>
        <v>0</v>
      </c>
      <c r="AK31" s="111">
        <f t="shared" si="16"/>
        <v>0</v>
      </c>
      <c r="AL31" s="64" t="e">
        <f t="shared" si="13"/>
        <v>#DIV/0!</v>
      </c>
      <c r="AM31" s="66" t="e">
        <f t="shared" si="14"/>
        <v>#DIV/0!</v>
      </c>
    </row>
    <row r="32" spans="1:39" s="3" customFormat="1" ht="24.95" customHeight="1" x14ac:dyDescent="0.4">
      <c r="A32" s="76"/>
      <c r="B32" s="324"/>
      <c r="C32" s="61"/>
      <c r="D32" s="62"/>
      <c r="E32" s="63"/>
      <c r="F32" s="64" t="e">
        <f t="shared" si="2"/>
        <v>#DIV/0!</v>
      </c>
      <c r="G32" s="65" t="e">
        <f t="shared" si="3"/>
        <v>#DIV/0!</v>
      </c>
      <c r="H32" s="62"/>
      <c r="I32" s="63"/>
      <c r="J32" s="64" t="e">
        <f t="shared" si="4"/>
        <v>#DIV/0!</v>
      </c>
      <c r="K32" s="65" t="e">
        <f t="shared" si="5"/>
        <v>#DIV/0!</v>
      </c>
      <c r="L32" s="62"/>
      <c r="M32" s="63"/>
      <c r="N32" s="64" t="e">
        <f t="shared" si="6"/>
        <v>#DIV/0!</v>
      </c>
      <c r="O32" s="65" t="e">
        <f t="shared" si="7"/>
        <v>#DIV/0!</v>
      </c>
      <c r="P32" s="62"/>
      <c r="Q32" s="63"/>
      <c r="R32" s="64" t="e">
        <f t="shared" si="8"/>
        <v>#DIV/0!</v>
      </c>
      <c r="S32" s="65" t="e">
        <f t="shared" si="9"/>
        <v>#DIV/0!</v>
      </c>
      <c r="T32" s="62"/>
      <c r="U32" s="63"/>
      <c r="V32" s="64" t="e">
        <f t="shared" si="10"/>
        <v>#DIV/0!</v>
      </c>
      <c r="W32" s="72" t="e">
        <f t="shared" si="11"/>
        <v>#DIV/0!</v>
      </c>
      <c r="X32" s="62"/>
      <c r="Y32" s="63"/>
      <c r="Z32" s="64" t="e">
        <f>SUM(X32/$C$32)*100000</f>
        <v>#DIV/0!</v>
      </c>
      <c r="AA32" s="72" t="e">
        <f t="shared" si="12"/>
        <v>#DIV/0!</v>
      </c>
      <c r="AB32" s="62"/>
      <c r="AC32" s="63"/>
      <c r="AD32" s="64" t="e">
        <f>SUM(AB32/$C$32)*100000</f>
        <v>#DIV/0!</v>
      </c>
      <c r="AE32" s="72" t="e">
        <f t="shared" si="29"/>
        <v>#DIV/0!</v>
      </c>
      <c r="AF32" s="62"/>
      <c r="AG32" s="63"/>
      <c r="AH32" s="64" t="e">
        <f>SUM(AF32/$C$32)*100000</f>
        <v>#DIV/0!</v>
      </c>
      <c r="AI32" s="72" t="e">
        <f t="shared" si="1"/>
        <v>#DIV/0!</v>
      </c>
      <c r="AJ32" s="111">
        <f t="shared" si="15"/>
        <v>0</v>
      </c>
      <c r="AK32" s="111">
        <f t="shared" si="16"/>
        <v>0</v>
      </c>
      <c r="AL32" s="64" t="e">
        <f t="shared" si="13"/>
        <v>#DIV/0!</v>
      </c>
      <c r="AM32" s="66" t="e">
        <f t="shared" si="14"/>
        <v>#DIV/0!</v>
      </c>
    </row>
    <row r="33" spans="1:39" s="3" customFormat="1" ht="24.95" customHeight="1" x14ac:dyDescent="0.4">
      <c r="A33" s="76"/>
      <c r="B33" s="324"/>
      <c r="C33" s="61"/>
      <c r="D33" s="62"/>
      <c r="E33" s="63"/>
      <c r="F33" s="64" t="e">
        <f t="shared" si="2"/>
        <v>#DIV/0!</v>
      </c>
      <c r="G33" s="65" t="e">
        <f t="shared" si="3"/>
        <v>#DIV/0!</v>
      </c>
      <c r="H33" s="62"/>
      <c r="I33" s="63"/>
      <c r="J33" s="64" t="e">
        <f t="shared" si="4"/>
        <v>#DIV/0!</v>
      </c>
      <c r="K33" s="65" t="e">
        <f t="shared" si="5"/>
        <v>#DIV/0!</v>
      </c>
      <c r="L33" s="62"/>
      <c r="M33" s="63"/>
      <c r="N33" s="64" t="e">
        <f t="shared" si="6"/>
        <v>#DIV/0!</v>
      </c>
      <c r="O33" s="65" t="e">
        <f t="shared" si="7"/>
        <v>#DIV/0!</v>
      </c>
      <c r="P33" s="62"/>
      <c r="Q33" s="63"/>
      <c r="R33" s="64" t="e">
        <f t="shared" si="8"/>
        <v>#DIV/0!</v>
      </c>
      <c r="S33" s="65" t="e">
        <f t="shared" si="9"/>
        <v>#DIV/0!</v>
      </c>
      <c r="T33" s="62"/>
      <c r="U33" s="63"/>
      <c r="V33" s="64" t="e">
        <f t="shared" si="10"/>
        <v>#DIV/0!</v>
      </c>
      <c r="W33" s="72" t="e">
        <f t="shared" si="11"/>
        <v>#DIV/0!</v>
      </c>
      <c r="X33" s="62"/>
      <c r="Y33" s="63"/>
      <c r="Z33" s="64" t="e">
        <f>SUM(X33/$C$33)*100000</f>
        <v>#DIV/0!</v>
      </c>
      <c r="AA33" s="72" t="e">
        <f t="shared" si="12"/>
        <v>#DIV/0!</v>
      </c>
      <c r="AB33" s="62"/>
      <c r="AC33" s="63"/>
      <c r="AD33" s="64" t="e">
        <f>SUM(AB33/$C$33)*100000</f>
        <v>#DIV/0!</v>
      </c>
      <c r="AE33" s="72" t="e">
        <f t="shared" si="29"/>
        <v>#DIV/0!</v>
      </c>
      <c r="AF33" s="62"/>
      <c r="AG33" s="63"/>
      <c r="AH33" s="64" t="e">
        <f>SUM(AF33/$C$33)*100000</f>
        <v>#DIV/0!</v>
      </c>
      <c r="AI33" s="72" t="e">
        <f t="shared" si="1"/>
        <v>#DIV/0!</v>
      </c>
      <c r="AJ33" s="111">
        <f t="shared" si="15"/>
        <v>0</v>
      </c>
      <c r="AK33" s="111">
        <f t="shared" si="16"/>
        <v>0</v>
      </c>
      <c r="AL33" s="64" t="e">
        <f t="shared" si="13"/>
        <v>#DIV/0!</v>
      </c>
      <c r="AM33" s="66" t="e">
        <f t="shared" si="14"/>
        <v>#DIV/0!</v>
      </c>
    </row>
    <row r="34" spans="1:39" s="3" customFormat="1" ht="24.95" customHeight="1" x14ac:dyDescent="0.4">
      <c r="A34" s="76"/>
      <c r="B34" s="324"/>
      <c r="C34" s="61"/>
      <c r="D34" s="62"/>
      <c r="E34" s="63"/>
      <c r="F34" s="64" t="e">
        <f t="shared" si="2"/>
        <v>#DIV/0!</v>
      </c>
      <c r="G34" s="65" t="e">
        <f t="shared" si="3"/>
        <v>#DIV/0!</v>
      </c>
      <c r="H34" s="62"/>
      <c r="I34" s="63"/>
      <c r="J34" s="64" t="e">
        <f t="shared" si="4"/>
        <v>#DIV/0!</v>
      </c>
      <c r="K34" s="65" t="e">
        <f t="shared" si="5"/>
        <v>#DIV/0!</v>
      </c>
      <c r="L34" s="62"/>
      <c r="M34" s="63"/>
      <c r="N34" s="64" t="e">
        <f t="shared" si="6"/>
        <v>#DIV/0!</v>
      </c>
      <c r="O34" s="65" t="e">
        <f t="shared" si="7"/>
        <v>#DIV/0!</v>
      </c>
      <c r="P34" s="62"/>
      <c r="Q34" s="63"/>
      <c r="R34" s="64" t="e">
        <f t="shared" si="8"/>
        <v>#DIV/0!</v>
      </c>
      <c r="S34" s="65" t="e">
        <f t="shared" si="9"/>
        <v>#DIV/0!</v>
      </c>
      <c r="T34" s="62"/>
      <c r="U34" s="63"/>
      <c r="V34" s="64" t="e">
        <f t="shared" si="10"/>
        <v>#DIV/0!</v>
      </c>
      <c r="W34" s="72" t="e">
        <f t="shared" si="11"/>
        <v>#DIV/0!</v>
      </c>
      <c r="X34" s="62"/>
      <c r="Y34" s="63"/>
      <c r="Z34" s="64" t="e">
        <f t="shared" ref="Z34:Z37" si="30">SUM(X34/$C$33)*100000</f>
        <v>#DIV/0!</v>
      </c>
      <c r="AA34" s="72" t="e">
        <f t="shared" si="12"/>
        <v>#DIV/0!</v>
      </c>
      <c r="AB34" s="62"/>
      <c r="AC34" s="63"/>
      <c r="AD34" s="64" t="e">
        <f t="shared" ref="AD34:AD37" si="31">SUM(AB34/$C$33)*100000</f>
        <v>#DIV/0!</v>
      </c>
      <c r="AE34" s="72" t="e">
        <f t="shared" si="29"/>
        <v>#DIV/0!</v>
      </c>
      <c r="AF34" s="62"/>
      <c r="AG34" s="63"/>
      <c r="AH34" s="64" t="e">
        <f t="shared" ref="AH34:AH37" si="32">SUM(AF34/$C$33)*100000</f>
        <v>#DIV/0!</v>
      </c>
      <c r="AI34" s="72" t="e">
        <f t="shared" si="1"/>
        <v>#DIV/0!</v>
      </c>
      <c r="AJ34" s="111">
        <f t="shared" si="15"/>
        <v>0</v>
      </c>
      <c r="AK34" s="111">
        <f t="shared" si="16"/>
        <v>0</v>
      </c>
      <c r="AL34" s="64" t="e">
        <f t="shared" si="13"/>
        <v>#DIV/0!</v>
      </c>
      <c r="AM34" s="66" t="e">
        <f t="shared" si="14"/>
        <v>#DIV/0!</v>
      </c>
    </row>
    <row r="35" spans="1:39" s="3" customFormat="1" ht="24.95" customHeight="1" x14ac:dyDescent="0.4">
      <c r="A35" s="76"/>
      <c r="B35" s="324"/>
      <c r="C35" s="61"/>
      <c r="D35" s="62"/>
      <c r="E35" s="63"/>
      <c r="F35" s="64" t="e">
        <f t="shared" si="2"/>
        <v>#DIV/0!</v>
      </c>
      <c r="G35" s="65" t="e">
        <f t="shared" si="3"/>
        <v>#DIV/0!</v>
      </c>
      <c r="H35" s="62"/>
      <c r="I35" s="63"/>
      <c r="J35" s="64" t="e">
        <f t="shared" si="4"/>
        <v>#DIV/0!</v>
      </c>
      <c r="K35" s="65" t="e">
        <f t="shared" si="5"/>
        <v>#DIV/0!</v>
      </c>
      <c r="L35" s="62"/>
      <c r="M35" s="63"/>
      <c r="N35" s="64" t="e">
        <f t="shared" si="6"/>
        <v>#DIV/0!</v>
      </c>
      <c r="O35" s="65" t="e">
        <f t="shared" si="7"/>
        <v>#DIV/0!</v>
      </c>
      <c r="P35" s="62"/>
      <c r="Q35" s="63"/>
      <c r="R35" s="64" t="e">
        <f t="shared" si="8"/>
        <v>#DIV/0!</v>
      </c>
      <c r="S35" s="65" t="e">
        <f t="shared" si="9"/>
        <v>#DIV/0!</v>
      </c>
      <c r="T35" s="62"/>
      <c r="U35" s="63"/>
      <c r="V35" s="64" t="e">
        <f t="shared" si="10"/>
        <v>#DIV/0!</v>
      </c>
      <c r="W35" s="72" t="e">
        <f t="shared" si="11"/>
        <v>#DIV/0!</v>
      </c>
      <c r="X35" s="62"/>
      <c r="Y35" s="63"/>
      <c r="Z35" s="64" t="e">
        <f t="shared" si="30"/>
        <v>#DIV/0!</v>
      </c>
      <c r="AA35" s="72" t="e">
        <f t="shared" si="12"/>
        <v>#DIV/0!</v>
      </c>
      <c r="AB35" s="62"/>
      <c r="AC35" s="63"/>
      <c r="AD35" s="64" t="e">
        <f t="shared" si="31"/>
        <v>#DIV/0!</v>
      </c>
      <c r="AE35" s="72" t="e">
        <f t="shared" si="29"/>
        <v>#DIV/0!</v>
      </c>
      <c r="AF35" s="62"/>
      <c r="AG35" s="63"/>
      <c r="AH35" s="64" t="e">
        <f t="shared" si="32"/>
        <v>#DIV/0!</v>
      </c>
      <c r="AI35" s="72" t="e">
        <f t="shared" si="1"/>
        <v>#DIV/0!</v>
      </c>
      <c r="AJ35" s="111">
        <f t="shared" si="15"/>
        <v>0</v>
      </c>
      <c r="AK35" s="111">
        <f t="shared" si="16"/>
        <v>0</v>
      </c>
      <c r="AL35" s="64" t="e">
        <f t="shared" si="13"/>
        <v>#DIV/0!</v>
      </c>
      <c r="AM35" s="66" t="e">
        <f t="shared" si="14"/>
        <v>#DIV/0!</v>
      </c>
    </row>
    <row r="36" spans="1:39" s="3" customFormat="1" ht="24.95" customHeight="1" x14ac:dyDescent="0.4">
      <c r="A36" s="76"/>
      <c r="B36" s="324"/>
      <c r="C36" s="61"/>
      <c r="D36" s="62"/>
      <c r="E36" s="63"/>
      <c r="F36" s="64" t="e">
        <f t="shared" si="2"/>
        <v>#DIV/0!</v>
      </c>
      <c r="G36" s="65" t="e">
        <f t="shared" si="3"/>
        <v>#DIV/0!</v>
      </c>
      <c r="H36" s="62"/>
      <c r="I36" s="63"/>
      <c r="J36" s="64" t="e">
        <f t="shared" si="4"/>
        <v>#DIV/0!</v>
      </c>
      <c r="K36" s="65" t="e">
        <f t="shared" si="5"/>
        <v>#DIV/0!</v>
      </c>
      <c r="L36" s="62"/>
      <c r="M36" s="63"/>
      <c r="N36" s="64" t="e">
        <f t="shared" si="6"/>
        <v>#DIV/0!</v>
      </c>
      <c r="O36" s="65" t="e">
        <f t="shared" si="7"/>
        <v>#DIV/0!</v>
      </c>
      <c r="P36" s="62"/>
      <c r="Q36" s="63"/>
      <c r="R36" s="64" t="e">
        <f t="shared" si="8"/>
        <v>#DIV/0!</v>
      </c>
      <c r="S36" s="65" t="e">
        <f t="shared" si="9"/>
        <v>#DIV/0!</v>
      </c>
      <c r="T36" s="62"/>
      <c r="U36" s="63"/>
      <c r="V36" s="64" t="e">
        <f t="shared" si="10"/>
        <v>#DIV/0!</v>
      </c>
      <c r="W36" s="72" t="e">
        <f t="shared" si="11"/>
        <v>#DIV/0!</v>
      </c>
      <c r="X36" s="62"/>
      <c r="Y36" s="63"/>
      <c r="Z36" s="64" t="e">
        <f t="shared" si="30"/>
        <v>#DIV/0!</v>
      </c>
      <c r="AA36" s="72" t="e">
        <f t="shared" si="12"/>
        <v>#DIV/0!</v>
      </c>
      <c r="AB36" s="62"/>
      <c r="AC36" s="63"/>
      <c r="AD36" s="64" t="e">
        <f t="shared" si="31"/>
        <v>#DIV/0!</v>
      </c>
      <c r="AE36" s="72" t="e">
        <f t="shared" si="29"/>
        <v>#DIV/0!</v>
      </c>
      <c r="AF36" s="62"/>
      <c r="AG36" s="63"/>
      <c r="AH36" s="64" t="e">
        <f t="shared" si="32"/>
        <v>#DIV/0!</v>
      </c>
      <c r="AI36" s="72" t="e">
        <f t="shared" si="1"/>
        <v>#DIV/0!</v>
      </c>
      <c r="AJ36" s="111">
        <f t="shared" si="15"/>
        <v>0</v>
      </c>
      <c r="AK36" s="111">
        <f t="shared" si="16"/>
        <v>0</v>
      </c>
      <c r="AL36" s="64" t="e">
        <f t="shared" si="13"/>
        <v>#DIV/0!</v>
      </c>
      <c r="AM36" s="66" t="e">
        <f t="shared" si="14"/>
        <v>#DIV/0!</v>
      </c>
    </row>
    <row r="37" spans="1:39" s="3" customFormat="1" ht="24.95" customHeight="1" x14ac:dyDescent="0.4">
      <c r="A37" s="76"/>
      <c r="B37" s="324"/>
      <c r="C37" s="61"/>
      <c r="D37" s="62"/>
      <c r="E37" s="63"/>
      <c r="F37" s="64" t="e">
        <f t="shared" si="2"/>
        <v>#DIV/0!</v>
      </c>
      <c r="G37" s="65" t="e">
        <f t="shared" si="3"/>
        <v>#DIV/0!</v>
      </c>
      <c r="H37" s="62"/>
      <c r="I37" s="63"/>
      <c r="J37" s="64" t="e">
        <f t="shared" si="4"/>
        <v>#DIV/0!</v>
      </c>
      <c r="K37" s="65" t="e">
        <f t="shared" si="5"/>
        <v>#DIV/0!</v>
      </c>
      <c r="L37" s="62"/>
      <c r="M37" s="63"/>
      <c r="N37" s="64" t="e">
        <f t="shared" si="6"/>
        <v>#DIV/0!</v>
      </c>
      <c r="O37" s="65" t="e">
        <f t="shared" si="7"/>
        <v>#DIV/0!</v>
      </c>
      <c r="P37" s="62"/>
      <c r="Q37" s="63"/>
      <c r="R37" s="64" t="e">
        <f t="shared" si="8"/>
        <v>#DIV/0!</v>
      </c>
      <c r="S37" s="65" t="e">
        <f t="shared" si="9"/>
        <v>#DIV/0!</v>
      </c>
      <c r="T37" s="62"/>
      <c r="U37" s="63"/>
      <c r="V37" s="64" t="e">
        <f t="shared" si="10"/>
        <v>#DIV/0!</v>
      </c>
      <c r="W37" s="72" t="e">
        <f t="shared" si="11"/>
        <v>#DIV/0!</v>
      </c>
      <c r="X37" s="62"/>
      <c r="Y37" s="63"/>
      <c r="Z37" s="64" t="e">
        <f t="shared" si="30"/>
        <v>#DIV/0!</v>
      </c>
      <c r="AA37" s="72" t="e">
        <f t="shared" si="12"/>
        <v>#DIV/0!</v>
      </c>
      <c r="AB37" s="62"/>
      <c r="AC37" s="63"/>
      <c r="AD37" s="64" t="e">
        <f t="shared" si="31"/>
        <v>#DIV/0!</v>
      </c>
      <c r="AE37" s="72" t="e">
        <f t="shared" si="29"/>
        <v>#DIV/0!</v>
      </c>
      <c r="AF37" s="62"/>
      <c r="AG37" s="63"/>
      <c r="AH37" s="64" t="e">
        <f t="shared" si="32"/>
        <v>#DIV/0!</v>
      </c>
      <c r="AI37" s="72" t="e">
        <f t="shared" si="1"/>
        <v>#DIV/0!</v>
      </c>
      <c r="AJ37" s="111">
        <f t="shared" si="15"/>
        <v>0</v>
      </c>
      <c r="AK37" s="111">
        <f t="shared" si="16"/>
        <v>0</v>
      </c>
      <c r="AL37" s="64" t="e">
        <f t="shared" si="13"/>
        <v>#DIV/0!</v>
      </c>
      <c r="AM37" s="66" t="e">
        <f t="shared" si="14"/>
        <v>#DIV/0!</v>
      </c>
    </row>
    <row r="38" spans="1:39" s="3" customFormat="1" ht="24.95" customHeight="1" x14ac:dyDescent="0.4">
      <c r="A38" s="76"/>
      <c r="B38" s="324"/>
      <c r="C38" s="61"/>
      <c r="D38" s="62"/>
      <c r="E38" s="63"/>
      <c r="F38" s="64" t="e">
        <f t="shared" si="2"/>
        <v>#DIV/0!</v>
      </c>
      <c r="G38" s="65" t="e">
        <f t="shared" si="3"/>
        <v>#DIV/0!</v>
      </c>
      <c r="H38" s="62"/>
      <c r="I38" s="63"/>
      <c r="J38" s="64" t="e">
        <f t="shared" si="4"/>
        <v>#DIV/0!</v>
      </c>
      <c r="K38" s="65" t="e">
        <f t="shared" si="5"/>
        <v>#DIV/0!</v>
      </c>
      <c r="L38" s="62"/>
      <c r="M38" s="63"/>
      <c r="N38" s="64" t="e">
        <f t="shared" si="6"/>
        <v>#DIV/0!</v>
      </c>
      <c r="O38" s="65" t="e">
        <f t="shared" si="7"/>
        <v>#DIV/0!</v>
      </c>
      <c r="P38" s="62"/>
      <c r="Q38" s="63"/>
      <c r="R38" s="64" t="e">
        <f t="shared" si="8"/>
        <v>#DIV/0!</v>
      </c>
      <c r="S38" s="65" t="e">
        <f t="shared" si="9"/>
        <v>#DIV/0!</v>
      </c>
      <c r="T38" s="62"/>
      <c r="U38" s="63"/>
      <c r="V38" s="64" t="e">
        <f t="shared" si="10"/>
        <v>#DIV/0!</v>
      </c>
      <c r="W38" s="72" t="e">
        <f t="shared" si="11"/>
        <v>#DIV/0!</v>
      </c>
      <c r="X38" s="62"/>
      <c r="Y38" s="63"/>
      <c r="Z38" s="64" t="e">
        <f>SUM(X38/$C$38)*100000</f>
        <v>#DIV/0!</v>
      </c>
      <c r="AA38" s="72" t="e">
        <f t="shared" si="12"/>
        <v>#DIV/0!</v>
      </c>
      <c r="AB38" s="62"/>
      <c r="AC38" s="63"/>
      <c r="AD38" s="64" t="e">
        <f>SUM(AB38/$C$38)*100000</f>
        <v>#DIV/0!</v>
      </c>
      <c r="AE38" s="72" t="e">
        <f t="shared" si="29"/>
        <v>#DIV/0!</v>
      </c>
      <c r="AF38" s="62"/>
      <c r="AG38" s="63"/>
      <c r="AH38" s="64" t="e">
        <f>SUM(AF38/$C$38)*100000</f>
        <v>#DIV/0!</v>
      </c>
      <c r="AI38" s="72" t="e">
        <f t="shared" si="1"/>
        <v>#DIV/0!</v>
      </c>
      <c r="AJ38" s="111">
        <f t="shared" si="15"/>
        <v>0</v>
      </c>
      <c r="AK38" s="111">
        <f t="shared" si="16"/>
        <v>0</v>
      </c>
      <c r="AL38" s="64" t="e">
        <f t="shared" si="13"/>
        <v>#DIV/0!</v>
      </c>
      <c r="AM38" s="66" t="e">
        <f t="shared" si="14"/>
        <v>#DIV/0!</v>
      </c>
    </row>
    <row r="39" spans="1:39" s="3" customFormat="1" ht="24.95" customHeight="1" x14ac:dyDescent="0.4">
      <c r="A39" s="76"/>
      <c r="B39" s="324"/>
      <c r="C39" s="61"/>
      <c r="D39" s="62"/>
      <c r="E39" s="63"/>
      <c r="F39" s="64" t="e">
        <f t="shared" si="2"/>
        <v>#DIV/0!</v>
      </c>
      <c r="G39" s="65" t="e">
        <f t="shared" si="3"/>
        <v>#DIV/0!</v>
      </c>
      <c r="H39" s="62"/>
      <c r="I39" s="63"/>
      <c r="J39" s="64" t="e">
        <f t="shared" si="4"/>
        <v>#DIV/0!</v>
      </c>
      <c r="K39" s="65" t="e">
        <f t="shared" si="5"/>
        <v>#DIV/0!</v>
      </c>
      <c r="L39" s="62"/>
      <c r="M39" s="63"/>
      <c r="N39" s="64" t="e">
        <f t="shared" si="6"/>
        <v>#DIV/0!</v>
      </c>
      <c r="O39" s="65" t="e">
        <f t="shared" si="7"/>
        <v>#DIV/0!</v>
      </c>
      <c r="P39" s="62"/>
      <c r="Q39" s="63"/>
      <c r="R39" s="64" t="e">
        <f t="shared" si="8"/>
        <v>#DIV/0!</v>
      </c>
      <c r="S39" s="65" t="e">
        <f t="shared" si="9"/>
        <v>#DIV/0!</v>
      </c>
      <c r="T39" s="62"/>
      <c r="U39" s="63"/>
      <c r="V39" s="64" t="e">
        <f t="shared" si="10"/>
        <v>#DIV/0!</v>
      </c>
      <c r="W39" s="72" t="e">
        <f t="shared" si="11"/>
        <v>#DIV/0!</v>
      </c>
      <c r="X39" s="62"/>
      <c r="Y39" s="63"/>
      <c r="Z39" s="64" t="e">
        <f>SUM(X39/$C$39)*100000</f>
        <v>#DIV/0!</v>
      </c>
      <c r="AA39" s="72" t="e">
        <f t="shared" si="12"/>
        <v>#DIV/0!</v>
      </c>
      <c r="AB39" s="62"/>
      <c r="AC39" s="63"/>
      <c r="AD39" s="64" t="e">
        <f>SUM(AB39/$C$39)*100000</f>
        <v>#DIV/0!</v>
      </c>
      <c r="AE39" s="72" t="e">
        <f t="shared" si="29"/>
        <v>#DIV/0!</v>
      </c>
      <c r="AF39" s="62"/>
      <c r="AG39" s="63"/>
      <c r="AH39" s="64" t="e">
        <f>SUM(AF39/$C$39)*100000</f>
        <v>#DIV/0!</v>
      </c>
      <c r="AI39" s="72" t="e">
        <f t="shared" si="1"/>
        <v>#DIV/0!</v>
      </c>
      <c r="AJ39" s="111">
        <f t="shared" si="15"/>
        <v>0</v>
      </c>
      <c r="AK39" s="111">
        <f t="shared" si="16"/>
        <v>0</v>
      </c>
      <c r="AL39" s="64" t="e">
        <f t="shared" si="13"/>
        <v>#DIV/0!</v>
      </c>
      <c r="AM39" s="66" t="e">
        <f t="shared" si="14"/>
        <v>#DIV/0!</v>
      </c>
    </row>
    <row r="40" spans="1:39" s="3" customFormat="1" ht="24.95" customHeight="1" x14ac:dyDescent="0.4">
      <c r="A40" s="76"/>
      <c r="B40" s="324"/>
      <c r="C40" s="61"/>
      <c r="D40" s="62"/>
      <c r="E40" s="63"/>
      <c r="F40" s="64" t="e">
        <f t="shared" si="2"/>
        <v>#DIV/0!</v>
      </c>
      <c r="G40" s="65" t="e">
        <f>SUM(E40/D40)*100</f>
        <v>#DIV/0!</v>
      </c>
      <c r="H40" s="62"/>
      <c r="I40" s="63"/>
      <c r="J40" s="64" t="e">
        <f t="shared" si="4"/>
        <v>#DIV/0!</v>
      </c>
      <c r="K40" s="65" t="e">
        <f t="shared" si="5"/>
        <v>#DIV/0!</v>
      </c>
      <c r="L40" s="62"/>
      <c r="M40" s="63"/>
      <c r="N40" s="64" t="e">
        <f t="shared" si="6"/>
        <v>#DIV/0!</v>
      </c>
      <c r="O40" s="65" t="e">
        <f t="shared" si="7"/>
        <v>#DIV/0!</v>
      </c>
      <c r="P40" s="62"/>
      <c r="Q40" s="63"/>
      <c r="R40" s="64" t="e">
        <f t="shared" si="8"/>
        <v>#DIV/0!</v>
      </c>
      <c r="S40" s="65" t="e">
        <f t="shared" si="9"/>
        <v>#DIV/0!</v>
      </c>
      <c r="T40" s="62"/>
      <c r="U40" s="63"/>
      <c r="V40" s="64" t="e">
        <f t="shared" si="10"/>
        <v>#DIV/0!</v>
      </c>
      <c r="W40" s="72" t="e">
        <f t="shared" si="11"/>
        <v>#DIV/0!</v>
      </c>
      <c r="X40" s="62"/>
      <c r="Y40" s="63"/>
      <c r="Z40" s="64" t="e">
        <f>SUM(X40/$C$40)*100000</f>
        <v>#DIV/0!</v>
      </c>
      <c r="AA40" s="72" t="e">
        <f t="shared" si="12"/>
        <v>#DIV/0!</v>
      </c>
      <c r="AB40" s="62"/>
      <c r="AC40" s="63"/>
      <c r="AD40" s="64" t="e">
        <f>SUM(AB40/$C$40)*100000</f>
        <v>#DIV/0!</v>
      </c>
      <c r="AE40" s="72" t="e">
        <f t="shared" si="29"/>
        <v>#DIV/0!</v>
      </c>
      <c r="AF40" s="62"/>
      <c r="AG40" s="63"/>
      <c r="AH40" s="64" t="e">
        <f>SUM(AF40/$C$40)*100000</f>
        <v>#DIV/0!</v>
      </c>
      <c r="AI40" s="72" t="e">
        <f t="shared" si="1"/>
        <v>#DIV/0!</v>
      </c>
      <c r="AJ40" s="111">
        <f t="shared" si="15"/>
        <v>0</v>
      </c>
      <c r="AK40" s="111">
        <f t="shared" si="16"/>
        <v>0</v>
      </c>
      <c r="AL40" s="64" t="e">
        <f t="shared" si="13"/>
        <v>#DIV/0!</v>
      </c>
      <c r="AM40" s="66" t="e">
        <f t="shared" si="14"/>
        <v>#DIV/0!</v>
      </c>
    </row>
    <row r="41" spans="1:39" s="3" customFormat="1" ht="24.95" customHeight="1" x14ac:dyDescent="0.4">
      <c r="A41" s="76"/>
      <c r="B41" s="324"/>
      <c r="C41" s="61"/>
      <c r="D41" s="62"/>
      <c r="E41" s="63"/>
      <c r="F41" s="64" t="e">
        <f t="shared" si="2"/>
        <v>#DIV/0!</v>
      </c>
      <c r="G41" s="65" t="e">
        <f>SUM(E41/D41)*100</f>
        <v>#DIV/0!</v>
      </c>
      <c r="H41" s="62"/>
      <c r="I41" s="63"/>
      <c r="J41" s="64" t="e">
        <f t="shared" si="4"/>
        <v>#DIV/0!</v>
      </c>
      <c r="K41" s="65" t="e">
        <f t="shared" si="5"/>
        <v>#DIV/0!</v>
      </c>
      <c r="L41" s="62"/>
      <c r="M41" s="63"/>
      <c r="N41" s="64" t="e">
        <f t="shared" si="6"/>
        <v>#DIV/0!</v>
      </c>
      <c r="O41" s="65" t="e">
        <f t="shared" si="7"/>
        <v>#DIV/0!</v>
      </c>
      <c r="P41" s="62"/>
      <c r="Q41" s="63"/>
      <c r="R41" s="64" t="e">
        <f t="shared" si="8"/>
        <v>#DIV/0!</v>
      </c>
      <c r="S41" s="65" t="e">
        <f t="shared" si="9"/>
        <v>#DIV/0!</v>
      </c>
      <c r="T41" s="62"/>
      <c r="U41" s="63"/>
      <c r="V41" s="64" t="e">
        <f t="shared" si="10"/>
        <v>#DIV/0!</v>
      </c>
      <c r="W41" s="72" t="e">
        <f t="shared" si="11"/>
        <v>#DIV/0!</v>
      </c>
      <c r="X41" s="62"/>
      <c r="Y41" s="63"/>
      <c r="Z41" s="64" t="e">
        <f>SUM(X41/$C$41)*100000</f>
        <v>#DIV/0!</v>
      </c>
      <c r="AA41" s="72" t="e">
        <f t="shared" si="12"/>
        <v>#DIV/0!</v>
      </c>
      <c r="AB41" s="62"/>
      <c r="AC41" s="63"/>
      <c r="AD41" s="64" t="e">
        <f>SUM(AB41/$C$41)*100000</f>
        <v>#DIV/0!</v>
      </c>
      <c r="AE41" s="72" t="e">
        <f t="shared" si="29"/>
        <v>#DIV/0!</v>
      </c>
      <c r="AF41" s="62"/>
      <c r="AG41" s="63"/>
      <c r="AH41" s="64" t="e">
        <f>SUM(AF41/$C$41)*100000</f>
        <v>#DIV/0!</v>
      </c>
      <c r="AI41" s="72" t="e">
        <f t="shared" si="1"/>
        <v>#DIV/0!</v>
      </c>
      <c r="AJ41" s="111">
        <f t="shared" si="15"/>
        <v>0</v>
      </c>
      <c r="AK41" s="111">
        <f t="shared" si="16"/>
        <v>0</v>
      </c>
      <c r="AL41" s="64" t="e">
        <f t="shared" si="13"/>
        <v>#DIV/0!</v>
      </c>
      <c r="AM41" s="66" t="e">
        <f t="shared" si="14"/>
        <v>#DIV/0!</v>
      </c>
    </row>
    <row r="42" spans="1:39" s="3" customFormat="1" ht="24.95" customHeight="1" x14ac:dyDescent="0.4">
      <c r="A42" s="76"/>
      <c r="B42" s="324"/>
      <c r="C42" s="61"/>
      <c r="D42" s="62"/>
      <c r="E42" s="63"/>
      <c r="F42" s="64" t="e">
        <f t="shared" si="2"/>
        <v>#DIV/0!</v>
      </c>
      <c r="G42" s="65" t="e">
        <f>SUM(E42/D42)*100</f>
        <v>#DIV/0!</v>
      </c>
      <c r="H42" s="62"/>
      <c r="I42" s="63"/>
      <c r="J42" s="64" t="e">
        <f t="shared" si="4"/>
        <v>#DIV/0!</v>
      </c>
      <c r="K42" s="65" t="e">
        <f t="shared" si="5"/>
        <v>#DIV/0!</v>
      </c>
      <c r="L42" s="62"/>
      <c r="M42" s="63"/>
      <c r="N42" s="64" t="e">
        <f t="shared" si="6"/>
        <v>#DIV/0!</v>
      </c>
      <c r="O42" s="65" t="e">
        <f t="shared" si="7"/>
        <v>#DIV/0!</v>
      </c>
      <c r="P42" s="62"/>
      <c r="Q42" s="63"/>
      <c r="R42" s="64" t="e">
        <f t="shared" si="8"/>
        <v>#DIV/0!</v>
      </c>
      <c r="S42" s="65" t="e">
        <f t="shared" si="9"/>
        <v>#DIV/0!</v>
      </c>
      <c r="T42" s="62"/>
      <c r="U42" s="63"/>
      <c r="V42" s="64" t="e">
        <f t="shared" si="10"/>
        <v>#DIV/0!</v>
      </c>
      <c r="W42" s="72" t="e">
        <f t="shared" si="11"/>
        <v>#DIV/0!</v>
      </c>
      <c r="X42" s="62"/>
      <c r="Y42" s="63"/>
      <c r="Z42" s="64" t="e">
        <f>SUM(X42/$C$42)*100000</f>
        <v>#DIV/0!</v>
      </c>
      <c r="AA42" s="72" t="e">
        <f t="shared" si="12"/>
        <v>#DIV/0!</v>
      </c>
      <c r="AB42" s="62"/>
      <c r="AC42" s="63"/>
      <c r="AD42" s="64" t="e">
        <f>SUM(AB42/$C$42)*100000</f>
        <v>#DIV/0!</v>
      </c>
      <c r="AE42" s="72" t="e">
        <f t="shared" si="29"/>
        <v>#DIV/0!</v>
      </c>
      <c r="AF42" s="62"/>
      <c r="AG42" s="63"/>
      <c r="AH42" s="64" t="e">
        <f>SUM(AF42/$C$42)*100000</f>
        <v>#DIV/0!</v>
      </c>
      <c r="AI42" s="72" t="e">
        <f t="shared" si="1"/>
        <v>#DIV/0!</v>
      </c>
      <c r="AJ42" s="111">
        <f t="shared" si="15"/>
        <v>0</v>
      </c>
      <c r="AK42" s="111">
        <f t="shared" si="16"/>
        <v>0</v>
      </c>
      <c r="AL42" s="64" t="e">
        <f t="shared" si="13"/>
        <v>#DIV/0!</v>
      </c>
      <c r="AM42" s="66" t="e">
        <f t="shared" si="14"/>
        <v>#DIV/0!</v>
      </c>
    </row>
    <row r="43" spans="1:39" s="3" customFormat="1" ht="24.95" customHeight="1" x14ac:dyDescent="0.4">
      <c r="A43" s="76"/>
      <c r="B43" s="324"/>
      <c r="C43" s="61"/>
      <c r="D43" s="62"/>
      <c r="E43" s="63"/>
      <c r="F43" s="64" t="e">
        <f t="shared" si="2"/>
        <v>#DIV/0!</v>
      </c>
      <c r="G43" s="65" t="e">
        <f>SUM(E43/D43)*100</f>
        <v>#DIV/0!</v>
      </c>
      <c r="H43" s="62"/>
      <c r="I43" s="63"/>
      <c r="J43" s="64" t="e">
        <f t="shared" si="4"/>
        <v>#DIV/0!</v>
      </c>
      <c r="K43" s="65" t="e">
        <f t="shared" si="5"/>
        <v>#DIV/0!</v>
      </c>
      <c r="L43" s="62"/>
      <c r="M43" s="63"/>
      <c r="N43" s="64" t="e">
        <f t="shared" si="6"/>
        <v>#DIV/0!</v>
      </c>
      <c r="O43" s="65" t="e">
        <f t="shared" si="7"/>
        <v>#DIV/0!</v>
      </c>
      <c r="P43" s="62"/>
      <c r="Q43" s="63"/>
      <c r="R43" s="64" t="e">
        <f t="shared" si="8"/>
        <v>#DIV/0!</v>
      </c>
      <c r="S43" s="65" t="e">
        <f t="shared" si="9"/>
        <v>#DIV/0!</v>
      </c>
      <c r="T43" s="62"/>
      <c r="U43" s="63"/>
      <c r="V43" s="64" t="e">
        <f t="shared" si="10"/>
        <v>#DIV/0!</v>
      </c>
      <c r="W43" s="72" t="e">
        <f t="shared" si="11"/>
        <v>#DIV/0!</v>
      </c>
      <c r="X43" s="62"/>
      <c r="Y43" s="63"/>
      <c r="Z43" s="64" t="e">
        <f>SUM(X43/$C$43)*100000</f>
        <v>#DIV/0!</v>
      </c>
      <c r="AA43" s="72" t="e">
        <f t="shared" si="12"/>
        <v>#DIV/0!</v>
      </c>
      <c r="AB43" s="62"/>
      <c r="AC43" s="63"/>
      <c r="AD43" s="64" t="e">
        <f>SUM(AB43/$C$43)*100000</f>
        <v>#DIV/0!</v>
      </c>
      <c r="AE43" s="72" t="e">
        <f t="shared" si="29"/>
        <v>#DIV/0!</v>
      </c>
      <c r="AF43" s="62"/>
      <c r="AG43" s="63"/>
      <c r="AH43" s="64" t="e">
        <f>SUM(AF43/$C$43)*100000</f>
        <v>#DIV/0!</v>
      </c>
      <c r="AI43" s="72" t="e">
        <f t="shared" si="1"/>
        <v>#DIV/0!</v>
      </c>
      <c r="AJ43" s="111">
        <f t="shared" si="15"/>
        <v>0</v>
      </c>
      <c r="AK43" s="111">
        <f t="shared" si="16"/>
        <v>0</v>
      </c>
      <c r="AL43" s="64" t="e">
        <f t="shared" si="13"/>
        <v>#DIV/0!</v>
      </c>
      <c r="AM43" s="66" t="e">
        <f t="shared" si="14"/>
        <v>#DIV/0!</v>
      </c>
    </row>
    <row r="44" spans="1:39" s="6" customFormat="1" ht="42.75" customHeight="1" thickBot="1" x14ac:dyDescent="0.45">
      <c r="A44" s="16" t="s">
        <v>139</v>
      </c>
      <c r="B44" s="60"/>
      <c r="C44" s="91">
        <f>SUM(C13:C43)</f>
        <v>0</v>
      </c>
      <c r="D44" s="92">
        <f>SUM(D13:D43)</f>
        <v>0</v>
      </c>
      <c r="E44" s="92">
        <f>SUM(E13:E43)</f>
        <v>0</v>
      </c>
      <c r="F44" s="67" t="e">
        <f>SUM(D44/C44)*100000</f>
        <v>#DIV/0!</v>
      </c>
      <c r="G44" s="68" t="e">
        <f>SUM(E44/D44)*100</f>
        <v>#DIV/0!</v>
      </c>
      <c r="H44" s="92">
        <f>SUM(H13:H43)</f>
        <v>0</v>
      </c>
      <c r="I44" s="93">
        <f>SUM(I13:I43)</f>
        <v>0</v>
      </c>
      <c r="J44" s="67" t="e">
        <f>SUM(H44/C44)*100000</f>
        <v>#DIV/0!</v>
      </c>
      <c r="K44" s="68" t="e">
        <f t="shared" si="5"/>
        <v>#DIV/0!</v>
      </c>
      <c r="L44" s="92">
        <f>SUM(L13:L43)</f>
        <v>0</v>
      </c>
      <c r="M44" s="93">
        <f>SUM(M13:M43)</f>
        <v>0</v>
      </c>
      <c r="N44" s="67" t="e">
        <f>SUM(L44/C44)*100000</f>
        <v>#DIV/0!</v>
      </c>
      <c r="O44" s="68" t="e">
        <f t="shared" si="7"/>
        <v>#DIV/0!</v>
      </c>
      <c r="P44" s="92">
        <f>SUM(P13:P43)</f>
        <v>0</v>
      </c>
      <c r="Q44" s="93">
        <f>SUM(Q13:Q43)</f>
        <v>0</v>
      </c>
      <c r="R44" s="67" t="e">
        <f>SUM(P44/C44)*100000</f>
        <v>#DIV/0!</v>
      </c>
      <c r="S44" s="68" t="e">
        <f t="shared" si="9"/>
        <v>#DIV/0!</v>
      </c>
      <c r="T44" s="92">
        <f>SUM(T13:T43)</f>
        <v>0</v>
      </c>
      <c r="U44" s="93">
        <f>SUM(U13:U43)</f>
        <v>0</v>
      </c>
      <c r="V44" s="67" t="e">
        <f>SUM(T44/C44)*100000</f>
        <v>#DIV/0!</v>
      </c>
      <c r="W44" s="73" t="e">
        <f t="shared" si="11"/>
        <v>#DIV/0!</v>
      </c>
      <c r="X44" s="92">
        <f>SUM(X13:X43)</f>
        <v>0</v>
      </c>
      <c r="Y44" s="93">
        <f>SUM(Y13:Y43)</f>
        <v>0</v>
      </c>
      <c r="Z44" s="67" t="e">
        <f>SUM(X44/$C$44)*100000</f>
        <v>#DIV/0!</v>
      </c>
      <c r="AA44" s="73" t="e">
        <f t="shared" si="12"/>
        <v>#DIV/0!</v>
      </c>
      <c r="AB44" s="92">
        <f>SUM(AB13:AB43)</f>
        <v>0</v>
      </c>
      <c r="AC44" s="93">
        <f>SUM(AC13:AC43)</f>
        <v>0</v>
      </c>
      <c r="AD44" s="67" t="e">
        <f>SUM(AB44/$C$44)*100000</f>
        <v>#DIV/0!</v>
      </c>
      <c r="AE44" s="73" t="e">
        <f t="shared" si="29"/>
        <v>#DIV/0!</v>
      </c>
      <c r="AF44" s="92">
        <f>SUM(AF13:AF43)</f>
        <v>0</v>
      </c>
      <c r="AG44" s="93">
        <f>SUM(AG13:AG43)</f>
        <v>0</v>
      </c>
      <c r="AH44" s="67" t="e">
        <f>SUM(AF44/$C$44)*100000</f>
        <v>#DIV/0!</v>
      </c>
      <c r="AI44" s="73" t="e">
        <f t="shared" si="1"/>
        <v>#DIV/0!</v>
      </c>
      <c r="AJ44" s="111">
        <f t="shared" si="15"/>
        <v>0</v>
      </c>
      <c r="AK44" s="111">
        <f t="shared" si="16"/>
        <v>0</v>
      </c>
      <c r="AL44" s="69" t="e">
        <f>SUM(AJ44/C44)*100000</f>
        <v>#DIV/0!</v>
      </c>
      <c r="AM44" s="70" t="e">
        <f t="shared" si="14"/>
        <v>#DIV/0!</v>
      </c>
    </row>
    <row r="45" spans="1:39" s="7" customFormat="1" ht="22.5" customHeight="1" x14ac:dyDescent="0.4">
      <c r="A45" s="17"/>
      <c r="B45" s="17"/>
      <c r="C45" s="18"/>
      <c r="D45" s="19"/>
      <c r="E45" s="19"/>
      <c r="F45" s="20"/>
      <c r="G45" s="20"/>
      <c r="H45" s="19"/>
      <c r="I45" s="19"/>
      <c r="J45" s="20"/>
      <c r="K45" s="20"/>
      <c r="L45" s="19"/>
      <c r="M45" s="19"/>
      <c r="N45" s="20"/>
      <c r="O45" s="20"/>
      <c r="P45" s="19"/>
      <c r="Q45" s="19"/>
      <c r="R45" s="20"/>
      <c r="S45" s="20"/>
      <c r="T45" s="19"/>
      <c r="U45" s="19"/>
      <c r="V45" s="20"/>
      <c r="W45" s="20"/>
      <c r="X45" s="20"/>
      <c r="Y45" s="20"/>
      <c r="Z45" s="20"/>
      <c r="AA45" s="20"/>
      <c r="AB45" s="20"/>
      <c r="AC45" s="20"/>
      <c r="AD45" s="20"/>
      <c r="AE45" s="20"/>
      <c r="AF45" s="20"/>
      <c r="AG45" s="20"/>
      <c r="AH45" s="20"/>
      <c r="AI45" s="20"/>
      <c r="AJ45" s="19"/>
      <c r="AK45" s="19"/>
      <c r="AL45" s="20"/>
      <c r="AM45" s="20"/>
    </row>
    <row r="46" spans="1:39" s="2" customFormat="1" ht="16.5" x14ac:dyDescent="0.3">
      <c r="A46" s="5"/>
      <c r="B46" s="5"/>
      <c r="C46" s="5"/>
      <c r="D46" s="5"/>
      <c r="E46" s="5"/>
      <c r="F46" s="5"/>
      <c r="G46" s="5"/>
      <c r="H46" s="5"/>
      <c r="I46" s="5"/>
      <c r="J46" s="5"/>
      <c r="K46" s="5"/>
      <c r="L46" s="5"/>
      <c r="M46" s="5"/>
      <c r="N46" s="5"/>
      <c r="O46" s="5"/>
      <c r="P46" s="5"/>
      <c r="Q46" s="5"/>
      <c r="R46" s="5"/>
      <c r="S46" s="5"/>
      <c r="T46" s="5"/>
      <c r="U46" s="5"/>
      <c r="V46" s="5"/>
    </row>
    <row r="47" spans="1:39" s="2" customFormat="1" ht="16.5" x14ac:dyDescent="0.3">
      <c r="A47" s="5"/>
      <c r="B47" s="5"/>
      <c r="C47" s="5"/>
      <c r="D47" s="5"/>
      <c r="E47" s="5"/>
      <c r="F47" s="5"/>
      <c r="G47" s="5"/>
      <c r="H47" s="5"/>
      <c r="I47" s="5"/>
      <c r="J47" s="5"/>
      <c r="K47" s="5"/>
      <c r="L47" s="5"/>
      <c r="M47" s="5"/>
      <c r="N47" s="5"/>
      <c r="O47" s="5"/>
      <c r="P47" s="5"/>
      <c r="Q47" s="5"/>
      <c r="R47" s="5"/>
      <c r="S47" s="5"/>
      <c r="T47" s="5"/>
      <c r="U47" s="5"/>
      <c r="V47" s="5"/>
    </row>
    <row r="48" spans="1:39" s="2" customFormat="1" ht="16.5" x14ac:dyDescent="0.3">
      <c r="A48" s="5"/>
      <c r="B48" s="5"/>
      <c r="C48" s="5"/>
      <c r="D48" s="5"/>
      <c r="E48" s="5"/>
      <c r="F48" s="5"/>
      <c r="G48" s="5"/>
      <c r="H48" s="5"/>
      <c r="I48" s="5"/>
      <c r="J48" s="5"/>
      <c r="K48" s="5"/>
      <c r="L48" s="5"/>
      <c r="M48" s="5"/>
      <c r="N48" s="5"/>
      <c r="O48" s="5"/>
      <c r="P48" s="5"/>
      <c r="Q48" s="5"/>
      <c r="R48" s="5"/>
      <c r="S48" s="5"/>
      <c r="T48" s="5"/>
      <c r="U48" s="5"/>
      <c r="V48" s="5"/>
    </row>
    <row r="49" spans="1:22" s="2" customFormat="1" ht="16.5" x14ac:dyDescent="0.3">
      <c r="A49" s="5"/>
      <c r="B49" s="5"/>
      <c r="C49" s="5"/>
      <c r="D49" s="5"/>
      <c r="E49" s="5"/>
      <c r="F49" s="5"/>
      <c r="G49" s="5"/>
      <c r="H49" s="5"/>
      <c r="I49" s="5"/>
      <c r="J49" s="5"/>
      <c r="K49" s="5"/>
      <c r="L49" s="5"/>
      <c r="M49" s="5"/>
      <c r="N49" s="5"/>
      <c r="O49" s="5"/>
      <c r="P49" s="5"/>
      <c r="Q49" s="5"/>
      <c r="R49" s="5"/>
      <c r="S49" s="5"/>
      <c r="T49" s="5"/>
      <c r="U49" s="5"/>
      <c r="V49" s="5"/>
    </row>
    <row r="50" spans="1:22" s="2" customFormat="1" ht="16.5" x14ac:dyDescent="0.3">
      <c r="A50" s="5"/>
      <c r="B50" s="5"/>
      <c r="C50" s="5"/>
      <c r="D50" s="5"/>
      <c r="E50" s="5"/>
      <c r="F50" s="5"/>
      <c r="G50" s="5"/>
      <c r="H50" s="5"/>
      <c r="I50" s="5"/>
      <c r="J50" s="5"/>
      <c r="K50" s="5"/>
      <c r="L50" s="5"/>
      <c r="M50" s="5"/>
      <c r="N50" s="5"/>
      <c r="O50" s="5"/>
      <c r="P50" s="5"/>
      <c r="Q50" s="5"/>
      <c r="R50" s="5"/>
      <c r="S50" s="5"/>
      <c r="T50" s="5"/>
      <c r="U50" s="5"/>
      <c r="V50" s="5"/>
    </row>
    <row r="51" spans="1:22" s="2" customFormat="1" ht="16.5" x14ac:dyDescent="0.3">
      <c r="A51" s="5"/>
      <c r="B51" s="5"/>
      <c r="C51" s="5"/>
      <c r="D51" s="5"/>
      <c r="E51" s="5"/>
      <c r="F51" s="5"/>
      <c r="G51" s="5"/>
      <c r="H51" s="5"/>
      <c r="I51" s="5"/>
      <c r="J51" s="5"/>
      <c r="K51" s="5"/>
      <c r="L51" s="5"/>
      <c r="M51" s="5"/>
      <c r="N51" s="5"/>
      <c r="O51" s="5"/>
      <c r="P51" s="5"/>
      <c r="Q51" s="5"/>
      <c r="R51" s="5"/>
      <c r="S51" s="5"/>
      <c r="T51" s="5"/>
      <c r="U51" s="5"/>
      <c r="V51" s="5"/>
    </row>
    <row r="52" spans="1:22" s="2" customFormat="1" ht="16.5" x14ac:dyDescent="0.3">
      <c r="A52" s="5"/>
      <c r="B52" s="5"/>
      <c r="C52" s="5"/>
      <c r="D52" s="5"/>
      <c r="E52" s="5"/>
      <c r="F52" s="5"/>
      <c r="G52" s="5"/>
      <c r="H52" s="5"/>
      <c r="I52" s="5"/>
      <c r="J52" s="5"/>
      <c r="K52" s="5"/>
      <c r="L52" s="5"/>
      <c r="M52" s="5"/>
      <c r="N52" s="5"/>
      <c r="O52" s="5"/>
      <c r="P52" s="5"/>
      <c r="Q52" s="5"/>
      <c r="R52" s="5"/>
      <c r="S52" s="5"/>
      <c r="T52" s="5"/>
      <c r="U52" s="5"/>
      <c r="V52" s="5"/>
    </row>
    <row r="53" spans="1:22" s="2" customFormat="1" ht="16.5" x14ac:dyDescent="0.3">
      <c r="A53" s="5"/>
      <c r="B53" s="5"/>
      <c r="C53" s="5"/>
      <c r="D53" s="5"/>
      <c r="E53" s="5"/>
      <c r="F53" s="5"/>
      <c r="G53" s="5"/>
      <c r="H53" s="5"/>
      <c r="I53" s="5"/>
      <c r="J53" s="5"/>
      <c r="K53" s="5"/>
      <c r="L53" s="5"/>
      <c r="M53" s="5"/>
      <c r="N53" s="5"/>
      <c r="O53" s="5"/>
      <c r="P53" s="5"/>
      <c r="Q53" s="5"/>
      <c r="R53" s="5"/>
      <c r="S53" s="5"/>
      <c r="T53" s="5"/>
      <c r="U53" s="5"/>
      <c r="V53" s="5"/>
    </row>
    <row r="54" spans="1:22" s="2" customFormat="1" ht="16.5" x14ac:dyDescent="0.3">
      <c r="A54" s="5"/>
      <c r="B54" s="5"/>
      <c r="C54" s="5"/>
      <c r="D54" s="5"/>
      <c r="E54" s="5"/>
      <c r="F54" s="5"/>
      <c r="G54" s="5"/>
      <c r="H54" s="5"/>
      <c r="I54" s="5"/>
      <c r="J54" s="5"/>
      <c r="K54" s="5"/>
      <c r="L54" s="5"/>
      <c r="M54" s="5"/>
      <c r="N54" s="5"/>
      <c r="O54" s="5"/>
      <c r="P54" s="5"/>
      <c r="Q54" s="5"/>
      <c r="R54" s="5"/>
      <c r="S54" s="5"/>
      <c r="T54" s="5"/>
      <c r="U54" s="5"/>
      <c r="V54" s="5"/>
    </row>
    <row r="55" spans="1:22" s="2" customFormat="1" ht="16.5" x14ac:dyDescent="0.3">
      <c r="A55" s="5"/>
      <c r="B55" s="5"/>
      <c r="C55" s="5"/>
      <c r="D55" s="5"/>
      <c r="E55" s="5"/>
      <c r="F55" s="5"/>
      <c r="G55" s="5"/>
      <c r="H55" s="5"/>
      <c r="I55" s="5"/>
      <c r="J55" s="5"/>
      <c r="K55" s="5"/>
      <c r="L55" s="5"/>
      <c r="M55" s="5"/>
      <c r="N55" s="5"/>
      <c r="O55" s="5"/>
      <c r="P55" s="5"/>
      <c r="Q55" s="5"/>
      <c r="R55" s="5"/>
      <c r="S55" s="5"/>
      <c r="T55" s="5"/>
      <c r="U55" s="5"/>
      <c r="V55" s="5"/>
    </row>
    <row r="56" spans="1:22" s="2" customFormat="1" ht="16.5" x14ac:dyDescent="0.3">
      <c r="A56" s="5"/>
      <c r="B56" s="5"/>
      <c r="C56" s="5"/>
      <c r="D56" s="5"/>
      <c r="E56" s="5"/>
      <c r="F56" s="5"/>
      <c r="G56" s="5"/>
      <c r="H56" s="5"/>
      <c r="I56" s="5"/>
      <c r="J56" s="5"/>
      <c r="K56" s="5"/>
      <c r="L56" s="5"/>
      <c r="M56" s="5"/>
      <c r="N56" s="5"/>
      <c r="O56" s="5"/>
      <c r="P56" s="5"/>
      <c r="Q56" s="5"/>
      <c r="R56" s="5"/>
      <c r="S56" s="5"/>
      <c r="T56" s="5"/>
      <c r="U56" s="5"/>
      <c r="V56" s="5"/>
    </row>
    <row r="57" spans="1:22" s="2" customFormat="1" ht="16.5" x14ac:dyDescent="0.3">
      <c r="A57" s="5"/>
      <c r="B57" s="5"/>
      <c r="C57" s="5"/>
      <c r="D57" s="5"/>
      <c r="E57" s="5"/>
      <c r="F57" s="5"/>
      <c r="G57" s="5"/>
      <c r="H57" s="5"/>
      <c r="I57" s="5"/>
      <c r="J57" s="5"/>
      <c r="K57" s="5"/>
      <c r="L57" s="5"/>
      <c r="M57" s="5"/>
      <c r="N57" s="5"/>
      <c r="O57" s="5"/>
      <c r="P57" s="5"/>
      <c r="Q57" s="5"/>
      <c r="R57" s="5"/>
      <c r="S57" s="5"/>
      <c r="T57" s="5"/>
      <c r="U57" s="5"/>
      <c r="V57" s="5"/>
    </row>
    <row r="58" spans="1:22" s="2" customFormat="1" ht="16.5" x14ac:dyDescent="0.3">
      <c r="A58" s="5"/>
      <c r="B58" s="5"/>
      <c r="C58" s="5"/>
      <c r="D58" s="5"/>
      <c r="E58" s="5"/>
      <c r="F58" s="5"/>
      <c r="G58" s="5"/>
      <c r="H58" s="5"/>
      <c r="I58" s="5"/>
      <c r="J58" s="5"/>
      <c r="K58" s="5"/>
      <c r="L58" s="5"/>
      <c r="M58" s="5"/>
      <c r="N58" s="5"/>
      <c r="O58" s="5"/>
      <c r="P58" s="5"/>
      <c r="Q58" s="5"/>
      <c r="R58" s="5"/>
      <c r="S58" s="5"/>
      <c r="T58" s="5"/>
      <c r="U58" s="5"/>
      <c r="V58" s="5"/>
    </row>
    <row r="59" spans="1:22" s="2" customFormat="1" ht="16.5" x14ac:dyDescent="0.3"/>
    <row r="60" spans="1:22" s="2" customFormat="1" ht="16.5" x14ac:dyDescent="0.3"/>
    <row r="61" spans="1:22" s="2" customFormat="1" ht="16.5" x14ac:dyDescent="0.3"/>
    <row r="62" spans="1:22" s="2" customFormat="1" ht="16.5" x14ac:dyDescent="0.3"/>
    <row r="63" spans="1:22" s="2" customFormat="1" ht="16.5" x14ac:dyDescent="0.3"/>
    <row r="64" spans="1:22" s="2" customFormat="1" ht="16.5" x14ac:dyDescent="0.3"/>
    <row r="65" s="2" customFormat="1" ht="16.5" x14ac:dyDescent="0.3"/>
    <row r="66" s="2" customFormat="1" ht="16.5" x14ac:dyDescent="0.3"/>
    <row r="67" s="2" customFormat="1" ht="16.5" x14ac:dyDescent="0.3"/>
    <row r="68" s="2" customFormat="1" ht="16.5" x14ac:dyDescent="0.3"/>
    <row r="69" s="2" customFormat="1" ht="16.5" x14ac:dyDescent="0.3"/>
    <row r="70" s="2" customFormat="1" ht="16.5" x14ac:dyDescent="0.3"/>
    <row r="71" s="2" customFormat="1" ht="16.5" x14ac:dyDescent="0.3"/>
    <row r="72" s="2" customFormat="1" ht="16.5" x14ac:dyDescent="0.3"/>
    <row r="73" s="2" customFormat="1" ht="16.5" x14ac:dyDescent="0.3"/>
    <row r="74" s="2" customFormat="1" ht="16.5" x14ac:dyDescent="0.3"/>
    <row r="75" s="2" customFormat="1" ht="16.5" x14ac:dyDescent="0.3"/>
    <row r="76" s="2" customFormat="1" ht="16.5" x14ac:dyDescent="0.3"/>
    <row r="77" s="2" customFormat="1" ht="16.5" x14ac:dyDescent="0.3"/>
    <row r="78" s="2" customFormat="1" ht="16.5" x14ac:dyDescent="0.3"/>
    <row r="79" s="2" customFormat="1" ht="16.5" x14ac:dyDescent="0.3"/>
    <row r="80" s="2" customFormat="1" ht="16.5" x14ac:dyDescent="0.3"/>
    <row r="81" s="2" customFormat="1" ht="16.5" x14ac:dyDescent="0.3"/>
    <row r="82" s="2" customFormat="1" ht="16.5" x14ac:dyDescent="0.3"/>
    <row r="83" s="2" customFormat="1" ht="16.5" x14ac:dyDescent="0.3"/>
    <row r="84" s="2" customFormat="1" ht="16.5" x14ac:dyDescent="0.3"/>
    <row r="85" s="2" customFormat="1" ht="16.5" x14ac:dyDescent="0.3"/>
    <row r="86" s="2" customFormat="1" ht="16.5" x14ac:dyDescent="0.3"/>
    <row r="87" s="2" customFormat="1" ht="16.5" x14ac:dyDescent="0.3"/>
    <row r="88" s="2" customFormat="1" ht="16.5" x14ac:dyDescent="0.3"/>
    <row r="89" s="2" customFormat="1" ht="16.5" x14ac:dyDescent="0.3"/>
    <row r="90" s="2" customFormat="1" ht="16.5" x14ac:dyDescent="0.3"/>
    <row r="91" s="2" customFormat="1" ht="16.5" x14ac:dyDescent="0.3"/>
    <row r="92" s="2" customFormat="1" ht="16.5" x14ac:dyDescent="0.3"/>
    <row r="93" s="2" customFormat="1" ht="16.5" x14ac:dyDescent="0.3"/>
    <row r="94" s="2" customFormat="1" ht="16.5" x14ac:dyDescent="0.3"/>
    <row r="95" s="2" customFormat="1" ht="16.5" x14ac:dyDescent="0.3"/>
    <row r="96" s="2" customFormat="1" ht="16.5" x14ac:dyDescent="0.3"/>
    <row r="97" s="2" customFormat="1" ht="16.5" x14ac:dyDescent="0.3"/>
    <row r="98" s="2" customFormat="1" ht="16.5" x14ac:dyDescent="0.3"/>
    <row r="99" s="2" customFormat="1" ht="16.5" x14ac:dyDescent="0.3"/>
    <row r="100" s="2" customFormat="1" ht="16.5" x14ac:dyDescent="0.3"/>
    <row r="101" s="2" customFormat="1" ht="16.5" x14ac:dyDescent="0.3"/>
    <row r="102" s="2" customFormat="1" ht="16.5" x14ac:dyDescent="0.3"/>
    <row r="103" s="2" customFormat="1" ht="16.5" x14ac:dyDescent="0.3"/>
    <row r="104" s="2" customFormat="1" ht="16.5" x14ac:dyDescent="0.3"/>
    <row r="105" s="2" customFormat="1" ht="16.5" x14ac:dyDescent="0.3"/>
    <row r="106" s="2" customFormat="1" ht="16.5" x14ac:dyDescent="0.3"/>
    <row r="107" s="2" customFormat="1" ht="16.5" x14ac:dyDescent="0.3"/>
    <row r="108" s="2" customFormat="1" ht="16.5" x14ac:dyDescent="0.3"/>
    <row r="109" s="2" customFormat="1" ht="16.5" x14ac:dyDescent="0.3"/>
    <row r="110" s="2" customFormat="1" ht="16.5" x14ac:dyDescent="0.3"/>
    <row r="111" s="2" customFormat="1" ht="16.5" x14ac:dyDescent="0.3"/>
    <row r="112" s="2" customFormat="1" ht="16.5" x14ac:dyDescent="0.3"/>
    <row r="113" s="2" customFormat="1" ht="16.5" x14ac:dyDescent="0.3"/>
    <row r="114" s="2" customFormat="1" ht="16.5" x14ac:dyDescent="0.3"/>
    <row r="115" s="2" customFormat="1" ht="16.5" x14ac:dyDescent="0.3"/>
    <row r="116" s="2" customFormat="1" ht="16.5" x14ac:dyDescent="0.3"/>
    <row r="117" s="2" customFormat="1" ht="16.5" x14ac:dyDescent="0.3"/>
    <row r="118" s="2" customFormat="1" ht="16.5" x14ac:dyDescent="0.3"/>
    <row r="119" s="2" customFormat="1" ht="16.5" x14ac:dyDescent="0.3"/>
    <row r="120" s="2" customFormat="1" ht="16.5" x14ac:dyDescent="0.3"/>
    <row r="121" s="2" customFormat="1" ht="16.5" x14ac:dyDescent="0.3"/>
    <row r="122" s="2" customFormat="1" ht="16.5" x14ac:dyDescent="0.3"/>
    <row r="123" s="2" customFormat="1" ht="16.5" x14ac:dyDescent="0.3"/>
    <row r="124" s="2" customFormat="1" ht="16.5" x14ac:dyDescent="0.3"/>
    <row r="125" s="2" customFormat="1" ht="16.5" x14ac:dyDescent="0.3"/>
    <row r="126" s="2" customFormat="1" ht="16.5" x14ac:dyDescent="0.3"/>
    <row r="127" s="2" customFormat="1" ht="16.5" x14ac:dyDescent="0.3"/>
    <row r="128" s="2" customFormat="1" ht="16.5" x14ac:dyDescent="0.3"/>
    <row r="129" s="2" customFormat="1" ht="16.5" x14ac:dyDescent="0.3"/>
    <row r="130" s="2" customFormat="1" ht="16.5" x14ac:dyDescent="0.3"/>
    <row r="131" s="2" customFormat="1" ht="16.5" x14ac:dyDescent="0.3"/>
    <row r="132" s="2" customFormat="1" ht="16.5" x14ac:dyDescent="0.3"/>
    <row r="133" s="2" customFormat="1" ht="16.5" x14ac:dyDescent="0.3"/>
    <row r="134" s="2" customFormat="1" ht="16.5" x14ac:dyDescent="0.3"/>
    <row r="135" s="2" customFormat="1" ht="16.5" x14ac:dyDescent="0.3"/>
    <row r="136" s="2" customFormat="1" ht="16.5" x14ac:dyDescent="0.3"/>
    <row r="137" s="2" customFormat="1" ht="16.5" x14ac:dyDescent="0.3"/>
    <row r="138" s="2" customFormat="1" ht="16.5" x14ac:dyDescent="0.3"/>
    <row r="139" s="2" customFormat="1" ht="16.5" x14ac:dyDescent="0.3"/>
    <row r="140" s="2" customFormat="1" ht="16.5" x14ac:dyDescent="0.3"/>
    <row r="141" s="2" customFormat="1" ht="16.5" x14ac:dyDescent="0.3"/>
    <row r="142" s="2" customFormat="1" ht="16.5" x14ac:dyDescent="0.3"/>
    <row r="143" s="2" customFormat="1" ht="16.5" x14ac:dyDescent="0.3"/>
    <row r="144" s="2" customFormat="1" ht="16.5" x14ac:dyDescent="0.3"/>
    <row r="145" s="2" customFormat="1" ht="16.5" x14ac:dyDescent="0.3"/>
    <row r="146" s="2" customFormat="1" ht="16.5" x14ac:dyDescent="0.3"/>
    <row r="147" s="2" customFormat="1" ht="16.5" x14ac:dyDescent="0.3"/>
    <row r="148" s="2" customFormat="1" ht="16.5" x14ac:dyDescent="0.3"/>
    <row r="149" s="2" customFormat="1" ht="16.5" x14ac:dyDescent="0.3"/>
    <row r="150" s="2" customFormat="1" ht="16.5" x14ac:dyDescent="0.3"/>
    <row r="151" s="2" customFormat="1" ht="16.5" x14ac:dyDescent="0.3"/>
    <row r="152" s="2" customFormat="1" ht="16.5" x14ac:dyDescent="0.3"/>
    <row r="153" s="2" customFormat="1" ht="16.5" x14ac:dyDescent="0.3"/>
    <row r="154" s="2" customFormat="1" ht="16.5" x14ac:dyDescent="0.3"/>
    <row r="155" s="2" customFormat="1" ht="16.5" x14ac:dyDescent="0.3"/>
    <row r="156" s="2" customFormat="1" ht="16.5" x14ac:dyDescent="0.3"/>
    <row r="157" s="2" customFormat="1" ht="16.5" x14ac:dyDescent="0.3"/>
    <row r="158" s="2" customFormat="1" ht="16.5" x14ac:dyDescent="0.3"/>
    <row r="159" s="2" customFormat="1" ht="16.5" x14ac:dyDescent="0.3"/>
    <row r="160" s="2" customFormat="1" ht="16.5" x14ac:dyDescent="0.3"/>
    <row r="161" s="2" customFormat="1" ht="16.5" x14ac:dyDescent="0.3"/>
    <row r="162" s="2" customFormat="1" ht="16.5" x14ac:dyDescent="0.3"/>
    <row r="163" s="2" customFormat="1" ht="16.5" x14ac:dyDescent="0.3"/>
    <row r="164" s="2" customFormat="1" ht="16.5" x14ac:dyDescent="0.3"/>
    <row r="165" s="2" customFormat="1" ht="16.5" x14ac:dyDescent="0.3"/>
    <row r="166" s="2" customFormat="1" ht="16.5" x14ac:dyDescent="0.3"/>
    <row r="167" s="2" customFormat="1" ht="16.5" x14ac:dyDescent="0.3"/>
    <row r="168" s="2" customFormat="1" ht="16.5" x14ac:dyDescent="0.3"/>
    <row r="169" s="2" customFormat="1" ht="16.5" x14ac:dyDescent="0.3"/>
    <row r="170" s="2" customFormat="1" ht="16.5" x14ac:dyDescent="0.3"/>
    <row r="171" s="2" customFormat="1" ht="16.5" x14ac:dyDescent="0.3"/>
    <row r="172" s="2" customFormat="1" ht="16.5" x14ac:dyDescent="0.3"/>
    <row r="173" s="2" customFormat="1" ht="16.5" x14ac:dyDescent="0.3"/>
    <row r="174" s="2" customFormat="1" ht="16.5" x14ac:dyDescent="0.3"/>
    <row r="175" s="2" customFormat="1" ht="16.5" x14ac:dyDescent="0.3"/>
    <row r="176" s="2" customFormat="1" ht="16.5" x14ac:dyDescent="0.3"/>
    <row r="177" s="2" customFormat="1" ht="16.5" x14ac:dyDescent="0.3"/>
    <row r="178" s="2" customFormat="1" ht="16.5" x14ac:dyDescent="0.3"/>
    <row r="179" s="2" customFormat="1" ht="16.5" x14ac:dyDescent="0.3"/>
    <row r="180" s="2" customFormat="1" ht="16.5" x14ac:dyDescent="0.3"/>
    <row r="181" s="2" customFormat="1" ht="16.5" x14ac:dyDescent="0.3"/>
    <row r="182" s="2" customFormat="1" ht="16.5" x14ac:dyDescent="0.3"/>
    <row r="183" s="2" customFormat="1" ht="16.5" x14ac:dyDescent="0.3"/>
    <row r="184" s="2" customFormat="1" ht="16.5" x14ac:dyDescent="0.3"/>
    <row r="185" s="2" customFormat="1" ht="16.5" x14ac:dyDescent="0.3"/>
    <row r="186" s="2" customFormat="1" ht="16.5" x14ac:dyDescent="0.3"/>
    <row r="187" s="2" customFormat="1" ht="16.5" x14ac:dyDescent="0.3"/>
    <row r="188" s="2" customFormat="1" ht="16.5" x14ac:dyDescent="0.3"/>
    <row r="189" s="2" customFormat="1" ht="16.5" x14ac:dyDescent="0.3"/>
    <row r="190" s="2" customFormat="1" ht="16.5" x14ac:dyDescent="0.3"/>
    <row r="191" s="2" customFormat="1" ht="16.5" x14ac:dyDescent="0.3"/>
    <row r="192" s="2" customFormat="1" ht="16.5" x14ac:dyDescent="0.3"/>
    <row r="193" s="2" customFormat="1" ht="16.5" x14ac:dyDescent="0.3"/>
    <row r="194" s="2" customFormat="1" ht="16.5" x14ac:dyDescent="0.3"/>
    <row r="195" s="2" customFormat="1" ht="16.5" x14ac:dyDescent="0.3"/>
    <row r="196" s="2" customFormat="1" ht="16.5" x14ac:dyDescent="0.3"/>
    <row r="197" s="2" customFormat="1" ht="16.5" x14ac:dyDescent="0.3"/>
    <row r="198" s="2" customFormat="1" ht="16.5" x14ac:dyDescent="0.3"/>
    <row r="199" s="2" customFormat="1" ht="16.5" x14ac:dyDescent="0.3"/>
    <row r="200" s="2" customFormat="1" ht="16.5" x14ac:dyDescent="0.3"/>
    <row r="201" s="2" customFormat="1" ht="16.5" x14ac:dyDescent="0.3"/>
    <row r="202" s="2" customFormat="1" ht="16.5" x14ac:dyDescent="0.3"/>
    <row r="203" s="2" customFormat="1" ht="16.5" x14ac:dyDescent="0.3"/>
    <row r="204" s="2" customFormat="1" ht="16.5" x14ac:dyDescent="0.3"/>
    <row r="205" s="2" customFormat="1" ht="16.5" x14ac:dyDescent="0.3"/>
    <row r="206" s="2" customFormat="1" ht="16.5" x14ac:dyDescent="0.3"/>
    <row r="207" s="2" customFormat="1" ht="16.5" x14ac:dyDescent="0.3"/>
    <row r="208" s="2" customFormat="1" ht="16.5" x14ac:dyDescent="0.3"/>
    <row r="209" s="2" customFormat="1" ht="16.5" x14ac:dyDescent="0.3"/>
    <row r="210" s="2" customFormat="1" ht="16.5" x14ac:dyDescent="0.3"/>
    <row r="211" s="2" customFormat="1" ht="16.5" x14ac:dyDescent="0.3"/>
    <row r="212" s="2" customFormat="1" ht="16.5" x14ac:dyDescent="0.3"/>
    <row r="213" s="2" customFormat="1" ht="16.5" x14ac:dyDescent="0.3"/>
    <row r="214" s="2" customFormat="1" ht="16.5" x14ac:dyDescent="0.3"/>
    <row r="215" s="2" customFormat="1" ht="16.5" x14ac:dyDescent="0.3"/>
    <row r="216" s="2" customFormat="1" ht="16.5" x14ac:dyDescent="0.3"/>
    <row r="217" s="2" customFormat="1" ht="16.5" x14ac:dyDescent="0.3"/>
    <row r="218" s="2" customFormat="1" ht="16.5" x14ac:dyDescent="0.3"/>
    <row r="219" s="2" customFormat="1" ht="16.5" x14ac:dyDescent="0.3"/>
    <row r="220" s="2" customFormat="1" ht="16.5" x14ac:dyDescent="0.3"/>
    <row r="221" s="2" customFormat="1" ht="16.5" x14ac:dyDescent="0.3"/>
    <row r="222" s="2" customFormat="1" ht="16.5" x14ac:dyDescent="0.3"/>
    <row r="223" s="2" customFormat="1" ht="16.5" x14ac:dyDescent="0.3"/>
    <row r="224" s="2" customFormat="1" ht="16.5" x14ac:dyDescent="0.3"/>
    <row r="225" s="2" customFormat="1" ht="16.5" x14ac:dyDescent="0.3"/>
    <row r="226" s="2" customFormat="1" ht="16.5" x14ac:dyDescent="0.3"/>
    <row r="227" s="2" customFormat="1" ht="16.5" x14ac:dyDescent="0.3"/>
    <row r="228" s="2" customFormat="1" ht="16.5" x14ac:dyDescent="0.3"/>
    <row r="229" s="2" customFormat="1" ht="16.5" x14ac:dyDescent="0.3"/>
    <row r="230" s="2" customFormat="1" ht="16.5" x14ac:dyDescent="0.3"/>
    <row r="231" s="2" customFormat="1" ht="16.5" x14ac:dyDescent="0.3"/>
    <row r="232" s="2" customFormat="1" ht="16.5" x14ac:dyDescent="0.3"/>
    <row r="233" s="2" customFormat="1" ht="16.5" x14ac:dyDescent="0.3"/>
    <row r="234" s="2" customFormat="1" ht="16.5" x14ac:dyDescent="0.3"/>
    <row r="235" s="2" customFormat="1" ht="16.5" x14ac:dyDescent="0.3"/>
    <row r="236" s="2" customFormat="1" ht="16.5" x14ac:dyDescent="0.3"/>
    <row r="237" s="2" customFormat="1" ht="16.5" x14ac:dyDescent="0.3"/>
    <row r="238" s="2" customFormat="1" ht="16.5" x14ac:dyDescent="0.3"/>
    <row r="239" s="2" customFormat="1" ht="16.5" x14ac:dyDescent="0.3"/>
    <row r="240" s="2" customFormat="1" ht="16.5" x14ac:dyDescent="0.3"/>
    <row r="241" s="2" customFormat="1" ht="16.5" x14ac:dyDescent="0.3"/>
    <row r="242" s="2" customFormat="1" ht="16.5" x14ac:dyDescent="0.3"/>
    <row r="243" s="2" customFormat="1" ht="16.5" x14ac:dyDescent="0.3"/>
    <row r="244" s="2" customFormat="1" ht="16.5" x14ac:dyDescent="0.3"/>
    <row r="245" s="2" customFormat="1" ht="16.5" x14ac:dyDescent="0.3"/>
    <row r="246" s="2" customFormat="1" ht="16.5" x14ac:dyDescent="0.3"/>
    <row r="247" s="2" customFormat="1" ht="16.5" x14ac:dyDescent="0.3"/>
    <row r="248" s="2" customFormat="1" ht="16.5" x14ac:dyDescent="0.3"/>
    <row r="249" s="2" customFormat="1" ht="16.5" x14ac:dyDescent="0.3"/>
    <row r="250" s="2" customFormat="1" ht="16.5" x14ac:dyDescent="0.3"/>
    <row r="251" s="2" customFormat="1" ht="16.5" x14ac:dyDescent="0.3"/>
    <row r="252" s="2" customFormat="1" ht="16.5" x14ac:dyDescent="0.3"/>
    <row r="253" s="2" customFormat="1" ht="16.5" x14ac:dyDescent="0.3"/>
    <row r="254" s="2" customFormat="1" ht="16.5" x14ac:dyDescent="0.3"/>
    <row r="255" s="2" customFormat="1" ht="16.5" x14ac:dyDescent="0.3"/>
    <row r="256" s="2" customFormat="1" ht="16.5" x14ac:dyDescent="0.3"/>
    <row r="257" s="2" customFormat="1" ht="16.5" x14ac:dyDescent="0.3"/>
    <row r="258" s="2" customFormat="1" ht="16.5" x14ac:dyDescent="0.3"/>
    <row r="259" s="2" customFormat="1" ht="16.5" x14ac:dyDescent="0.3"/>
    <row r="260" s="2" customFormat="1" ht="16.5" x14ac:dyDescent="0.3"/>
    <row r="261" s="2" customFormat="1" ht="16.5" x14ac:dyDescent="0.3"/>
    <row r="262" s="2" customFormat="1" ht="16.5" x14ac:dyDescent="0.3"/>
    <row r="263" s="2" customFormat="1" ht="16.5" x14ac:dyDescent="0.3"/>
    <row r="264" s="2" customFormat="1" ht="16.5" x14ac:dyDescent="0.3"/>
    <row r="265" s="2" customFormat="1" ht="16.5" x14ac:dyDescent="0.3"/>
    <row r="266" s="2" customFormat="1" ht="16.5" x14ac:dyDescent="0.3"/>
    <row r="267" s="2" customFormat="1" ht="16.5" x14ac:dyDescent="0.3"/>
    <row r="268" s="2" customFormat="1" ht="16.5" x14ac:dyDescent="0.3"/>
    <row r="269" s="2" customFormat="1" ht="16.5" x14ac:dyDescent="0.3"/>
    <row r="270" s="2" customFormat="1" ht="16.5" x14ac:dyDescent="0.3"/>
    <row r="271" s="2" customFormat="1" ht="16.5" x14ac:dyDescent="0.3"/>
    <row r="272" s="2" customFormat="1" ht="16.5" x14ac:dyDescent="0.3"/>
    <row r="273" s="2" customFormat="1" ht="16.5" x14ac:dyDescent="0.3"/>
    <row r="274" s="2" customFormat="1" ht="16.5" x14ac:dyDescent="0.3"/>
    <row r="275" s="2" customFormat="1" ht="16.5" x14ac:dyDescent="0.3"/>
    <row r="276" s="2" customFormat="1" ht="16.5" x14ac:dyDescent="0.3"/>
    <row r="277" s="2" customFormat="1" ht="16.5" x14ac:dyDescent="0.3"/>
    <row r="278" s="2" customFormat="1" ht="16.5" x14ac:dyDescent="0.3"/>
    <row r="279" s="2" customFormat="1" ht="16.5" x14ac:dyDescent="0.3"/>
    <row r="280" s="2" customFormat="1" ht="16.5" x14ac:dyDescent="0.3"/>
    <row r="281" s="2" customFormat="1" ht="16.5" x14ac:dyDescent="0.3"/>
    <row r="282" s="2" customFormat="1" ht="16.5" x14ac:dyDescent="0.3"/>
    <row r="283" s="2" customFormat="1" ht="16.5" x14ac:dyDescent="0.3"/>
    <row r="284" s="2" customFormat="1" ht="16.5" x14ac:dyDescent="0.3"/>
    <row r="285" s="2" customFormat="1" ht="16.5" x14ac:dyDescent="0.3"/>
    <row r="286" s="2" customFormat="1" ht="16.5" x14ac:dyDescent="0.3"/>
    <row r="287" s="2" customFormat="1" ht="16.5" x14ac:dyDescent="0.3"/>
    <row r="288" s="2" customFormat="1" ht="16.5" x14ac:dyDescent="0.3"/>
    <row r="289" s="2" customFormat="1" ht="16.5" x14ac:dyDescent="0.3"/>
    <row r="290" s="2" customFormat="1" ht="16.5" x14ac:dyDescent="0.3"/>
    <row r="291" s="2" customFormat="1" ht="16.5" x14ac:dyDescent="0.3"/>
    <row r="292" s="2" customFormat="1" ht="16.5" x14ac:dyDescent="0.3"/>
    <row r="293" s="2" customFormat="1" ht="16.5" x14ac:dyDescent="0.3"/>
    <row r="294" s="2" customFormat="1" ht="16.5" x14ac:dyDescent="0.3"/>
    <row r="295" s="2" customFormat="1" ht="16.5" x14ac:dyDescent="0.3"/>
    <row r="296" s="2" customFormat="1" ht="16.5" x14ac:dyDescent="0.3"/>
    <row r="297" s="2" customFormat="1" ht="16.5" x14ac:dyDescent="0.3"/>
    <row r="298" s="2" customFormat="1" ht="16.5" x14ac:dyDescent="0.3"/>
    <row r="299" s="2" customFormat="1" ht="16.5" x14ac:dyDescent="0.3"/>
    <row r="300" s="2" customFormat="1" ht="16.5" x14ac:dyDescent="0.3"/>
    <row r="301" s="2" customFormat="1" ht="16.5" x14ac:dyDescent="0.3"/>
    <row r="302" s="2" customFormat="1" ht="16.5" x14ac:dyDescent="0.3"/>
    <row r="303" s="2" customFormat="1" ht="16.5" x14ac:dyDescent="0.3"/>
    <row r="304" s="2" customFormat="1" ht="16.5" x14ac:dyDescent="0.3"/>
    <row r="305" s="2" customFormat="1" ht="16.5" x14ac:dyDescent="0.3"/>
    <row r="306" s="2" customFormat="1" ht="16.5" x14ac:dyDescent="0.3"/>
    <row r="307" s="2" customFormat="1" ht="16.5" x14ac:dyDescent="0.3"/>
    <row r="308" s="2" customFormat="1" ht="16.5" x14ac:dyDescent="0.3"/>
    <row r="309" s="2" customFormat="1" ht="16.5" x14ac:dyDescent="0.3"/>
    <row r="310" s="2" customFormat="1" ht="16.5" x14ac:dyDescent="0.3"/>
    <row r="311" s="2" customFormat="1" ht="16.5" x14ac:dyDescent="0.3"/>
    <row r="312" s="2" customFormat="1" ht="16.5" x14ac:dyDescent="0.3"/>
    <row r="313" s="2" customFormat="1" ht="16.5" x14ac:dyDescent="0.3"/>
    <row r="314" s="2" customFormat="1" ht="16.5" x14ac:dyDescent="0.3"/>
    <row r="315" s="2" customFormat="1" ht="16.5" x14ac:dyDescent="0.3"/>
    <row r="316" s="2" customFormat="1" ht="16.5" x14ac:dyDescent="0.3"/>
    <row r="317" s="2" customFormat="1" ht="16.5" x14ac:dyDescent="0.3"/>
    <row r="318" s="2" customFormat="1" ht="16.5" x14ac:dyDescent="0.3"/>
    <row r="319" s="2" customFormat="1" ht="16.5" x14ac:dyDescent="0.3"/>
    <row r="320" s="2" customFormat="1" ht="16.5" x14ac:dyDescent="0.3"/>
    <row r="321" s="2" customFormat="1" ht="16.5" x14ac:dyDescent="0.3"/>
    <row r="322" s="2" customFormat="1" ht="16.5" x14ac:dyDescent="0.3"/>
    <row r="323" s="2" customFormat="1" ht="16.5" x14ac:dyDescent="0.3"/>
    <row r="324" s="2" customFormat="1" ht="16.5" x14ac:dyDescent="0.3"/>
    <row r="325" s="2" customFormat="1" ht="16.5" x14ac:dyDescent="0.3"/>
    <row r="326" s="2" customFormat="1" ht="16.5" x14ac:dyDescent="0.3"/>
    <row r="327" s="2" customFormat="1" ht="16.5" x14ac:dyDescent="0.3"/>
    <row r="328" s="2" customFormat="1" ht="16.5" x14ac:dyDescent="0.3"/>
    <row r="329" s="2" customFormat="1" ht="16.5" x14ac:dyDescent="0.3"/>
    <row r="330" s="2" customFormat="1" ht="16.5" x14ac:dyDescent="0.3"/>
    <row r="331" s="2" customFormat="1" ht="16.5" x14ac:dyDescent="0.3"/>
    <row r="332" s="2" customFormat="1" ht="16.5" x14ac:dyDescent="0.3"/>
    <row r="333" s="2" customFormat="1" ht="16.5" x14ac:dyDescent="0.3"/>
    <row r="334" s="2" customFormat="1" ht="16.5" x14ac:dyDescent="0.3"/>
    <row r="335" s="2" customFormat="1" ht="16.5" x14ac:dyDescent="0.3"/>
    <row r="336" s="2" customFormat="1" ht="16.5" x14ac:dyDescent="0.3"/>
    <row r="337" s="2" customFormat="1" ht="16.5" x14ac:dyDescent="0.3"/>
    <row r="338" s="2" customFormat="1" ht="16.5" x14ac:dyDescent="0.3"/>
    <row r="339" s="2" customFormat="1" ht="16.5" x14ac:dyDescent="0.3"/>
    <row r="340" s="2" customFormat="1" ht="16.5" x14ac:dyDescent="0.3"/>
    <row r="341" s="2" customFormat="1" ht="16.5" x14ac:dyDescent="0.3"/>
    <row r="342" s="2" customFormat="1" ht="16.5" x14ac:dyDescent="0.3"/>
    <row r="343" s="2" customFormat="1" ht="16.5" x14ac:dyDescent="0.3"/>
    <row r="344" s="2" customFormat="1" ht="16.5" x14ac:dyDescent="0.3"/>
    <row r="345" s="2" customFormat="1" ht="16.5" x14ac:dyDescent="0.3"/>
    <row r="346" s="2" customFormat="1" ht="16.5" x14ac:dyDescent="0.3"/>
    <row r="347" s="2" customFormat="1" ht="16.5" x14ac:dyDescent="0.3"/>
    <row r="348" s="2" customFormat="1" ht="16.5" x14ac:dyDescent="0.3"/>
    <row r="349" s="2" customFormat="1" ht="16.5" x14ac:dyDescent="0.3"/>
    <row r="350" s="2" customFormat="1" ht="16.5" x14ac:dyDescent="0.3"/>
    <row r="351" s="2" customFormat="1" ht="16.5" x14ac:dyDescent="0.3"/>
    <row r="352" s="2" customFormat="1" ht="16.5" x14ac:dyDescent="0.3"/>
    <row r="353" s="2" customFormat="1" ht="16.5" x14ac:dyDescent="0.3"/>
    <row r="354" s="2" customFormat="1" ht="16.5" x14ac:dyDescent="0.3"/>
    <row r="355" s="2" customFormat="1" ht="16.5" x14ac:dyDescent="0.3"/>
    <row r="356" s="2" customFormat="1" ht="16.5" x14ac:dyDescent="0.3"/>
    <row r="357" s="2" customFormat="1" ht="16.5" x14ac:dyDescent="0.3"/>
    <row r="358" s="2" customFormat="1" ht="16.5" x14ac:dyDescent="0.3"/>
    <row r="359" s="2" customFormat="1" ht="16.5" x14ac:dyDescent="0.3"/>
    <row r="360" s="2" customFormat="1" ht="16.5" x14ac:dyDescent="0.3"/>
    <row r="361" s="2" customFormat="1" ht="16.5" x14ac:dyDescent="0.3"/>
    <row r="362" s="2" customFormat="1" ht="16.5" x14ac:dyDescent="0.3"/>
    <row r="363" s="2" customFormat="1" ht="16.5" x14ac:dyDescent="0.3"/>
    <row r="364" s="2" customFormat="1" ht="16.5" x14ac:dyDescent="0.3"/>
    <row r="365" s="2" customFormat="1" ht="16.5" x14ac:dyDescent="0.3"/>
    <row r="366" s="2" customFormat="1" ht="16.5" x14ac:dyDescent="0.3"/>
    <row r="367" s="2" customFormat="1" ht="16.5" x14ac:dyDescent="0.3"/>
    <row r="368" s="2" customFormat="1" ht="16.5" x14ac:dyDescent="0.3"/>
    <row r="369" s="2" customFormat="1" ht="16.5" x14ac:dyDescent="0.3"/>
    <row r="370" s="2" customFormat="1" ht="16.5" x14ac:dyDescent="0.3"/>
    <row r="371" s="2" customFormat="1" ht="16.5" x14ac:dyDescent="0.3"/>
    <row r="372" s="2" customFormat="1" ht="16.5" x14ac:dyDescent="0.3"/>
    <row r="373" s="2" customFormat="1" ht="16.5" x14ac:dyDescent="0.3"/>
    <row r="374" s="2" customFormat="1" ht="16.5" x14ac:dyDescent="0.3"/>
    <row r="375" s="2" customFormat="1" ht="16.5" x14ac:dyDescent="0.3"/>
    <row r="376" s="2" customFormat="1" ht="16.5" x14ac:dyDescent="0.3"/>
    <row r="377" s="2" customFormat="1" ht="16.5" x14ac:dyDescent="0.3"/>
    <row r="378" s="2" customFormat="1" ht="16.5" x14ac:dyDescent="0.3"/>
    <row r="379" s="2" customFormat="1" ht="16.5" x14ac:dyDescent="0.3"/>
    <row r="380" s="2" customFormat="1" ht="16.5" x14ac:dyDescent="0.3"/>
    <row r="381" s="2" customFormat="1" ht="16.5" x14ac:dyDescent="0.3"/>
    <row r="382" s="2" customFormat="1" ht="16.5" x14ac:dyDescent="0.3"/>
    <row r="383" s="2" customFormat="1" ht="16.5" x14ac:dyDescent="0.3"/>
    <row r="384" s="2" customFormat="1" ht="16.5" x14ac:dyDescent="0.3"/>
    <row r="385" s="2" customFormat="1" ht="16.5" x14ac:dyDescent="0.3"/>
    <row r="386" s="2" customFormat="1" ht="16.5" x14ac:dyDescent="0.3"/>
    <row r="387" s="2" customFormat="1" ht="16.5" x14ac:dyDescent="0.3"/>
    <row r="388" s="2" customFormat="1" ht="16.5" x14ac:dyDescent="0.3"/>
    <row r="389" s="2" customFormat="1" ht="16.5" x14ac:dyDescent="0.3"/>
    <row r="390" s="2" customFormat="1" ht="16.5" x14ac:dyDescent="0.3"/>
    <row r="391" s="2" customFormat="1" ht="16.5" x14ac:dyDescent="0.3"/>
    <row r="392" s="2" customFormat="1" ht="16.5" x14ac:dyDescent="0.3"/>
  </sheetData>
  <mergeCells count="21">
    <mergeCell ref="H7:K7"/>
    <mergeCell ref="A6:F6"/>
    <mergeCell ref="A8:E8"/>
    <mergeCell ref="AJ10:AM10"/>
    <mergeCell ref="T10:W10"/>
    <mergeCell ref="X10:AA10"/>
    <mergeCell ref="AB10:AE10"/>
    <mergeCell ref="AF10:AI10"/>
    <mergeCell ref="C9:I9"/>
    <mergeCell ref="D10:G10"/>
    <mergeCell ref="H10:K10"/>
    <mergeCell ref="L10:O10"/>
    <mergeCell ref="P10:S10"/>
    <mergeCell ref="A10:A11"/>
    <mergeCell ref="B10:B11"/>
    <mergeCell ref="A2:O2"/>
    <mergeCell ref="J4:L4"/>
    <mergeCell ref="J5:L5"/>
    <mergeCell ref="A1:O1"/>
    <mergeCell ref="A3:E3"/>
    <mergeCell ref="C4:E4"/>
  </mergeCells>
  <phoneticPr fontId="3" type="noConversion"/>
  <conditionalFormatting sqref="F10:F12 V10:V12 J10:J12 AL10:AL12 N10:N12 R10:R12 Z10:Z12 AD10:AD12 AH10:AH12">
    <cfRule type="cellIs" dxfId="6" priority="7" stopIfTrue="1" operator="between">
      <formula>10</formula>
      <formula>1000</formula>
    </cfRule>
    <cfRule type="cellIs" dxfId="5" priority="8" stopIfTrue="1" operator="between">
      <formula>0</formula>
      <formula>4.99</formula>
    </cfRule>
    <cfRule type="cellIs" dxfId="4" priority="9" stopIfTrue="1" operator="between">
      <formula>5</formula>
      <formula>9.99</formula>
    </cfRule>
  </conditionalFormatting>
  <conditionalFormatting sqref="X45:AI45 G13:G45 K13:K45 O13:O45 S13:S45 W13:W45 AA13:AA44 AE13:AE44 AI13:AI44 AM13:AM45">
    <cfRule type="cellIs" dxfId="3" priority="10" stopIfTrue="1" operator="between">
      <formula>0</formula>
      <formula>9.9</formula>
    </cfRule>
    <cfRule type="cellIs" dxfId="2" priority="11" stopIfTrue="1" operator="between">
      <formula>10</formula>
      <formula>100</formula>
    </cfRule>
  </conditionalFormatting>
  <conditionalFormatting sqref="F13:F45 J13:J45 N13:N45 R13:R45 V13:V45 Z13:Z44 AD13:AD44 AH13:AH44 AL13:AL45">
    <cfRule type="cellIs" dxfId="1" priority="2" stopIfTrue="1" operator="greaterThanOrEqual">
      <formula>10</formula>
    </cfRule>
    <cfRule type="cellIs" dxfId="0" priority="12" operator="greaterThanOrEqual">
      <formula>3</formula>
    </cfRule>
  </conditionalFormatting>
  <dataValidations xWindow="518" yWindow="369" count="1">
    <dataValidation allowBlank="1" showInputMessage="1" showErrorMessage="1" promptTitle="SEMAINES:" prompt="Noter le numéro de la semaine épidemio quand débute le recuiel de données" sqref="D10:G10" xr:uid="{00000000-0002-0000-0000-000000000000}"/>
  </dataValidations>
  <pageMargins left="0.18" right="0.18" top="0.43307086614173229" bottom="0.47244094488188981" header="0.19685039370078741" footer="0.19685039370078741"/>
  <pageSetup paperSize="9" scale="31" pageOrder="overThenDown" orientation="landscape" r:id="rId1"/>
  <headerFooter alignWithMargins="0">
    <oddHeader>&amp;F</oddHeader>
    <oddFooter>&amp;C&amp;A&amp;R&amp;D</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A383"/>
  <sheetViews>
    <sheetView zoomScale="75" zoomScaleNormal="75" zoomScaleSheetLayoutView="70" workbookViewId="0">
      <selection activeCell="A7" sqref="A7:C7"/>
    </sheetView>
  </sheetViews>
  <sheetFormatPr defaultColWidth="11.42578125" defaultRowHeight="12.75" x14ac:dyDescent="0.2"/>
  <cols>
    <col min="1" max="2" width="18.7109375" customWidth="1"/>
    <col min="3" max="3" width="19.7109375" customWidth="1"/>
    <col min="4" max="4" width="12.42578125" customWidth="1"/>
    <col min="5" max="5" width="15.42578125" customWidth="1"/>
    <col min="6" max="6" width="16" customWidth="1"/>
    <col min="7" max="7" width="14.5703125" customWidth="1"/>
    <col min="8" max="8" width="12.7109375" customWidth="1"/>
    <col min="9" max="9" width="11.42578125" customWidth="1"/>
    <col min="10" max="10" width="11.5703125" customWidth="1"/>
    <col min="11" max="11" width="15" customWidth="1"/>
    <col min="12" max="12" width="14.28515625" customWidth="1"/>
    <col min="13" max="14" width="11.42578125" customWidth="1"/>
    <col min="15" max="15" width="16.140625" customWidth="1"/>
    <col min="16" max="16" width="15" customWidth="1"/>
  </cols>
  <sheetData>
    <row r="1" spans="1:27" s="2" customFormat="1" ht="20.25" x14ac:dyDescent="0.3">
      <c r="A1" s="229" t="s">
        <v>117</v>
      </c>
      <c r="B1" s="223"/>
      <c r="C1" s="223"/>
      <c r="D1" s="223"/>
      <c r="E1" s="223"/>
      <c r="F1" s="223"/>
      <c r="G1" s="223"/>
      <c r="H1" s="223"/>
      <c r="I1" s="223"/>
      <c r="J1" s="223"/>
      <c r="K1" s="223"/>
      <c r="L1" s="223"/>
      <c r="M1" s="117"/>
      <c r="N1" s="117"/>
      <c r="O1" s="117"/>
    </row>
    <row r="2" spans="1:27" s="2" customFormat="1" ht="20.25" x14ac:dyDescent="0.3">
      <c r="A2" s="221" t="s">
        <v>160</v>
      </c>
      <c r="B2" s="222"/>
      <c r="C2" s="222"/>
      <c r="D2" s="222"/>
      <c r="E2" s="222"/>
      <c r="F2" s="222"/>
      <c r="G2" s="222"/>
      <c r="H2" s="222"/>
      <c r="I2" s="222"/>
      <c r="J2" s="222"/>
      <c r="K2" s="222"/>
      <c r="L2" s="222"/>
      <c r="M2" s="117"/>
      <c r="N2" s="117"/>
      <c r="O2" s="117"/>
    </row>
    <row r="3" spans="1:27" s="2" customFormat="1" ht="16.5" x14ac:dyDescent="0.3"/>
    <row r="4" spans="1:27" s="2" customFormat="1" ht="21" thickBot="1" x14ac:dyDescent="0.35">
      <c r="A4" s="271" t="s">
        <v>125</v>
      </c>
      <c r="B4" s="271"/>
      <c r="C4" s="272"/>
      <c r="D4" s="272"/>
      <c r="E4" s="272"/>
      <c r="F4" s="38"/>
      <c r="G4" s="38"/>
      <c r="H4" s="38"/>
      <c r="I4" s="38"/>
      <c r="J4" s="38"/>
      <c r="K4" s="38"/>
      <c r="L4" s="38"/>
      <c r="M4" s="116"/>
      <c r="N4" s="273"/>
      <c r="O4" s="273"/>
      <c r="P4" s="273"/>
      <c r="Q4" s="38"/>
    </row>
    <row r="5" spans="1:27" s="2" customFormat="1" ht="21" thickBot="1" x14ac:dyDescent="0.35">
      <c r="A5" s="38" t="s">
        <v>161</v>
      </c>
      <c r="B5" s="38"/>
      <c r="C5" s="78"/>
      <c r="D5" s="38" t="s">
        <v>162</v>
      </c>
      <c r="E5" s="79"/>
      <c r="F5" s="38"/>
      <c r="G5" s="38"/>
      <c r="H5" s="38"/>
      <c r="I5" s="38"/>
      <c r="J5" s="38"/>
      <c r="K5" s="38"/>
      <c r="L5" s="38"/>
      <c r="M5" s="116"/>
      <c r="N5" s="273"/>
      <c r="O5" s="273"/>
      <c r="P5" s="273"/>
      <c r="Q5" s="38"/>
    </row>
    <row r="6" spans="1:27" s="2" customFormat="1" ht="21" thickBot="1" x14ac:dyDescent="0.35">
      <c r="A6" s="258" t="s">
        <v>178</v>
      </c>
      <c r="B6" s="258"/>
      <c r="C6" s="258"/>
      <c r="D6" s="259"/>
      <c r="E6" s="260"/>
      <c r="F6" s="260"/>
      <c r="G6" s="260"/>
      <c r="H6" s="260"/>
      <c r="I6" s="260"/>
      <c r="J6" s="260"/>
      <c r="K6" s="261"/>
      <c r="L6" s="38"/>
      <c r="M6" s="38"/>
      <c r="N6" s="38"/>
      <c r="O6" s="38"/>
      <c r="P6" s="38"/>
      <c r="Q6" s="38"/>
    </row>
    <row r="7" spans="1:27" s="2" customFormat="1" ht="21" thickBot="1" x14ac:dyDescent="0.35">
      <c r="A7" s="258" t="s">
        <v>126</v>
      </c>
      <c r="B7" s="258"/>
      <c r="C7" s="258"/>
      <c r="D7" s="259"/>
      <c r="E7" s="260"/>
      <c r="F7" s="260"/>
      <c r="G7" s="260"/>
      <c r="H7" s="260"/>
      <c r="I7" s="260"/>
      <c r="J7" s="260"/>
      <c r="K7" s="261"/>
      <c r="L7" s="38"/>
      <c r="M7" s="38"/>
      <c r="N7" s="38"/>
      <c r="O7" s="38"/>
      <c r="P7" s="38"/>
      <c r="Q7" s="38"/>
    </row>
    <row r="8" spans="1:27" s="8" customFormat="1" ht="20.25" x14ac:dyDescent="0.3">
      <c r="A8" s="40" t="s">
        <v>169</v>
      </c>
      <c r="B8" s="40"/>
      <c r="C8" s="40"/>
      <c r="D8" s="40"/>
      <c r="E8" s="40"/>
      <c r="F8" s="40"/>
      <c r="G8" s="39"/>
      <c r="H8" s="39"/>
      <c r="I8" s="39"/>
      <c r="J8" s="39"/>
    </row>
    <row r="9" spans="1:27" s="2" customFormat="1" ht="18" x14ac:dyDescent="0.3">
      <c r="A9" s="22"/>
      <c r="B9" s="22"/>
      <c r="C9" s="30"/>
      <c r="D9" s="30"/>
      <c r="E9" s="30"/>
      <c r="F9" s="30"/>
      <c r="G9" s="30"/>
      <c r="H9" s="30"/>
      <c r="I9" s="30"/>
      <c r="J9" s="30"/>
      <c r="K9" s="30"/>
      <c r="L9" s="30"/>
      <c r="M9" s="30"/>
      <c r="N9" s="30"/>
      <c r="O9" s="30"/>
      <c r="P9" s="30"/>
      <c r="Q9" s="30"/>
      <c r="R9" s="30"/>
      <c r="S9" s="30"/>
      <c r="T9" s="30"/>
      <c r="U9" s="36"/>
      <c r="V9" s="36"/>
      <c r="W9" s="24"/>
      <c r="X9" s="24"/>
      <c r="Y9" s="24"/>
      <c r="Z9" s="24"/>
      <c r="AA9" s="24"/>
    </row>
    <row r="10" spans="1:27" s="3" customFormat="1" ht="20.100000000000001" customHeight="1" thickBot="1" x14ac:dyDescent="0.45">
      <c r="C10" s="266" t="s">
        <v>135</v>
      </c>
      <c r="D10" s="266"/>
      <c r="E10" s="266"/>
      <c r="F10" s="266"/>
      <c r="G10" s="266"/>
      <c r="H10" s="266"/>
      <c r="I10" s="266"/>
      <c r="J10" s="32"/>
      <c r="K10" s="32"/>
      <c r="L10" s="32"/>
      <c r="M10" s="32"/>
      <c r="N10" s="32"/>
      <c r="O10" s="32"/>
      <c r="P10" s="32"/>
      <c r="Q10" s="32"/>
      <c r="R10" s="32"/>
      <c r="S10" s="32"/>
      <c r="T10" s="32"/>
      <c r="U10" s="36"/>
      <c r="V10" s="36"/>
      <c r="W10" s="37"/>
      <c r="X10" s="37"/>
      <c r="Y10" s="37"/>
      <c r="Z10" s="37"/>
      <c r="AA10" s="37"/>
    </row>
    <row r="11" spans="1:27" s="3" customFormat="1" ht="20.100000000000001" customHeight="1" thickBot="1" x14ac:dyDescent="0.45">
      <c r="A11" s="262" t="s">
        <v>170</v>
      </c>
      <c r="B11" s="263"/>
      <c r="C11" s="263"/>
      <c r="D11" s="263"/>
      <c r="E11" s="264"/>
      <c r="F11" s="265"/>
      <c r="G11" s="45"/>
      <c r="H11" s="45"/>
      <c r="I11" s="45"/>
      <c r="J11" s="32"/>
      <c r="K11" s="32"/>
      <c r="L11" s="32"/>
      <c r="M11" s="32"/>
      <c r="N11" s="32"/>
      <c r="O11" s="32"/>
      <c r="P11" s="32"/>
      <c r="Q11" s="32"/>
      <c r="R11" s="32"/>
      <c r="S11" s="32"/>
      <c r="T11" s="32"/>
      <c r="U11" s="36"/>
      <c r="V11" s="36"/>
      <c r="W11" s="37"/>
      <c r="X11" s="37"/>
      <c r="Y11" s="37"/>
      <c r="Z11" s="37"/>
      <c r="AA11" s="37"/>
    </row>
    <row r="12" spans="1:27" s="3" customFormat="1" ht="42.75" customHeight="1" x14ac:dyDescent="0.4">
      <c r="A12" s="46"/>
      <c r="B12" s="46"/>
      <c r="C12" s="138" t="s">
        <v>171</v>
      </c>
      <c r="D12" s="139" t="s">
        <v>121</v>
      </c>
      <c r="E12" s="139" t="s">
        <v>122</v>
      </c>
      <c r="F12" s="139" t="s">
        <v>111</v>
      </c>
      <c r="G12" s="139" t="s">
        <v>0</v>
      </c>
      <c r="H12" s="140" t="s">
        <v>127</v>
      </c>
      <c r="I12" s="137" t="s">
        <v>124</v>
      </c>
      <c r="J12" s="32"/>
      <c r="K12" s="32"/>
      <c r="L12" s="32"/>
      <c r="M12" s="32"/>
      <c r="N12" s="32"/>
      <c r="O12" s="32"/>
      <c r="P12" s="32"/>
      <c r="Q12" s="32"/>
      <c r="R12" s="32"/>
      <c r="S12" s="32"/>
      <c r="T12" s="32"/>
      <c r="U12" s="36"/>
      <c r="V12" s="36"/>
      <c r="W12" s="37"/>
      <c r="X12" s="37"/>
      <c r="Y12" s="37"/>
      <c r="Z12" s="37"/>
      <c r="AA12" s="37"/>
    </row>
    <row r="13" spans="1:27" s="3" customFormat="1" ht="27.95" customHeight="1" x14ac:dyDescent="0.4">
      <c r="A13" s="2"/>
      <c r="B13" s="2"/>
      <c r="C13" s="80" t="s">
        <v>128</v>
      </c>
      <c r="D13" s="86"/>
      <c r="E13" s="86"/>
      <c r="F13" s="86"/>
      <c r="G13" s="83">
        <f>SUM($E$11*F13)/100</f>
        <v>0</v>
      </c>
      <c r="H13" s="84" t="e">
        <f>SUM(D13/$G$13)*100000</f>
        <v>#DIV/0!</v>
      </c>
      <c r="I13" s="85" t="e">
        <f t="shared" ref="I13:I18" si="0">SUM(E13/D13)</f>
        <v>#DIV/0!</v>
      </c>
      <c r="J13" s="32"/>
      <c r="K13" s="32"/>
      <c r="L13" s="32"/>
      <c r="M13" s="32"/>
      <c r="N13" s="32"/>
      <c r="O13" s="32"/>
      <c r="P13" s="32"/>
      <c r="Q13" s="32"/>
      <c r="R13" s="32"/>
      <c r="S13" s="32"/>
      <c r="T13" s="32"/>
      <c r="U13" s="36"/>
      <c r="V13" s="36"/>
      <c r="W13" s="37"/>
      <c r="X13" s="37"/>
      <c r="Y13" s="37"/>
      <c r="Z13" s="37"/>
      <c r="AA13" s="37"/>
    </row>
    <row r="14" spans="1:27" s="3" customFormat="1" ht="27.95" customHeight="1" x14ac:dyDescent="0.4">
      <c r="A14" s="2"/>
      <c r="B14" s="2"/>
      <c r="C14" s="80" t="s">
        <v>129</v>
      </c>
      <c r="D14" s="86"/>
      <c r="E14" s="86"/>
      <c r="F14" s="86"/>
      <c r="G14" s="83">
        <f>SUM($E$11*F14)/100</f>
        <v>0</v>
      </c>
      <c r="H14" s="84" t="e">
        <f>SUM(D14/$G$14)*100000</f>
        <v>#DIV/0!</v>
      </c>
      <c r="I14" s="85" t="e">
        <f t="shared" si="0"/>
        <v>#DIV/0!</v>
      </c>
      <c r="J14" s="32"/>
      <c r="K14" s="32"/>
      <c r="L14" s="32"/>
      <c r="M14" s="32"/>
      <c r="N14" s="32"/>
      <c r="O14" s="32"/>
      <c r="P14" s="32"/>
      <c r="Q14" s="32"/>
      <c r="R14" s="32"/>
      <c r="S14" s="32"/>
      <c r="T14" s="32"/>
      <c r="U14" s="36"/>
      <c r="V14" s="36"/>
      <c r="W14" s="37"/>
      <c r="X14" s="37"/>
      <c r="Y14" s="37"/>
      <c r="Z14" s="37"/>
      <c r="AA14" s="37"/>
    </row>
    <row r="15" spans="1:27" s="3" customFormat="1" ht="27.95" customHeight="1" x14ac:dyDescent="0.4">
      <c r="A15" s="2"/>
      <c r="B15" s="2"/>
      <c r="C15" s="80" t="s">
        <v>130</v>
      </c>
      <c r="D15" s="86"/>
      <c r="E15" s="86"/>
      <c r="F15" s="86"/>
      <c r="G15" s="83">
        <f>SUM($E$11*F15)/100</f>
        <v>0</v>
      </c>
      <c r="H15" s="84" t="e">
        <f>SUM(D15/$G$15)*100000</f>
        <v>#DIV/0!</v>
      </c>
      <c r="I15" s="85" t="e">
        <f t="shared" si="0"/>
        <v>#DIV/0!</v>
      </c>
      <c r="J15" s="32"/>
      <c r="K15" s="32"/>
      <c r="L15" s="32"/>
      <c r="M15" s="32"/>
      <c r="N15" s="32"/>
      <c r="O15" s="32"/>
      <c r="P15" s="32"/>
      <c r="Q15" s="32"/>
      <c r="R15" s="32"/>
      <c r="S15" s="32"/>
      <c r="T15" s="32"/>
      <c r="U15" s="36"/>
      <c r="V15" s="36"/>
      <c r="W15" s="37"/>
      <c r="X15" s="37"/>
      <c r="Y15" s="37"/>
      <c r="Z15" s="37"/>
      <c r="AA15" s="37"/>
    </row>
    <row r="16" spans="1:27" s="3" customFormat="1" ht="27.95" customHeight="1" x14ac:dyDescent="0.4">
      <c r="A16" s="2"/>
      <c r="B16" s="2"/>
      <c r="C16" s="80" t="s">
        <v>131</v>
      </c>
      <c r="D16" s="86"/>
      <c r="E16" s="86"/>
      <c r="F16" s="86"/>
      <c r="G16" s="83">
        <f>SUM($E$11*F16)/100</f>
        <v>0</v>
      </c>
      <c r="H16" s="84" t="e">
        <f>SUM(D16/$G$16)*100000</f>
        <v>#DIV/0!</v>
      </c>
      <c r="I16" s="85" t="e">
        <f t="shared" si="0"/>
        <v>#DIV/0!</v>
      </c>
      <c r="J16" s="32"/>
      <c r="K16" s="32"/>
      <c r="L16" s="32"/>
      <c r="M16" s="32"/>
      <c r="N16" s="32"/>
      <c r="O16" s="32"/>
      <c r="P16" s="32"/>
      <c r="Q16" s="32"/>
      <c r="R16" s="32"/>
      <c r="S16" s="32"/>
      <c r="T16" s="32"/>
      <c r="U16" s="36"/>
      <c r="V16" s="36"/>
      <c r="W16" s="37"/>
      <c r="X16" s="37"/>
      <c r="Y16" s="37"/>
      <c r="Z16" s="37"/>
      <c r="AA16" s="37"/>
    </row>
    <row r="17" spans="1:27" s="3" customFormat="1" ht="27.95" customHeight="1" x14ac:dyDescent="0.4">
      <c r="A17" s="4"/>
      <c r="B17" s="4"/>
      <c r="C17" s="81" t="s">
        <v>132</v>
      </c>
      <c r="D17" s="86"/>
      <c r="E17" s="86"/>
      <c r="F17" s="86"/>
      <c r="G17" s="83">
        <f>SUM($E$11*F17)/100</f>
        <v>0</v>
      </c>
      <c r="H17" s="84" t="e">
        <f>SUM(D17/$G$17)*100000</f>
        <v>#DIV/0!</v>
      </c>
      <c r="I17" s="85" t="e">
        <f t="shared" si="0"/>
        <v>#DIV/0!</v>
      </c>
      <c r="J17" s="32"/>
      <c r="K17" s="32"/>
      <c r="L17" s="32"/>
      <c r="M17" s="32"/>
      <c r="N17" s="32"/>
      <c r="O17" s="32"/>
      <c r="P17" s="32"/>
      <c r="Q17" s="32"/>
      <c r="R17" s="32"/>
      <c r="S17" s="32"/>
      <c r="T17" s="32"/>
      <c r="U17" s="36"/>
      <c r="V17" s="36"/>
      <c r="W17" s="37"/>
      <c r="X17" s="37"/>
      <c r="Y17" s="37"/>
      <c r="Z17" s="37"/>
      <c r="AA17" s="37"/>
    </row>
    <row r="18" spans="1:27" s="2" customFormat="1" ht="27.95" customHeight="1" thickBot="1" x14ac:dyDescent="0.35">
      <c r="C18" s="82" t="s">
        <v>110</v>
      </c>
      <c r="D18" s="87">
        <f>SUM(D13:D17)</f>
        <v>0</v>
      </c>
      <c r="E18" s="87">
        <f>SUM(E13:E17)</f>
        <v>0</v>
      </c>
      <c r="F18" s="87">
        <f>SUM(F13:F17)</f>
        <v>0</v>
      </c>
      <c r="G18" s="88">
        <f>SUM(G13:G17)</f>
        <v>0</v>
      </c>
      <c r="H18" s="89" t="e">
        <f>SUM(D18/$G$8)*100000</f>
        <v>#DIV/0!</v>
      </c>
      <c r="I18" s="90" t="e">
        <f t="shared" si="0"/>
        <v>#DIV/0!</v>
      </c>
      <c r="J18" s="29"/>
      <c r="K18" s="29"/>
      <c r="L18" s="29"/>
      <c r="M18" s="29"/>
      <c r="N18" s="29"/>
      <c r="O18" s="29"/>
      <c r="P18" s="29"/>
      <c r="Q18" s="29"/>
      <c r="R18" s="29"/>
      <c r="S18" s="29"/>
      <c r="T18" s="29"/>
      <c r="U18" s="5"/>
      <c r="V18" s="5"/>
    </row>
    <row r="19" spans="1:27" s="2" customFormat="1" ht="16.5" x14ac:dyDescent="0.3">
      <c r="A19" s="29"/>
      <c r="B19" s="29"/>
      <c r="C19" s="29"/>
      <c r="D19" s="29"/>
      <c r="E19" s="29"/>
      <c r="F19" s="29"/>
      <c r="G19" s="29"/>
      <c r="H19" s="29"/>
      <c r="I19" s="29"/>
      <c r="J19" s="29"/>
      <c r="K19" s="29"/>
      <c r="L19" s="29"/>
      <c r="M19" s="29"/>
      <c r="N19" s="29"/>
      <c r="O19" s="29"/>
      <c r="P19" s="29"/>
      <c r="Q19" s="29"/>
      <c r="R19" s="29"/>
      <c r="S19" s="29"/>
      <c r="T19" s="29"/>
      <c r="U19" s="5"/>
      <c r="V19" s="5"/>
    </row>
    <row r="20" spans="1:27" s="2" customFormat="1" ht="19.5" x14ac:dyDescent="0.4">
      <c r="A20" s="23"/>
      <c r="B20" s="23"/>
      <c r="C20" s="29"/>
      <c r="D20" s="29"/>
      <c r="E20" s="29"/>
      <c r="F20" s="29"/>
      <c r="G20" s="29"/>
      <c r="H20" s="256"/>
      <c r="I20" s="257"/>
      <c r="J20" s="29"/>
      <c r="K20" s="25"/>
      <c r="L20" s="25"/>
      <c r="M20" s="29"/>
      <c r="N20" s="29"/>
      <c r="O20" s="29"/>
      <c r="P20" s="29"/>
      <c r="Q20" s="29"/>
      <c r="R20" s="29"/>
      <c r="S20" s="29"/>
      <c r="T20" s="29"/>
      <c r="U20" s="5"/>
      <c r="V20" s="5"/>
    </row>
    <row r="21" spans="1:27" s="2" customFormat="1" ht="19.5" x14ac:dyDescent="0.4">
      <c r="A21" s="23"/>
      <c r="B21" s="23"/>
      <c r="C21" s="29"/>
      <c r="D21" s="29"/>
      <c r="E21" s="29"/>
      <c r="F21" s="29"/>
      <c r="G21" s="29"/>
      <c r="H21" s="23"/>
      <c r="I21" s="24"/>
      <c r="J21" s="29"/>
      <c r="K21" s="25"/>
      <c r="L21" s="25"/>
      <c r="M21" s="29"/>
      <c r="N21" s="29"/>
      <c r="O21" s="29"/>
      <c r="P21" s="29"/>
      <c r="Q21" s="29"/>
      <c r="R21" s="29"/>
      <c r="S21" s="29"/>
      <c r="T21" s="29"/>
      <c r="U21" s="5"/>
      <c r="V21" s="5"/>
    </row>
    <row r="22" spans="1:27" s="2" customFormat="1" ht="18" x14ac:dyDescent="0.35">
      <c r="A22" s="26"/>
      <c r="B22" s="26"/>
      <c r="C22" s="27"/>
      <c r="D22" s="28"/>
      <c r="E22" s="28"/>
      <c r="F22" s="28"/>
      <c r="G22" s="29"/>
      <c r="H22" s="26"/>
      <c r="I22" s="27"/>
      <c r="J22" s="28"/>
      <c r="K22" s="28"/>
      <c r="L22" s="28"/>
      <c r="M22" s="29"/>
      <c r="N22" s="29"/>
      <c r="O22" s="29"/>
      <c r="P22" s="29"/>
      <c r="Q22" s="29"/>
      <c r="R22" s="29"/>
      <c r="S22" s="29"/>
      <c r="T22" s="29"/>
      <c r="U22" s="5"/>
      <c r="V22" s="5"/>
    </row>
    <row r="23" spans="1:27" s="2" customFormat="1" ht="16.5" x14ac:dyDescent="0.3">
      <c r="A23" s="29"/>
      <c r="B23" s="29"/>
      <c r="C23" s="29"/>
      <c r="D23" s="29"/>
      <c r="E23" s="29"/>
      <c r="F23" s="29"/>
      <c r="G23" s="29"/>
      <c r="H23" s="29"/>
      <c r="I23" s="29"/>
      <c r="J23" s="29"/>
      <c r="K23" s="29"/>
      <c r="L23" s="29"/>
      <c r="M23" s="29"/>
      <c r="N23" s="29"/>
      <c r="O23" s="29"/>
      <c r="P23" s="29"/>
      <c r="Q23" s="29"/>
      <c r="R23" s="29"/>
      <c r="S23" s="29"/>
      <c r="T23" s="29"/>
      <c r="U23" s="5"/>
      <c r="V23" s="5"/>
    </row>
    <row r="24" spans="1:27" s="2" customFormat="1" ht="18" x14ac:dyDescent="0.3">
      <c r="A24" s="22"/>
      <c r="B24" s="22"/>
      <c r="C24" s="30"/>
      <c r="D24" s="30"/>
      <c r="E24" s="30"/>
      <c r="F24" s="29"/>
      <c r="G24" s="29"/>
      <c r="H24" s="255"/>
      <c r="I24" s="255"/>
      <c r="J24" s="30"/>
      <c r="K24" s="30"/>
      <c r="L24" s="254"/>
      <c r="M24" s="254"/>
      <c r="N24" s="254"/>
      <c r="O24" s="254"/>
      <c r="P24" s="254"/>
      <c r="Q24" s="254"/>
      <c r="R24" s="254"/>
      <c r="S24" s="254"/>
      <c r="T24" s="254"/>
      <c r="U24" s="5"/>
      <c r="V24" s="5"/>
    </row>
    <row r="25" spans="1:27" s="2" customFormat="1" ht="16.5" x14ac:dyDescent="0.3">
      <c r="A25" s="31"/>
      <c r="B25" s="31"/>
      <c r="C25" s="29"/>
      <c r="D25" s="29"/>
      <c r="E25" s="29"/>
      <c r="F25" s="29"/>
      <c r="G25" s="29"/>
      <c r="H25" s="268"/>
      <c r="I25" s="268"/>
      <c r="J25" s="29"/>
      <c r="K25" s="30"/>
      <c r="L25" s="254"/>
      <c r="M25" s="254"/>
      <c r="N25" s="254"/>
      <c r="O25" s="254"/>
      <c r="P25" s="254"/>
      <c r="Q25" s="254"/>
      <c r="R25" s="254"/>
      <c r="S25" s="254"/>
      <c r="T25" s="254"/>
      <c r="U25" s="5"/>
      <c r="V25" s="5"/>
    </row>
    <row r="26" spans="1:27" s="2" customFormat="1" ht="16.5" x14ac:dyDescent="0.3">
      <c r="A26" s="31"/>
      <c r="B26" s="31"/>
      <c r="C26" s="29"/>
      <c r="D26" s="29"/>
      <c r="E26" s="29"/>
      <c r="F26" s="29"/>
      <c r="G26" s="29"/>
      <c r="H26" s="268"/>
      <c r="I26" s="268"/>
      <c r="J26" s="29"/>
      <c r="K26" s="30"/>
      <c r="L26" s="254"/>
      <c r="M26" s="254"/>
      <c r="N26" s="254"/>
      <c r="O26" s="254"/>
      <c r="P26" s="254"/>
      <c r="Q26" s="254"/>
      <c r="R26" s="254"/>
      <c r="S26" s="254"/>
      <c r="T26" s="254"/>
      <c r="U26" s="5"/>
      <c r="V26" s="5"/>
    </row>
    <row r="27" spans="1:27" s="2" customFormat="1" ht="16.5" x14ac:dyDescent="0.3">
      <c r="A27" s="31"/>
      <c r="B27" s="31"/>
      <c r="C27" s="29"/>
      <c r="D27" s="29"/>
      <c r="E27" s="29"/>
      <c r="F27" s="29"/>
      <c r="G27" s="29"/>
      <c r="H27" s="268"/>
      <c r="I27" s="268"/>
      <c r="J27" s="29"/>
      <c r="K27" s="30"/>
      <c r="L27" s="254"/>
      <c r="M27" s="254"/>
      <c r="N27" s="254"/>
      <c r="O27" s="254"/>
      <c r="P27" s="254"/>
      <c r="Q27" s="254"/>
      <c r="R27" s="254"/>
      <c r="S27" s="254"/>
      <c r="T27" s="254"/>
      <c r="U27" s="5"/>
      <c r="V27" s="5"/>
    </row>
    <row r="28" spans="1:27" s="2" customFormat="1" ht="16.5" x14ac:dyDescent="0.3">
      <c r="A28" s="31"/>
      <c r="B28" s="31"/>
      <c r="C28" s="29"/>
      <c r="D28" s="29"/>
      <c r="E28" s="29"/>
      <c r="F28" s="29"/>
      <c r="G28" s="29"/>
      <c r="H28" s="268"/>
      <c r="I28" s="268"/>
      <c r="J28" s="29"/>
      <c r="K28" s="30"/>
      <c r="L28" s="254"/>
      <c r="M28" s="254"/>
      <c r="N28" s="254"/>
      <c r="O28" s="254"/>
      <c r="P28" s="254"/>
      <c r="Q28" s="254"/>
      <c r="R28" s="254"/>
      <c r="S28" s="254"/>
      <c r="T28" s="254"/>
      <c r="U28" s="5"/>
      <c r="V28" s="5"/>
    </row>
    <row r="29" spans="1:27" s="2" customFormat="1" ht="16.5" x14ac:dyDescent="0.3">
      <c r="A29" s="31"/>
      <c r="B29" s="31"/>
      <c r="C29" s="29"/>
      <c r="D29" s="29"/>
      <c r="E29" s="29"/>
      <c r="F29" s="29"/>
      <c r="G29" s="29"/>
      <c r="H29" s="268"/>
      <c r="I29" s="268"/>
      <c r="J29" s="29"/>
      <c r="K29" s="30"/>
      <c r="L29" s="254"/>
      <c r="M29" s="254"/>
      <c r="N29" s="254"/>
      <c r="O29" s="254"/>
      <c r="P29" s="254"/>
      <c r="Q29" s="254"/>
      <c r="R29" s="254"/>
      <c r="S29" s="254"/>
      <c r="T29" s="254"/>
      <c r="U29" s="5"/>
      <c r="V29" s="5"/>
    </row>
    <row r="30" spans="1:27" s="2" customFormat="1" ht="16.5" x14ac:dyDescent="0.3">
      <c r="A30" s="33"/>
      <c r="B30" s="33"/>
      <c r="C30" s="29"/>
      <c r="D30" s="29"/>
      <c r="E30" s="29"/>
      <c r="F30" s="29"/>
      <c r="G30" s="29"/>
      <c r="H30" s="269"/>
      <c r="I30" s="269"/>
      <c r="J30" s="29"/>
      <c r="K30" s="30"/>
      <c r="L30" s="254"/>
      <c r="M30" s="254"/>
      <c r="N30" s="254"/>
      <c r="O30" s="254"/>
      <c r="P30" s="254"/>
      <c r="Q30" s="254"/>
      <c r="R30" s="254"/>
      <c r="S30" s="254"/>
      <c r="T30" s="254"/>
      <c r="U30" s="5"/>
      <c r="V30" s="5"/>
    </row>
    <row r="31" spans="1:27" s="2" customFormat="1" ht="19.5" x14ac:dyDescent="0.3">
      <c r="A31" s="34"/>
      <c r="B31" s="34"/>
      <c r="C31" s="29"/>
      <c r="D31" s="29"/>
      <c r="E31" s="29"/>
      <c r="F31" s="29"/>
      <c r="G31" s="29"/>
      <c r="H31" s="270"/>
      <c r="I31" s="270"/>
      <c r="J31" s="29"/>
      <c r="K31" s="30"/>
      <c r="L31" s="254"/>
      <c r="M31" s="254"/>
      <c r="N31" s="254"/>
      <c r="O31" s="254"/>
      <c r="P31" s="254"/>
      <c r="Q31" s="254"/>
      <c r="R31" s="254"/>
      <c r="S31" s="254"/>
      <c r="T31" s="254"/>
      <c r="U31" s="5"/>
      <c r="V31" s="5"/>
    </row>
    <row r="32" spans="1:27" s="2" customFormat="1" ht="29.25" customHeight="1" x14ac:dyDescent="0.3">
      <c r="A32" s="35"/>
      <c r="B32" s="35"/>
      <c r="C32" s="29"/>
      <c r="D32" s="29"/>
      <c r="E32" s="29"/>
      <c r="F32" s="29"/>
      <c r="G32" s="29"/>
      <c r="H32" s="267"/>
      <c r="I32" s="267"/>
      <c r="J32" s="36"/>
      <c r="K32" s="36"/>
      <c r="L32" s="29"/>
      <c r="M32" s="29"/>
      <c r="N32" s="29"/>
      <c r="O32" s="29"/>
      <c r="P32" s="29"/>
      <c r="Q32" s="29"/>
      <c r="R32" s="29"/>
      <c r="S32" s="29"/>
      <c r="T32" s="29"/>
      <c r="U32" s="5"/>
      <c r="V32" s="5"/>
    </row>
    <row r="33" spans="1:22" s="2" customFormat="1" ht="16.5" x14ac:dyDescent="0.3">
      <c r="A33" s="29"/>
      <c r="B33" s="29"/>
      <c r="C33" s="29"/>
      <c r="D33" s="29"/>
      <c r="E33" s="29"/>
      <c r="F33" s="29"/>
      <c r="G33" s="29"/>
      <c r="H33" s="29"/>
      <c r="I33" s="29"/>
      <c r="J33" s="29"/>
      <c r="K33" s="29"/>
      <c r="L33" s="29"/>
      <c r="M33" s="29"/>
      <c r="N33" s="29"/>
      <c r="O33" s="29"/>
      <c r="P33" s="29"/>
      <c r="Q33" s="29"/>
      <c r="R33" s="29"/>
      <c r="S33" s="29"/>
      <c r="T33" s="29"/>
      <c r="U33" s="5"/>
      <c r="V33" s="5"/>
    </row>
    <row r="34" spans="1:22" s="2" customFormat="1" ht="16.5" x14ac:dyDescent="0.3">
      <c r="A34" s="29"/>
      <c r="B34" s="29"/>
      <c r="C34" s="29"/>
      <c r="D34" s="29"/>
      <c r="E34" s="29"/>
      <c r="F34" s="29"/>
      <c r="G34" s="29"/>
      <c r="H34" s="29"/>
      <c r="I34" s="29"/>
      <c r="J34" s="29"/>
      <c r="K34" s="29"/>
      <c r="L34" s="29"/>
      <c r="M34" s="29"/>
      <c r="N34" s="29"/>
      <c r="O34" s="29"/>
      <c r="P34" s="29"/>
      <c r="Q34" s="29"/>
      <c r="R34" s="29"/>
      <c r="S34" s="29"/>
      <c r="T34" s="29"/>
      <c r="U34" s="5"/>
      <c r="V34" s="5"/>
    </row>
    <row r="35" spans="1:22" s="2" customFormat="1" ht="16.5" x14ac:dyDescent="0.3">
      <c r="A35" s="29"/>
      <c r="B35" s="29"/>
      <c r="C35" s="29"/>
      <c r="D35" s="29"/>
      <c r="E35" s="29"/>
      <c r="F35" s="29"/>
      <c r="G35" s="29"/>
      <c r="H35" s="29"/>
      <c r="I35" s="29"/>
      <c r="J35" s="29"/>
      <c r="K35" s="29"/>
      <c r="L35" s="29"/>
      <c r="M35" s="29"/>
      <c r="N35" s="29"/>
      <c r="O35" s="29"/>
      <c r="P35" s="29"/>
      <c r="Q35" s="29"/>
      <c r="R35" s="29"/>
      <c r="S35" s="29"/>
      <c r="T35" s="29"/>
      <c r="U35" s="5"/>
      <c r="V35" s="5"/>
    </row>
    <row r="36" spans="1:22" s="2" customFormat="1" ht="16.5" x14ac:dyDescent="0.3">
      <c r="A36" s="29"/>
      <c r="B36" s="29"/>
      <c r="C36" s="29"/>
      <c r="D36" s="29"/>
      <c r="E36" s="29"/>
      <c r="F36" s="29"/>
      <c r="G36" s="29"/>
      <c r="H36" s="29"/>
      <c r="I36" s="29"/>
      <c r="J36" s="29"/>
      <c r="K36" s="29"/>
      <c r="L36" s="29"/>
      <c r="M36" s="29"/>
      <c r="N36" s="29"/>
      <c r="O36" s="29"/>
      <c r="P36" s="29"/>
      <c r="Q36" s="29"/>
      <c r="R36" s="29"/>
      <c r="S36" s="29"/>
      <c r="T36" s="29"/>
      <c r="U36" s="5"/>
      <c r="V36" s="5"/>
    </row>
    <row r="37" spans="1:22" s="2" customFormat="1" ht="16.5" x14ac:dyDescent="0.3">
      <c r="A37" s="5"/>
      <c r="B37" s="5"/>
      <c r="C37" s="5"/>
      <c r="D37" s="5"/>
      <c r="E37" s="5"/>
      <c r="F37" s="5"/>
      <c r="G37" s="5"/>
      <c r="H37" s="5"/>
      <c r="I37" s="5"/>
      <c r="J37" s="5"/>
      <c r="K37" s="5"/>
      <c r="L37" s="5"/>
      <c r="M37" s="5"/>
      <c r="N37" s="5"/>
      <c r="O37" s="5"/>
      <c r="P37" s="5"/>
      <c r="Q37" s="5"/>
      <c r="R37" s="5"/>
      <c r="S37" s="5"/>
      <c r="T37" s="5"/>
      <c r="U37" s="5"/>
      <c r="V37" s="5"/>
    </row>
    <row r="38" spans="1:22" s="2" customFormat="1" ht="16.5" x14ac:dyDescent="0.3">
      <c r="A38" s="5"/>
      <c r="B38" s="5"/>
      <c r="C38" s="5"/>
      <c r="D38" s="5"/>
      <c r="E38" s="5"/>
      <c r="F38" s="5"/>
      <c r="G38" s="5"/>
      <c r="H38" s="5"/>
      <c r="I38" s="5"/>
      <c r="J38" s="5"/>
      <c r="K38" s="5"/>
      <c r="L38" s="5"/>
      <c r="M38" s="5"/>
      <c r="N38" s="5"/>
      <c r="O38" s="5"/>
      <c r="P38" s="5"/>
      <c r="Q38" s="5"/>
      <c r="R38" s="5"/>
      <c r="S38" s="5"/>
      <c r="T38" s="5"/>
      <c r="U38" s="5"/>
      <c r="V38" s="5"/>
    </row>
    <row r="39" spans="1:22" s="2" customFormat="1" ht="16.5" x14ac:dyDescent="0.3">
      <c r="A39" s="5"/>
      <c r="B39" s="5"/>
      <c r="C39" s="5"/>
      <c r="D39" s="5"/>
      <c r="E39" s="5"/>
      <c r="F39" s="5"/>
      <c r="G39" s="5"/>
      <c r="H39" s="5"/>
      <c r="I39" s="5"/>
      <c r="J39" s="5"/>
      <c r="K39" s="5"/>
      <c r="L39" s="5"/>
      <c r="M39" s="5"/>
      <c r="N39" s="5"/>
      <c r="O39" s="5"/>
      <c r="P39" s="5"/>
      <c r="Q39" s="5"/>
      <c r="R39" s="5"/>
      <c r="S39" s="5"/>
      <c r="T39" s="5"/>
      <c r="U39" s="5"/>
      <c r="V39" s="5"/>
    </row>
    <row r="40" spans="1:22" s="2" customFormat="1" ht="16.5" x14ac:dyDescent="0.3">
      <c r="A40" s="5"/>
      <c r="B40" s="5"/>
      <c r="C40" s="5"/>
      <c r="D40" s="5"/>
      <c r="E40" s="5"/>
      <c r="F40" s="5"/>
      <c r="G40" s="5"/>
      <c r="H40" s="5"/>
      <c r="I40" s="5"/>
      <c r="J40" s="5"/>
      <c r="K40" s="5"/>
      <c r="L40" s="5"/>
      <c r="M40" s="5"/>
      <c r="N40" s="5"/>
      <c r="O40" s="5"/>
      <c r="P40" s="5"/>
      <c r="Q40" s="5"/>
      <c r="R40" s="5"/>
      <c r="S40" s="5"/>
      <c r="T40" s="5"/>
      <c r="U40" s="5"/>
      <c r="V40" s="5"/>
    </row>
    <row r="41" spans="1:22" s="2" customFormat="1" ht="16.5" x14ac:dyDescent="0.3">
      <c r="A41" s="5"/>
      <c r="B41" s="5"/>
      <c r="C41" s="5"/>
      <c r="D41" s="5"/>
      <c r="E41" s="5"/>
      <c r="F41" s="5"/>
      <c r="G41" s="5"/>
      <c r="H41" s="5"/>
      <c r="I41" s="5"/>
      <c r="J41" s="5"/>
      <c r="K41" s="5"/>
      <c r="L41" s="5"/>
      <c r="M41" s="5"/>
      <c r="N41" s="5"/>
      <c r="O41" s="5"/>
      <c r="P41" s="5"/>
      <c r="Q41" s="5"/>
      <c r="R41" s="5"/>
      <c r="S41" s="5"/>
      <c r="T41" s="5"/>
      <c r="U41" s="5"/>
      <c r="V41" s="5"/>
    </row>
    <row r="42" spans="1:22" s="2" customFormat="1" ht="16.5" x14ac:dyDescent="0.3">
      <c r="A42" s="5"/>
      <c r="B42" s="5"/>
      <c r="C42" s="5"/>
      <c r="D42" s="5"/>
      <c r="E42" s="5"/>
      <c r="F42" s="5"/>
      <c r="G42" s="5"/>
      <c r="H42" s="5"/>
      <c r="I42" s="5"/>
      <c r="J42" s="5"/>
      <c r="K42" s="5"/>
      <c r="L42" s="5"/>
      <c r="M42" s="5"/>
      <c r="N42" s="5"/>
      <c r="O42" s="5"/>
      <c r="P42" s="5"/>
      <c r="Q42" s="5"/>
      <c r="R42" s="5"/>
      <c r="S42" s="5"/>
      <c r="T42" s="5"/>
      <c r="U42" s="5"/>
      <c r="V42" s="5"/>
    </row>
    <row r="43" spans="1:22" s="2" customFormat="1" ht="16.5" x14ac:dyDescent="0.3">
      <c r="A43" s="5"/>
      <c r="B43" s="5"/>
      <c r="C43" s="5"/>
      <c r="D43" s="5"/>
      <c r="E43" s="5"/>
      <c r="F43" s="5"/>
      <c r="G43" s="5"/>
      <c r="H43" s="5"/>
      <c r="I43" s="5"/>
      <c r="J43" s="5"/>
      <c r="K43" s="5"/>
      <c r="L43" s="5"/>
      <c r="M43" s="5"/>
      <c r="N43" s="5"/>
      <c r="O43" s="5"/>
      <c r="P43" s="5"/>
      <c r="Q43" s="5"/>
      <c r="R43" s="5"/>
      <c r="S43" s="5"/>
      <c r="T43" s="5"/>
      <c r="U43" s="5"/>
      <c r="V43" s="5"/>
    </row>
    <row r="44" spans="1:22" s="2" customFormat="1" ht="16.5" x14ac:dyDescent="0.3">
      <c r="A44" s="5"/>
      <c r="B44" s="5"/>
      <c r="C44" s="5"/>
      <c r="D44" s="5"/>
      <c r="E44" s="5"/>
      <c r="F44" s="5"/>
      <c r="G44" s="5"/>
      <c r="H44" s="5"/>
      <c r="I44" s="5"/>
      <c r="J44" s="5"/>
      <c r="K44" s="5"/>
      <c r="L44" s="5"/>
      <c r="M44" s="5"/>
      <c r="N44" s="5"/>
      <c r="O44" s="5"/>
      <c r="P44" s="5"/>
      <c r="Q44" s="5"/>
      <c r="R44" s="5"/>
      <c r="S44" s="5"/>
      <c r="T44" s="5"/>
      <c r="U44" s="5"/>
      <c r="V44" s="5"/>
    </row>
    <row r="45" spans="1:22" s="2" customFormat="1" ht="16.5" x14ac:dyDescent="0.3">
      <c r="A45" s="5"/>
      <c r="B45" s="5"/>
      <c r="C45" s="5"/>
      <c r="D45" s="5"/>
      <c r="E45" s="5"/>
      <c r="F45" s="5"/>
      <c r="G45" s="5"/>
      <c r="H45" s="5"/>
      <c r="I45" s="5"/>
      <c r="J45" s="5"/>
      <c r="K45" s="5"/>
      <c r="L45" s="5"/>
      <c r="M45" s="5"/>
      <c r="N45" s="5"/>
      <c r="O45" s="5"/>
      <c r="P45" s="5"/>
      <c r="Q45" s="5"/>
      <c r="R45" s="5"/>
      <c r="S45" s="5"/>
      <c r="T45" s="5"/>
      <c r="U45" s="5"/>
      <c r="V45" s="5"/>
    </row>
    <row r="46" spans="1:22" s="2" customFormat="1" ht="16.5" x14ac:dyDescent="0.3">
      <c r="A46" s="5"/>
      <c r="B46" s="5"/>
      <c r="C46" s="5"/>
      <c r="D46" s="5"/>
      <c r="E46" s="5"/>
      <c r="F46" s="5"/>
      <c r="G46" s="5"/>
      <c r="H46" s="5"/>
      <c r="I46" s="5"/>
      <c r="J46" s="5"/>
      <c r="K46" s="5"/>
      <c r="L46" s="5"/>
      <c r="M46" s="5"/>
      <c r="N46" s="5"/>
      <c r="O46" s="5"/>
      <c r="P46" s="5"/>
      <c r="Q46" s="5"/>
      <c r="R46" s="5"/>
      <c r="S46" s="5"/>
      <c r="T46" s="5"/>
      <c r="U46" s="5"/>
      <c r="V46" s="5"/>
    </row>
    <row r="47" spans="1:22" s="2" customFormat="1" ht="16.5" x14ac:dyDescent="0.3">
      <c r="A47" s="5"/>
      <c r="B47" s="5"/>
      <c r="C47" s="5"/>
      <c r="D47" s="5"/>
      <c r="E47" s="5"/>
      <c r="F47" s="5"/>
      <c r="G47" s="5"/>
      <c r="H47" s="5"/>
      <c r="I47" s="5"/>
      <c r="J47" s="5"/>
      <c r="K47" s="5"/>
      <c r="L47" s="5"/>
      <c r="M47" s="5"/>
      <c r="N47" s="5"/>
      <c r="O47" s="5"/>
      <c r="P47" s="5"/>
      <c r="Q47" s="5"/>
      <c r="R47" s="5"/>
      <c r="S47" s="5"/>
      <c r="T47" s="5"/>
      <c r="U47" s="5"/>
      <c r="V47" s="5"/>
    </row>
    <row r="48" spans="1:22" s="2" customFormat="1" ht="16.5" x14ac:dyDescent="0.3">
      <c r="A48" s="5"/>
      <c r="B48" s="5"/>
      <c r="C48" s="5"/>
      <c r="D48" s="5"/>
      <c r="E48" s="5"/>
      <c r="F48" s="5"/>
      <c r="G48" s="5"/>
      <c r="H48" s="5"/>
      <c r="I48" s="5"/>
      <c r="J48" s="5"/>
      <c r="K48" s="5"/>
      <c r="L48" s="5"/>
      <c r="M48" s="5"/>
      <c r="N48" s="5"/>
      <c r="O48" s="5"/>
      <c r="P48" s="5"/>
      <c r="Q48" s="5"/>
      <c r="R48" s="5"/>
      <c r="S48" s="5"/>
      <c r="T48" s="5"/>
      <c r="U48" s="5"/>
      <c r="V48" s="5"/>
    </row>
    <row r="49" spans="1:22" s="2" customFormat="1" ht="16.5" x14ac:dyDescent="0.3">
      <c r="A49" s="5"/>
      <c r="B49" s="5"/>
      <c r="C49" s="5"/>
      <c r="D49" s="5"/>
      <c r="E49" s="5"/>
      <c r="F49" s="5"/>
      <c r="G49" s="5"/>
      <c r="H49" s="5"/>
      <c r="I49" s="5"/>
      <c r="J49" s="5"/>
      <c r="K49" s="5"/>
      <c r="L49" s="5"/>
      <c r="M49" s="5"/>
      <c r="N49" s="5"/>
      <c r="O49" s="5"/>
      <c r="P49" s="5"/>
      <c r="Q49" s="5"/>
      <c r="R49" s="5"/>
      <c r="S49" s="5"/>
      <c r="T49" s="5"/>
      <c r="U49" s="5"/>
      <c r="V49" s="5"/>
    </row>
    <row r="50" spans="1:22" s="2" customFormat="1" ht="16.5" x14ac:dyDescent="0.3"/>
    <row r="51" spans="1:22" s="2" customFormat="1" ht="16.5" x14ac:dyDescent="0.3"/>
    <row r="52" spans="1:22" s="2" customFormat="1" ht="16.5" x14ac:dyDescent="0.3"/>
    <row r="53" spans="1:22" s="2" customFormat="1" ht="16.5" x14ac:dyDescent="0.3"/>
    <row r="54" spans="1:22" s="2" customFormat="1" ht="16.5" x14ac:dyDescent="0.3"/>
    <row r="55" spans="1:22" s="2" customFormat="1" ht="16.5" x14ac:dyDescent="0.3"/>
    <row r="56" spans="1:22" s="2" customFormat="1" ht="16.5" x14ac:dyDescent="0.3"/>
    <row r="57" spans="1:22" s="2" customFormat="1" ht="16.5" x14ac:dyDescent="0.3"/>
    <row r="58" spans="1:22" s="2" customFormat="1" ht="16.5" x14ac:dyDescent="0.3"/>
    <row r="59" spans="1:22" s="2" customFormat="1" ht="16.5" x14ac:dyDescent="0.3"/>
    <row r="60" spans="1:22" s="2" customFormat="1" ht="16.5" x14ac:dyDescent="0.3"/>
    <row r="61" spans="1:22" s="2" customFormat="1" ht="16.5" x14ac:dyDescent="0.3"/>
    <row r="62" spans="1:22" s="2" customFormat="1" ht="16.5" x14ac:dyDescent="0.3"/>
    <row r="63" spans="1:22" s="2" customFormat="1" ht="16.5" x14ac:dyDescent="0.3"/>
    <row r="64" spans="1:22" s="2" customFormat="1" ht="16.5" x14ac:dyDescent="0.3"/>
    <row r="65" s="2" customFormat="1" ht="16.5" x14ac:dyDescent="0.3"/>
    <row r="66" s="2" customFormat="1" ht="16.5" x14ac:dyDescent="0.3"/>
    <row r="67" s="2" customFormat="1" ht="16.5" x14ac:dyDescent="0.3"/>
    <row r="68" s="2" customFormat="1" ht="16.5" x14ac:dyDescent="0.3"/>
    <row r="69" s="2" customFormat="1" ht="16.5" x14ac:dyDescent="0.3"/>
    <row r="70" s="2" customFormat="1" ht="16.5" x14ac:dyDescent="0.3"/>
    <row r="71" s="2" customFormat="1" ht="16.5" x14ac:dyDescent="0.3"/>
    <row r="72" s="2" customFormat="1" ht="16.5" x14ac:dyDescent="0.3"/>
    <row r="73" s="2" customFormat="1" ht="16.5" x14ac:dyDescent="0.3"/>
    <row r="74" s="2" customFormat="1" ht="16.5" x14ac:dyDescent="0.3"/>
    <row r="75" s="2" customFormat="1" ht="16.5" x14ac:dyDescent="0.3"/>
    <row r="76" s="2" customFormat="1" ht="16.5" x14ac:dyDescent="0.3"/>
    <row r="77" s="2" customFormat="1" ht="16.5" x14ac:dyDescent="0.3"/>
    <row r="78" s="2" customFormat="1" ht="16.5" x14ac:dyDescent="0.3"/>
    <row r="79" s="2" customFormat="1" ht="16.5" x14ac:dyDescent="0.3"/>
    <row r="80" s="2" customFormat="1" ht="16.5" x14ac:dyDescent="0.3"/>
    <row r="81" s="2" customFormat="1" ht="16.5" x14ac:dyDescent="0.3"/>
    <row r="82" s="2" customFormat="1" ht="16.5" x14ac:dyDescent="0.3"/>
    <row r="83" s="2" customFormat="1" ht="16.5" x14ac:dyDescent="0.3"/>
    <row r="84" s="2" customFormat="1" ht="16.5" x14ac:dyDescent="0.3"/>
    <row r="85" s="2" customFormat="1" ht="16.5" x14ac:dyDescent="0.3"/>
    <row r="86" s="2" customFormat="1" ht="16.5" x14ac:dyDescent="0.3"/>
    <row r="87" s="2" customFormat="1" ht="16.5" x14ac:dyDescent="0.3"/>
    <row r="88" s="2" customFormat="1" ht="16.5" x14ac:dyDescent="0.3"/>
    <row r="89" s="2" customFormat="1" ht="16.5" x14ac:dyDescent="0.3"/>
    <row r="90" s="2" customFormat="1" ht="16.5" x14ac:dyDescent="0.3"/>
    <row r="91" s="2" customFormat="1" ht="16.5" x14ac:dyDescent="0.3"/>
    <row r="92" s="2" customFormat="1" ht="16.5" x14ac:dyDescent="0.3"/>
    <row r="93" s="2" customFormat="1" ht="16.5" x14ac:dyDescent="0.3"/>
    <row r="94" s="2" customFormat="1" ht="16.5" x14ac:dyDescent="0.3"/>
    <row r="95" s="2" customFormat="1" ht="16.5" x14ac:dyDescent="0.3"/>
    <row r="96" s="2" customFormat="1" ht="16.5" x14ac:dyDescent="0.3"/>
    <row r="97" s="2" customFormat="1" ht="16.5" x14ac:dyDescent="0.3"/>
    <row r="98" s="2" customFormat="1" ht="16.5" x14ac:dyDescent="0.3"/>
    <row r="99" s="2" customFormat="1" ht="16.5" x14ac:dyDescent="0.3"/>
    <row r="100" s="2" customFormat="1" ht="16.5" x14ac:dyDescent="0.3"/>
    <row r="101" s="2" customFormat="1" ht="16.5" x14ac:dyDescent="0.3"/>
    <row r="102" s="2" customFormat="1" ht="16.5" x14ac:dyDescent="0.3"/>
    <row r="103" s="2" customFormat="1" ht="16.5" x14ac:dyDescent="0.3"/>
    <row r="104" s="2" customFormat="1" ht="16.5" x14ac:dyDescent="0.3"/>
    <row r="105" s="2" customFormat="1" ht="16.5" x14ac:dyDescent="0.3"/>
    <row r="106" s="2" customFormat="1" ht="16.5" x14ac:dyDescent="0.3"/>
    <row r="107" s="2" customFormat="1" ht="16.5" x14ac:dyDescent="0.3"/>
    <row r="108" s="2" customFormat="1" ht="16.5" x14ac:dyDescent="0.3"/>
    <row r="109" s="2" customFormat="1" ht="16.5" x14ac:dyDescent="0.3"/>
    <row r="110" s="2" customFormat="1" ht="16.5" x14ac:dyDescent="0.3"/>
    <row r="111" s="2" customFormat="1" ht="16.5" x14ac:dyDescent="0.3"/>
    <row r="112" s="2" customFormat="1" ht="16.5" x14ac:dyDescent="0.3"/>
    <row r="113" s="2" customFormat="1" ht="16.5" x14ac:dyDescent="0.3"/>
    <row r="114" s="2" customFormat="1" ht="16.5" x14ac:dyDescent="0.3"/>
    <row r="115" s="2" customFormat="1" ht="16.5" x14ac:dyDescent="0.3"/>
    <row r="116" s="2" customFormat="1" ht="16.5" x14ac:dyDescent="0.3"/>
    <row r="117" s="2" customFormat="1" ht="16.5" x14ac:dyDescent="0.3"/>
    <row r="118" s="2" customFormat="1" ht="16.5" x14ac:dyDescent="0.3"/>
    <row r="119" s="2" customFormat="1" ht="16.5" x14ac:dyDescent="0.3"/>
    <row r="120" s="2" customFormat="1" ht="16.5" x14ac:dyDescent="0.3"/>
    <row r="121" s="2" customFormat="1" ht="16.5" x14ac:dyDescent="0.3"/>
    <row r="122" s="2" customFormat="1" ht="16.5" x14ac:dyDescent="0.3"/>
    <row r="123" s="2" customFormat="1" ht="16.5" x14ac:dyDescent="0.3"/>
    <row r="124" s="2" customFormat="1" ht="16.5" x14ac:dyDescent="0.3"/>
    <row r="125" s="2" customFormat="1" ht="16.5" x14ac:dyDescent="0.3"/>
    <row r="126" s="2" customFormat="1" ht="16.5" x14ac:dyDescent="0.3"/>
    <row r="127" s="2" customFormat="1" ht="16.5" x14ac:dyDescent="0.3"/>
    <row r="128" s="2" customFormat="1" ht="16.5" x14ac:dyDescent="0.3"/>
    <row r="129" s="2" customFormat="1" ht="16.5" x14ac:dyDescent="0.3"/>
    <row r="130" s="2" customFormat="1" ht="16.5" x14ac:dyDescent="0.3"/>
    <row r="131" s="2" customFormat="1" ht="16.5" x14ac:dyDescent="0.3"/>
    <row r="132" s="2" customFormat="1" ht="16.5" x14ac:dyDescent="0.3"/>
    <row r="133" s="2" customFormat="1" ht="16.5" x14ac:dyDescent="0.3"/>
    <row r="134" s="2" customFormat="1" ht="16.5" x14ac:dyDescent="0.3"/>
    <row r="135" s="2" customFormat="1" ht="16.5" x14ac:dyDescent="0.3"/>
    <row r="136" s="2" customFormat="1" ht="16.5" x14ac:dyDescent="0.3"/>
    <row r="137" s="2" customFormat="1" ht="16.5" x14ac:dyDescent="0.3"/>
    <row r="138" s="2" customFormat="1" ht="16.5" x14ac:dyDescent="0.3"/>
    <row r="139" s="2" customFormat="1" ht="16.5" x14ac:dyDescent="0.3"/>
    <row r="140" s="2" customFormat="1" ht="16.5" x14ac:dyDescent="0.3"/>
    <row r="141" s="2" customFormat="1" ht="16.5" x14ac:dyDescent="0.3"/>
    <row r="142" s="2" customFormat="1" ht="16.5" x14ac:dyDescent="0.3"/>
    <row r="143" s="2" customFormat="1" ht="16.5" x14ac:dyDescent="0.3"/>
    <row r="144" s="2" customFormat="1" ht="16.5" x14ac:dyDescent="0.3"/>
    <row r="145" s="2" customFormat="1" ht="16.5" x14ac:dyDescent="0.3"/>
    <row r="146" s="2" customFormat="1" ht="16.5" x14ac:dyDescent="0.3"/>
    <row r="147" s="2" customFormat="1" ht="16.5" x14ac:dyDescent="0.3"/>
    <row r="148" s="2" customFormat="1" ht="16.5" x14ac:dyDescent="0.3"/>
    <row r="149" s="2" customFormat="1" ht="16.5" x14ac:dyDescent="0.3"/>
    <row r="150" s="2" customFormat="1" ht="16.5" x14ac:dyDescent="0.3"/>
    <row r="151" s="2" customFormat="1" ht="16.5" x14ac:dyDescent="0.3"/>
    <row r="152" s="2" customFormat="1" ht="16.5" x14ac:dyDescent="0.3"/>
    <row r="153" s="2" customFormat="1" ht="16.5" x14ac:dyDescent="0.3"/>
    <row r="154" s="2" customFormat="1" ht="16.5" x14ac:dyDescent="0.3"/>
    <row r="155" s="2" customFormat="1" ht="16.5" x14ac:dyDescent="0.3"/>
    <row r="156" s="2" customFormat="1" ht="16.5" x14ac:dyDescent="0.3"/>
    <row r="157" s="2" customFormat="1" ht="16.5" x14ac:dyDescent="0.3"/>
    <row r="158" s="2" customFormat="1" ht="16.5" x14ac:dyDescent="0.3"/>
    <row r="159" s="2" customFormat="1" ht="16.5" x14ac:dyDescent="0.3"/>
    <row r="160" s="2" customFormat="1" ht="16.5" x14ac:dyDescent="0.3"/>
    <row r="161" s="2" customFormat="1" ht="16.5" x14ac:dyDescent="0.3"/>
    <row r="162" s="2" customFormat="1" ht="16.5" x14ac:dyDescent="0.3"/>
    <row r="163" s="2" customFormat="1" ht="16.5" x14ac:dyDescent="0.3"/>
    <row r="164" s="2" customFormat="1" ht="16.5" x14ac:dyDescent="0.3"/>
    <row r="165" s="2" customFormat="1" ht="16.5" x14ac:dyDescent="0.3"/>
    <row r="166" s="2" customFormat="1" ht="16.5" x14ac:dyDescent="0.3"/>
    <row r="167" s="2" customFormat="1" ht="16.5" x14ac:dyDescent="0.3"/>
    <row r="168" s="2" customFormat="1" ht="16.5" x14ac:dyDescent="0.3"/>
    <row r="169" s="2" customFormat="1" ht="16.5" x14ac:dyDescent="0.3"/>
    <row r="170" s="2" customFormat="1" ht="16.5" x14ac:dyDescent="0.3"/>
    <row r="171" s="2" customFormat="1" ht="16.5" x14ac:dyDescent="0.3"/>
    <row r="172" s="2" customFormat="1" ht="16.5" x14ac:dyDescent="0.3"/>
    <row r="173" s="2" customFormat="1" ht="16.5" x14ac:dyDescent="0.3"/>
    <row r="174" s="2" customFormat="1" ht="16.5" x14ac:dyDescent="0.3"/>
    <row r="175" s="2" customFormat="1" ht="16.5" x14ac:dyDescent="0.3"/>
    <row r="176" s="2" customFormat="1" ht="16.5" x14ac:dyDescent="0.3"/>
    <row r="177" s="2" customFormat="1" ht="16.5" x14ac:dyDescent="0.3"/>
    <row r="178" s="2" customFormat="1" ht="16.5" x14ac:dyDescent="0.3"/>
    <row r="179" s="2" customFormat="1" ht="16.5" x14ac:dyDescent="0.3"/>
    <row r="180" s="2" customFormat="1" ht="16.5" x14ac:dyDescent="0.3"/>
    <row r="181" s="2" customFormat="1" ht="16.5" x14ac:dyDescent="0.3"/>
    <row r="182" s="2" customFormat="1" ht="16.5" x14ac:dyDescent="0.3"/>
    <row r="183" s="2" customFormat="1" ht="16.5" x14ac:dyDescent="0.3"/>
    <row r="184" s="2" customFormat="1" ht="16.5" x14ac:dyDescent="0.3"/>
    <row r="185" s="2" customFormat="1" ht="16.5" x14ac:dyDescent="0.3"/>
    <row r="186" s="2" customFormat="1" ht="16.5" x14ac:dyDescent="0.3"/>
    <row r="187" s="2" customFormat="1" ht="16.5" x14ac:dyDescent="0.3"/>
    <row r="188" s="2" customFormat="1" ht="16.5" x14ac:dyDescent="0.3"/>
    <row r="189" s="2" customFormat="1" ht="16.5" x14ac:dyDescent="0.3"/>
    <row r="190" s="2" customFormat="1" ht="16.5" x14ac:dyDescent="0.3"/>
    <row r="191" s="2" customFormat="1" ht="16.5" x14ac:dyDescent="0.3"/>
    <row r="192" s="2" customFormat="1" ht="16.5" x14ac:dyDescent="0.3"/>
    <row r="193" s="2" customFormat="1" ht="16.5" x14ac:dyDescent="0.3"/>
    <row r="194" s="2" customFormat="1" ht="16.5" x14ac:dyDescent="0.3"/>
    <row r="195" s="2" customFormat="1" ht="16.5" x14ac:dyDescent="0.3"/>
    <row r="196" s="2" customFormat="1" ht="16.5" x14ac:dyDescent="0.3"/>
    <row r="197" s="2" customFormat="1" ht="16.5" x14ac:dyDescent="0.3"/>
    <row r="198" s="2" customFormat="1" ht="16.5" x14ac:dyDescent="0.3"/>
    <row r="199" s="2" customFormat="1" ht="16.5" x14ac:dyDescent="0.3"/>
    <row r="200" s="2" customFormat="1" ht="16.5" x14ac:dyDescent="0.3"/>
    <row r="201" s="2" customFormat="1" ht="16.5" x14ac:dyDescent="0.3"/>
    <row r="202" s="2" customFormat="1" ht="16.5" x14ac:dyDescent="0.3"/>
    <row r="203" s="2" customFormat="1" ht="16.5" x14ac:dyDescent="0.3"/>
    <row r="204" s="2" customFormat="1" ht="16.5" x14ac:dyDescent="0.3"/>
    <row r="205" s="2" customFormat="1" ht="16.5" x14ac:dyDescent="0.3"/>
    <row r="206" s="2" customFormat="1" ht="16.5" x14ac:dyDescent="0.3"/>
    <row r="207" s="2" customFormat="1" ht="16.5" x14ac:dyDescent="0.3"/>
    <row r="208" s="2" customFormat="1" ht="16.5" x14ac:dyDescent="0.3"/>
    <row r="209" s="2" customFormat="1" ht="16.5" x14ac:dyDescent="0.3"/>
    <row r="210" s="2" customFormat="1" ht="16.5" x14ac:dyDescent="0.3"/>
    <row r="211" s="2" customFormat="1" ht="16.5" x14ac:dyDescent="0.3"/>
    <row r="212" s="2" customFormat="1" ht="16.5" x14ac:dyDescent="0.3"/>
    <row r="213" s="2" customFormat="1" ht="16.5" x14ac:dyDescent="0.3"/>
    <row r="214" s="2" customFormat="1" ht="16.5" x14ac:dyDescent="0.3"/>
    <row r="215" s="2" customFormat="1" ht="16.5" x14ac:dyDescent="0.3"/>
    <row r="216" s="2" customFormat="1" ht="16.5" x14ac:dyDescent="0.3"/>
    <row r="217" s="2" customFormat="1" ht="16.5" x14ac:dyDescent="0.3"/>
    <row r="218" s="2" customFormat="1" ht="16.5" x14ac:dyDescent="0.3"/>
    <row r="219" s="2" customFormat="1" ht="16.5" x14ac:dyDescent="0.3"/>
    <row r="220" s="2" customFormat="1" ht="16.5" x14ac:dyDescent="0.3"/>
    <row r="221" s="2" customFormat="1" ht="16.5" x14ac:dyDescent="0.3"/>
    <row r="222" s="2" customFormat="1" ht="16.5" x14ac:dyDescent="0.3"/>
    <row r="223" s="2" customFormat="1" ht="16.5" x14ac:dyDescent="0.3"/>
    <row r="224" s="2" customFormat="1" ht="16.5" x14ac:dyDescent="0.3"/>
    <row r="225" s="2" customFormat="1" ht="16.5" x14ac:dyDescent="0.3"/>
    <row r="226" s="2" customFormat="1" ht="16.5" x14ac:dyDescent="0.3"/>
    <row r="227" s="2" customFormat="1" ht="16.5" x14ac:dyDescent="0.3"/>
    <row r="228" s="2" customFormat="1" ht="16.5" x14ac:dyDescent="0.3"/>
    <row r="229" s="2" customFormat="1" ht="16.5" x14ac:dyDescent="0.3"/>
    <row r="230" s="2" customFormat="1" ht="16.5" x14ac:dyDescent="0.3"/>
    <row r="231" s="2" customFormat="1" ht="16.5" x14ac:dyDescent="0.3"/>
    <row r="232" s="2" customFormat="1" ht="16.5" x14ac:dyDescent="0.3"/>
    <row r="233" s="2" customFormat="1" ht="16.5" x14ac:dyDescent="0.3"/>
    <row r="234" s="2" customFormat="1" ht="16.5" x14ac:dyDescent="0.3"/>
    <row r="235" s="2" customFormat="1" ht="16.5" x14ac:dyDescent="0.3"/>
    <row r="236" s="2" customFormat="1" ht="16.5" x14ac:dyDescent="0.3"/>
    <row r="237" s="2" customFormat="1" ht="16.5" x14ac:dyDescent="0.3"/>
    <row r="238" s="2" customFormat="1" ht="16.5" x14ac:dyDescent="0.3"/>
    <row r="239" s="2" customFormat="1" ht="16.5" x14ac:dyDescent="0.3"/>
    <row r="240" s="2" customFormat="1" ht="16.5" x14ac:dyDescent="0.3"/>
    <row r="241" s="2" customFormat="1" ht="16.5" x14ac:dyDescent="0.3"/>
    <row r="242" s="2" customFormat="1" ht="16.5" x14ac:dyDescent="0.3"/>
    <row r="243" s="2" customFormat="1" ht="16.5" x14ac:dyDescent="0.3"/>
    <row r="244" s="2" customFormat="1" ht="16.5" x14ac:dyDescent="0.3"/>
    <row r="245" s="2" customFormat="1" ht="16.5" x14ac:dyDescent="0.3"/>
    <row r="246" s="2" customFormat="1" ht="16.5" x14ac:dyDescent="0.3"/>
    <row r="247" s="2" customFormat="1" ht="16.5" x14ac:dyDescent="0.3"/>
    <row r="248" s="2" customFormat="1" ht="16.5" x14ac:dyDescent="0.3"/>
    <row r="249" s="2" customFormat="1" ht="16.5" x14ac:dyDescent="0.3"/>
    <row r="250" s="2" customFormat="1" ht="16.5" x14ac:dyDescent="0.3"/>
    <row r="251" s="2" customFormat="1" ht="16.5" x14ac:dyDescent="0.3"/>
    <row r="252" s="2" customFormat="1" ht="16.5" x14ac:dyDescent="0.3"/>
    <row r="253" s="2" customFormat="1" ht="16.5" x14ac:dyDescent="0.3"/>
    <row r="254" s="2" customFormat="1" ht="16.5" x14ac:dyDescent="0.3"/>
    <row r="255" s="2" customFormat="1" ht="16.5" x14ac:dyDescent="0.3"/>
    <row r="256" s="2" customFormat="1" ht="16.5" x14ac:dyDescent="0.3"/>
    <row r="257" s="2" customFormat="1" ht="16.5" x14ac:dyDescent="0.3"/>
    <row r="258" s="2" customFormat="1" ht="16.5" x14ac:dyDescent="0.3"/>
    <row r="259" s="2" customFormat="1" ht="16.5" x14ac:dyDescent="0.3"/>
    <row r="260" s="2" customFormat="1" ht="16.5" x14ac:dyDescent="0.3"/>
    <row r="261" s="2" customFormat="1" ht="16.5" x14ac:dyDescent="0.3"/>
    <row r="262" s="2" customFormat="1" ht="16.5" x14ac:dyDescent="0.3"/>
    <row r="263" s="2" customFormat="1" ht="16.5" x14ac:dyDescent="0.3"/>
    <row r="264" s="2" customFormat="1" ht="16.5" x14ac:dyDescent="0.3"/>
    <row r="265" s="2" customFormat="1" ht="16.5" x14ac:dyDescent="0.3"/>
    <row r="266" s="2" customFormat="1" ht="16.5" x14ac:dyDescent="0.3"/>
    <row r="267" s="2" customFormat="1" ht="16.5" x14ac:dyDescent="0.3"/>
    <row r="268" s="2" customFormat="1" ht="16.5" x14ac:dyDescent="0.3"/>
    <row r="269" s="2" customFormat="1" ht="16.5" x14ac:dyDescent="0.3"/>
    <row r="270" s="2" customFormat="1" ht="16.5" x14ac:dyDescent="0.3"/>
    <row r="271" s="2" customFormat="1" ht="16.5" x14ac:dyDescent="0.3"/>
    <row r="272" s="2" customFormat="1" ht="16.5" x14ac:dyDescent="0.3"/>
    <row r="273" s="2" customFormat="1" ht="16.5" x14ac:dyDescent="0.3"/>
    <row r="274" s="2" customFormat="1" ht="16.5" x14ac:dyDescent="0.3"/>
    <row r="275" s="2" customFormat="1" ht="16.5" x14ac:dyDescent="0.3"/>
    <row r="276" s="2" customFormat="1" ht="16.5" x14ac:dyDescent="0.3"/>
    <row r="277" s="2" customFormat="1" ht="16.5" x14ac:dyDescent="0.3"/>
    <row r="278" s="2" customFormat="1" ht="16.5" x14ac:dyDescent="0.3"/>
    <row r="279" s="2" customFormat="1" ht="16.5" x14ac:dyDescent="0.3"/>
    <row r="280" s="2" customFormat="1" ht="16.5" x14ac:dyDescent="0.3"/>
    <row r="281" s="2" customFormat="1" ht="16.5" x14ac:dyDescent="0.3"/>
    <row r="282" s="2" customFormat="1" ht="16.5" x14ac:dyDescent="0.3"/>
    <row r="283" s="2" customFormat="1" ht="16.5" x14ac:dyDescent="0.3"/>
    <row r="284" s="2" customFormat="1" ht="16.5" x14ac:dyDescent="0.3"/>
    <row r="285" s="2" customFormat="1" ht="16.5" x14ac:dyDescent="0.3"/>
    <row r="286" s="2" customFormat="1" ht="16.5" x14ac:dyDescent="0.3"/>
    <row r="287" s="2" customFormat="1" ht="16.5" x14ac:dyDescent="0.3"/>
    <row r="288" s="2" customFormat="1" ht="16.5" x14ac:dyDescent="0.3"/>
    <row r="289" s="2" customFormat="1" ht="16.5" x14ac:dyDescent="0.3"/>
    <row r="290" s="2" customFormat="1" ht="16.5" x14ac:dyDescent="0.3"/>
    <row r="291" s="2" customFormat="1" ht="16.5" x14ac:dyDescent="0.3"/>
    <row r="292" s="2" customFormat="1" ht="16.5" x14ac:dyDescent="0.3"/>
    <row r="293" s="2" customFormat="1" ht="16.5" x14ac:dyDescent="0.3"/>
    <row r="294" s="2" customFormat="1" ht="16.5" x14ac:dyDescent="0.3"/>
    <row r="295" s="2" customFormat="1" ht="16.5" x14ac:dyDescent="0.3"/>
    <row r="296" s="2" customFormat="1" ht="16.5" x14ac:dyDescent="0.3"/>
    <row r="297" s="2" customFormat="1" ht="16.5" x14ac:dyDescent="0.3"/>
    <row r="298" s="2" customFormat="1" ht="16.5" x14ac:dyDescent="0.3"/>
    <row r="299" s="2" customFormat="1" ht="16.5" x14ac:dyDescent="0.3"/>
    <row r="300" s="2" customFormat="1" ht="16.5" x14ac:dyDescent="0.3"/>
    <row r="301" s="2" customFormat="1" ht="16.5" x14ac:dyDescent="0.3"/>
    <row r="302" s="2" customFormat="1" ht="16.5" x14ac:dyDescent="0.3"/>
    <row r="303" s="2" customFormat="1" ht="16.5" x14ac:dyDescent="0.3"/>
    <row r="304" s="2" customFormat="1" ht="16.5" x14ac:dyDescent="0.3"/>
    <row r="305" s="2" customFormat="1" ht="16.5" x14ac:dyDescent="0.3"/>
    <row r="306" s="2" customFormat="1" ht="16.5" x14ac:dyDescent="0.3"/>
    <row r="307" s="2" customFormat="1" ht="16.5" x14ac:dyDescent="0.3"/>
    <row r="308" s="2" customFormat="1" ht="16.5" x14ac:dyDescent="0.3"/>
    <row r="309" s="2" customFormat="1" ht="16.5" x14ac:dyDescent="0.3"/>
    <row r="310" s="2" customFormat="1" ht="16.5" x14ac:dyDescent="0.3"/>
    <row r="311" s="2" customFormat="1" ht="16.5" x14ac:dyDescent="0.3"/>
    <row r="312" s="2" customFormat="1" ht="16.5" x14ac:dyDescent="0.3"/>
    <row r="313" s="2" customFormat="1" ht="16.5" x14ac:dyDescent="0.3"/>
    <row r="314" s="2" customFormat="1" ht="16.5" x14ac:dyDescent="0.3"/>
    <row r="315" s="2" customFormat="1" ht="16.5" x14ac:dyDescent="0.3"/>
    <row r="316" s="2" customFormat="1" ht="16.5" x14ac:dyDescent="0.3"/>
    <row r="317" s="2" customFormat="1" ht="16.5" x14ac:dyDescent="0.3"/>
    <row r="318" s="2" customFormat="1" ht="16.5" x14ac:dyDescent="0.3"/>
    <row r="319" s="2" customFormat="1" ht="16.5" x14ac:dyDescent="0.3"/>
    <row r="320" s="2" customFormat="1" ht="16.5" x14ac:dyDescent="0.3"/>
    <row r="321" s="2" customFormat="1" ht="16.5" x14ac:dyDescent="0.3"/>
    <row r="322" s="2" customFormat="1" ht="16.5" x14ac:dyDescent="0.3"/>
    <row r="323" s="2" customFormat="1" ht="16.5" x14ac:dyDescent="0.3"/>
    <row r="324" s="2" customFormat="1" ht="16.5" x14ac:dyDescent="0.3"/>
    <row r="325" s="2" customFormat="1" ht="16.5" x14ac:dyDescent="0.3"/>
    <row r="326" s="2" customFormat="1" ht="16.5" x14ac:dyDescent="0.3"/>
    <row r="327" s="2" customFormat="1" ht="16.5" x14ac:dyDescent="0.3"/>
    <row r="328" s="2" customFormat="1" ht="16.5" x14ac:dyDescent="0.3"/>
    <row r="329" s="2" customFormat="1" ht="16.5" x14ac:dyDescent="0.3"/>
    <row r="330" s="2" customFormat="1" ht="16.5" x14ac:dyDescent="0.3"/>
    <row r="331" s="2" customFormat="1" ht="16.5" x14ac:dyDescent="0.3"/>
    <row r="332" s="2" customFormat="1" ht="16.5" x14ac:dyDescent="0.3"/>
    <row r="333" s="2" customFormat="1" ht="16.5" x14ac:dyDescent="0.3"/>
    <row r="334" s="2" customFormat="1" ht="16.5" x14ac:dyDescent="0.3"/>
    <row r="335" s="2" customFormat="1" ht="16.5" x14ac:dyDescent="0.3"/>
    <row r="336" s="2" customFormat="1" ht="16.5" x14ac:dyDescent="0.3"/>
    <row r="337" s="2" customFormat="1" ht="16.5" x14ac:dyDescent="0.3"/>
    <row r="338" s="2" customFormat="1" ht="16.5" x14ac:dyDescent="0.3"/>
    <row r="339" s="2" customFormat="1" ht="16.5" x14ac:dyDescent="0.3"/>
    <row r="340" s="2" customFormat="1" ht="16.5" x14ac:dyDescent="0.3"/>
    <row r="341" s="2" customFormat="1" ht="16.5" x14ac:dyDescent="0.3"/>
    <row r="342" s="2" customFormat="1" ht="16.5" x14ac:dyDescent="0.3"/>
    <row r="343" s="2" customFormat="1" ht="16.5" x14ac:dyDescent="0.3"/>
    <row r="344" s="2" customFormat="1" ht="16.5" x14ac:dyDescent="0.3"/>
    <row r="345" s="2" customFormat="1" ht="16.5" x14ac:dyDescent="0.3"/>
    <row r="346" s="2" customFormat="1" ht="16.5" x14ac:dyDescent="0.3"/>
    <row r="347" s="2" customFormat="1" ht="16.5" x14ac:dyDescent="0.3"/>
    <row r="348" s="2" customFormat="1" ht="16.5" x14ac:dyDescent="0.3"/>
    <row r="349" s="2" customFormat="1" ht="16.5" x14ac:dyDescent="0.3"/>
    <row r="350" s="2" customFormat="1" ht="16.5" x14ac:dyDescent="0.3"/>
    <row r="351" s="2" customFormat="1" ht="16.5" x14ac:dyDescent="0.3"/>
    <row r="352" s="2" customFormat="1" ht="16.5" x14ac:dyDescent="0.3"/>
    <row r="353" s="2" customFormat="1" ht="16.5" x14ac:dyDescent="0.3"/>
    <row r="354" s="2" customFormat="1" ht="16.5" x14ac:dyDescent="0.3"/>
    <row r="355" s="2" customFormat="1" ht="16.5" x14ac:dyDescent="0.3"/>
    <row r="356" s="2" customFormat="1" ht="16.5" x14ac:dyDescent="0.3"/>
    <row r="357" s="2" customFormat="1" ht="16.5" x14ac:dyDescent="0.3"/>
    <row r="358" s="2" customFormat="1" ht="16.5" x14ac:dyDescent="0.3"/>
    <row r="359" s="2" customFormat="1" ht="16.5" x14ac:dyDescent="0.3"/>
    <row r="360" s="2" customFormat="1" ht="16.5" x14ac:dyDescent="0.3"/>
    <row r="361" s="2" customFormat="1" ht="16.5" x14ac:dyDescent="0.3"/>
    <row r="362" s="2" customFormat="1" ht="16.5" x14ac:dyDescent="0.3"/>
    <row r="363" s="2" customFormat="1" ht="16.5" x14ac:dyDescent="0.3"/>
    <row r="364" s="2" customFormat="1" ht="16.5" x14ac:dyDescent="0.3"/>
    <row r="365" s="2" customFormat="1" ht="16.5" x14ac:dyDescent="0.3"/>
    <row r="366" s="2" customFormat="1" ht="16.5" x14ac:dyDescent="0.3"/>
    <row r="367" s="2" customFormat="1" ht="16.5" x14ac:dyDescent="0.3"/>
    <row r="368" s="2" customFormat="1" ht="16.5" x14ac:dyDescent="0.3"/>
    <row r="369" s="2" customFormat="1" ht="16.5" x14ac:dyDescent="0.3"/>
    <row r="370" s="2" customFormat="1" ht="16.5" x14ac:dyDescent="0.3"/>
    <row r="371" s="2" customFormat="1" ht="16.5" x14ac:dyDescent="0.3"/>
    <row r="372" s="2" customFormat="1" ht="16.5" x14ac:dyDescent="0.3"/>
    <row r="373" s="2" customFormat="1" ht="16.5" x14ac:dyDescent="0.3"/>
    <row r="374" s="2" customFormat="1" ht="16.5" x14ac:dyDescent="0.3"/>
    <row r="375" s="2" customFormat="1" ht="16.5" x14ac:dyDescent="0.3"/>
    <row r="376" s="2" customFormat="1" ht="16.5" x14ac:dyDescent="0.3"/>
    <row r="377" s="2" customFormat="1" ht="16.5" x14ac:dyDescent="0.3"/>
    <row r="378" s="2" customFormat="1" ht="16.5" x14ac:dyDescent="0.3"/>
    <row r="379" s="2" customFormat="1" ht="16.5" x14ac:dyDescent="0.3"/>
    <row r="380" s="2" customFormat="1" ht="16.5" x14ac:dyDescent="0.3"/>
    <row r="381" s="2" customFormat="1" ht="16.5" x14ac:dyDescent="0.3"/>
    <row r="382" s="2" customFormat="1" ht="16.5" x14ac:dyDescent="0.3"/>
    <row r="383" s="2" customFormat="1" ht="16.5" x14ac:dyDescent="0.3"/>
  </sheetData>
  <mergeCells count="30">
    <mergeCell ref="A4:E4"/>
    <mergeCell ref="A6:C6"/>
    <mergeCell ref="D6:K6"/>
    <mergeCell ref="N4:P4"/>
    <mergeCell ref="N5:P5"/>
    <mergeCell ref="A1:L1"/>
    <mergeCell ref="A2:L2"/>
    <mergeCell ref="H32:I32"/>
    <mergeCell ref="H25:I25"/>
    <mergeCell ref="H26:I26"/>
    <mergeCell ref="H27:I27"/>
    <mergeCell ref="H28:I28"/>
    <mergeCell ref="H29:I29"/>
    <mergeCell ref="H30:I30"/>
    <mergeCell ref="H31:I31"/>
    <mergeCell ref="L31:T31"/>
    <mergeCell ref="L24:T24"/>
    <mergeCell ref="L25:T25"/>
    <mergeCell ref="L26:T26"/>
    <mergeCell ref="L27:T27"/>
    <mergeCell ref="L28:T28"/>
    <mergeCell ref="L29:T29"/>
    <mergeCell ref="L30:T30"/>
    <mergeCell ref="H24:I24"/>
    <mergeCell ref="H20:I20"/>
    <mergeCell ref="A7:C7"/>
    <mergeCell ref="D7:K7"/>
    <mergeCell ref="A11:D11"/>
    <mergeCell ref="E11:F11"/>
    <mergeCell ref="C10:I10"/>
  </mergeCells>
  <phoneticPr fontId="3" type="noConversion"/>
  <dataValidations xWindow="518" yWindow="369" count="5">
    <dataValidation allowBlank="1" showInputMessage="1" showErrorMessage="1" prompt="PER 100.000" sqref="H12" xr:uid="{00000000-0002-0000-0100-000000000000}"/>
    <dataValidation allowBlank="1" showInputMessage="1" showErrorMessage="1" prompt="Noter les distributions nationales par classe d'âge . Si elles ne sont pas disponibles, utiliser les standards proposés ci-dessous :_x000a_ 0 - 23 mois     = 7%_x000a_ 2 - 4  ans      = 9%_x000a_ 5 - 14 ans     = 27%_x000a_15 - 29 ans    = 27%_x000a_au-delà de 30 ans = 30%" sqref="F12:F17" xr:uid="{00000000-0002-0000-0100-000001000000}"/>
    <dataValidation allowBlank="1" showInputMessage="1" showErrorMessage="1" prompt="Pour 100.000" sqref="H13 H15:H16 H18" xr:uid="{00000000-0002-0000-0100-000002000000}"/>
    <dataValidation allowBlank="1" showInputMessage="1" showErrorMessage="1" prompt="pour 100.000" sqref="H14 H17" xr:uid="{00000000-0002-0000-0100-000003000000}"/>
    <dataValidation allowBlank="1" showInputMessage="1" showErrorMessage="1" prompt="JJ/MM/AAAA" sqref="C5 E5" xr:uid="{00000000-0002-0000-0100-000004000000}"/>
  </dataValidations>
  <pageMargins left="0.18" right="0.18" top="0.43307086614173229" bottom="0.47244094488188981" header="0.19685039370078741" footer="0.19685039370078741"/>
  <pageSetup paperSize="9" scale="80" pageOrder="overThenDown" orientation="landscape" r:id="rId1"/>
  <headerFooter alignWithMargins="0">
    <oddHeader>&amp;F</oddHeader>
    <oddFooter>&amp;C&amp;A&amp;R&amp;D</oddFooter>
  </headerFooter>
  <rowBreaks count="1" manualBreakCount="1">
    <brk id="21" max="11" man="1"/>
  </row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21"/>
  <sheetViews>
    <sheetView workbookViewId="0">
      <selection activeCell="M16" sqref="M16"/>
    </sheetView>
  </sheetViews>
  <sheetFormatPr defaultRowHeight="12.75" x14ac:dyDescent="0.2"/>
  <cols>
    <col min="1" max="1" width="30.5703125" customWidth="1"/>
    <col min="2" max="9" width="6.28515625" customWidth="1"/>
    <col min="10" max="10" width="7.5703125" customWidth="1"/>
    <col min="11" max="18" width="6.28515625" customWidth="1"/>
    <col min="19" max="19" width="7.7109375" customWidth="1"/>
  </cols>
  <sheetData>
    <row r="1" spans="1:19" ht="18" customHeight="1" x14ac:dyDescent="0.25">
      <c r="A1" s="283" t="s">
        <v>172</v>
      </c>
      <c r="B1" s="283"/>
      <c r="C1" s="283"/>
      <c r="D1" s="283"/>
      <c r="E1" s="283"/>
      <c r="F1" s="283"/>
      <c r="G1" s="141"/>
      <c r="H1" s="141"/>
      <c r="I1" s="141"/>
      <c r="J1" s="141"/>
      <c r="K1" s="141"/>
      <c r="L1" s="141"/>
      <c r="M1" s="141"/>
      <c r="N1" s="141"/>
      <c r="O1" s="141"/>
      <c r="P1" s="141"/>
      <c r="Q1" s="141"/>
      <c r="R1" s="141"/>
      <c r="S1" s="141"/>
    </row>
    <row r="2" spans="1:19" ht="20.25" x14ac:dyDescent="0.3">
      <c r="A2" s="229" t="s">
        <v>117</v>
      </c>
      <c r="B2" s="223"/>
      <c r="C2" s="223"/>
      <c r="D2" s="223"/>
      <c r="E2" s="223"/>
      <c r="F2" s="223"/>
      <c r="G2" s="223"/>
      <c r="H2" s="223"/>
      <c r="I2" s="223"/>
      <c r="J2" s="223"/>
      <c r="K2" s="223"/>
      <c r="L2" s="223"/>
      <c r="M2" s="223"/>
      <c r="N2" s="141"/>
      <c r="O2" s="141"/>
      <c r="P2" s="141"/>
      <c r="Q2" s="141"/>
      <c r="R2" s="141"/>
      <c r="S2" s="141"/>
    </row>
    <row r="3" spans="1:19" ht="20.25" x14ac:dyDescent="0.3">
      <c r="A3" s="221" t="s">
        <v>177</v>
      </c>
      <c r="B3" s="223"/>
      <c r="C3" s="223"/>
      <c r="D3" s="223"/>
      <c r="E3" s="223"/>
      <c r="F3" s="223"/>
      <c r="G3" s="223"/>
      <c r="H3" s="223"/>
      <c r="I3" s="223"/>
      <c r="J3" s="223"/>
      <c r="K3" s="223"/>
      <c r="L3" s="223"/>
      <c r="M3" s="223"/>
      <c r="N3" s="223"/>
      <c r="O3" s="141"/>
      <c r="P3" s="141"/>
      <c r="Q3" s="141"/>
      <c r="R3" s="141"/>
      <c r="S3" s="141"/>
    </row>
    <row r="4" spans="1:19" ht="6" customHeight="1" thickBot="1" x14ac:dyDescent="0.3">
      <c r="A4" s="47"/>
      <c r="B4" s="44"/>
      <c r="C4" s="44"/>
      <c r="D4" s="44"/>
      <c r="E4" s="44"/>
      <c r="F4" s="44"/>
      <c r="G4" s="44"/>
      <c r="H4" s="44"/>
      <c r="I4" s="44"/>
      <c r="J4" s="44"/>
      <c r="K4" s="141"/>
      <c r="L4" s="141"/>
      <c r="M4" s="141"/>
      <c r="N4" s="141"/>
      <c r="O4" s="141"/>
      <c r="P4" s="141"/>
      <c r="Q4" s="141"/>
      <c r="R4" s="141"/>
      <c r="S4" s="141"/>
    </row>
    <row r="5" spans="1:19" ht="17.25" thickBot="1" x14ac:dyDescent="0.35">
      <c r="A5" s="142"/>
      <c r="B5" s="286" t="s">
        <v>182</v>
      </c>
      <c r="C5" s="287"/>
      <c r="D5" s="288"/>
      <c r="E5" s="288"/>
      <c r="F5" s="288"/>
      <c r="G5" s="288"/>
      <c r="H5" s="288"/>
      <c r="I5" s="288"/>
      <c r="J5" s="289"/>
      <c r="K5" s="286" t="s">
        <v>181</v>
      </c>
      <c r="L5" s="287"/>
      <c r="M5" s="288"/>
      <c r="N5" s="288"/>
      <c r="O5" s="288"/>
      <c r="P5" s="288"/>
      <c r="Q5" s="288"/>
      <c r="R5" s="288"/>
      <c r="S5" s="289"/>
    </row>
    <row r="6" spans="1:19" ht="13.5" customHeight="1" thickTop="1" x14ac:dyDescent="0.2">
      <c r="A6" s="284" t="s">
        <v>173</v>
      </c>
      <c r="B6" s="281" t="s">
        <v>113</v>
      </c>
      <c r="C6" s="282"/>
      <c r="D6" s="276"/>
      <c r="E6" s="276"/>
      <c r="F6" s="276" t="s">
        <v>114</v>
      </c>
      <c r="G6" s="276" t="s">
        <v>115</v>
      </c>
      <c r="H6" s="276" t="s">
        <v>163</v>
      </c>
      <c r="I6" s="276" t="s">
        <v>154</v>
      </c>
      <c r="J6" s="279" t="s">
        <v>137</v>
      </c>
      <c r="K6" s="281" t="s">
        <v>113</v>
      </c>
      <c r="L6" s="282"/>
      <c r="M6" s="276"/>
      <c r="N6" s="276"/>
      <c r="O6" s="276" t="s">
        <v>114</v>
      </c>
      <c r="P6" s="276" t="s">
        <v>115</v>
      </c>
      <c r="Q6" s="276" t="s">
        <v>134</v>
      </c>
      <c r="R6" s="276" t="s">
        <v>138</v>
      </c>
      <c r="S6" s="279" t="s">
        <v>133</v>
      </c>
    </row>
    <row r="7" spans="1:19" ht="14.25" thickBot="1" x14ac:dyDescent="0.25">
      <c r="A7" s="285"/>
      <c r="B7" s="43" t="s">
        <v>116</v>
      </c>
      <c r="C7" s="217" t="s">
        <v>186</v>
      </c>
      <c r="D7" s="42" t="s">
        <v>179</v>
      </c>
      <c r="E7" s="42" t="s">
        <v>136</v>
      </c>
      <c r="F7" s="277"/>
      <c r="G7" s="277"/>
      <c r="H7" s="277"/>
      <c r="I7" s="277"/>
      <c r="J7" s="280"/>
      <c r="K7" s="43" t="s">
        <v>116</v>
      </c>
      <c r="L7" s="217" t="s">
        <v>186</v>
      </c>
      <c r="M7" s="42" t="s">
        <v>180</v>
      </c>
      <c r="N7" s="42" t="s">
        <v>134</v>
      </c>
      <c r="O7" s="277"/>
      <c r="P7" s="277"/>
      <c r="Q7" s="277"/>
      <c r="R7" s="277"/>
      <c r="S7" s="280"/>
    </row>
    <row r="8" spans="1:19" ht="24" customHeight="1" x14ac:dyDescent="0.2">
      <c r="A8" s="120"/>
      <c r="B8" s="121"/>
      <c r="C8" s="123"/>
      <c r="D8" s="122"/>
      <c r="E8" s="122"/>
      <c r="F8" s="123"/>
      <c r="G8" s="123"/>
      <c r="H8" s="124"/>
      <c r="I8" s="125"/>
      <c r="J8" s="48">
        <f t="shared" ref="J8:J14" si="0">SUM(B8:H8)</f>
        <v>0</v>
      </c>
      <c r="K8" s="121"/>
      <c r="L8" s="123"/>
      <c r="M8" s="122"/>
      <c r="N8" s="122"/>
      <c r="O8" s="122"/>
      <c r="P8" s="122"/>
      <c r="Q8" s="124"/>
      <c r="R8" s="125"/>
      <c r="S8" s="48">
        <f>SUM(K8:Q8)</f>
        <v>0</v>
      </c>
    </row>
    <row r="9" spans="1:19" ht="24" customHeight="1" x14ac:dyDescent="0.2">
      <c r="A9" s="126"/>
      <c r="B9" s="127"/>
      <c r="C9" s="130"/>
      <c r="D9" s="130"/>
      <c r="E9" s="130"/>
      <c r="F9" s="130"/>
      <c r="G9" s="130"/>
      <c r="H9" s="131"/>
      <c r="I9" s="130"/>
      <c r="J9" s="49">
        <f t="shared" si="0"/>
        <v>0</v>
      </c>
      <c r="K9" s="127"/>
      <c r="L9" s="130"/>
      <c r="M9" s="128"/>
      <c r="N9" s="128"/>
      <c r="O9" s="128"/>
      <c r="P9" s="128"/>
      <c r="Q9" s="131"/>
      <c r="R9" s="130"/>
      <c r="S9" s="48">
        <f t="shared" ref="S9:S14" si="1">SUM(K9:Q9)</f>
        <v>0</v>
      </c>
    </row>
    <row r="10" spans="1:19" ht="24" customHeight="1" x14ac:dyDescent="0.2">
      <c r="A10" s="126"/>
      <c r="B10" s="127"/>
      <c r="C10" s="130"/>
      <c r="D10" s="128"/>
      <c r="E10" s="128"/>
      <c r="F10" s="128"/>
      <c r="G10" s="128"/>
      <c r="H10" s="129"/>
      <c r="I10" s="130"/>
      <c r="J10" s="49">
        <f t="shared" si="0"/>
        <v>0</v>
      </c>
      <c r="K10" s="127"/>
      <c r="L10" s="128"/>
      <c r="M10" s="218"/>
      <c r="N10" s="128"/>
      <c r="O10" s="128"/>
      <c r="P10" s="128"/>
      <c r="Q10" s="129"/>
      <c r="R10" s="130"/>
      <c r="S10" s="48">
        <f t="shared" si="1"/>
        <v>0</v>
      </c>
    </row>
    <row r="11" spans="1:19" ht="24" customHeight="1" x14ac:dyDescent="0.2">
      <c r="A11" s="126"/>
      <c r="B11" s="127"/>
      <c r="C11" s="130"/>
      <c r="D11" s="128"/>
      <c r="E11" s="128"/>
      <c r="F11" s="128"/>
      <c r="G11" s="128"/>
      <c r="H11" s="129"/>
      <c r="I11" s="130"/>
      <c r="J11" s="49">
        <f t="shared" si="0"/>
        <v>0</v>
      </c>
      <c r="K11" s="127"/>
      <c r="L11" s="130"/>
      <c r="M11" s="128"/>
      <c r="N11" s="128"/>
      <c r="O11" s="128"/>
      <c r="P11" s="128"/>
      <c r="Q11" s="129"/>
      <c r="R11" s="130"/>
      <c r="S11" s="48">
        <f t="shared" si="1"/>
        <v>0</v>
      </c>
    </row>
    <row r="12" spans="1:19" ht="24" customHeight="1" x14ac:dyDescent="0.2">
      <c r="A12" s="126"/>
      <c r="B12" s="127"/>
      <c r="C12" s="130"/>
      <c r="D12" s="128"/>
      <c r="E12" s="128"/>
      <c r="F12" s="128"/>
      <c r="G12" s="128"/>
      <c r="H12" s="129"/>
      <c r="I12" s="130"/>
      <c r="J12" s="49">
        <f t="shared" si="0"/>
        <v>0</v>
      </c>
      <c r="K12" s="127"/>
      <c r="L12" s="130"/>
      <c r="M12" s="128"/>
      <c r="N12" s="128"/>
      <c r="O12" s="128"/>
      <c r="P12" s="128"/>
      <c r="Q12" s="129"/>
      <c r="R12" s="130"/>
      <c r="S12" s="48">
        <f t="shared" si="1"/>
        <v>0</v>
      </c>
    </row>
    <row r="13" spans="1:19" ht="24" customHeight="1" x14ac:dyDescent="0.2">
      <c r="A13" s="126"/>
      <c r="B13" s="127"/>
      <c r="C13" s="130"/>
      <c r="D13" s="128"/>
      <c r="E13" s="128"/>
      <c r="F13" s="128"/>
      <c r="G13" s="128"/>
      <c r="H13" s="129"/>
      <c r="I13" s="130"/>
      <c r="J13" s="49">
        <f t="shared" si="0"/>
        <v>0</v>
      </c>
      <c r="K13" s="127"/>
      <c r="L13" s="130"/>
      <c r="M13" s="128"/>
      <c r="N13" s="128"/>
      <c r="O13" s="128"/>
      <c r="P13" s="128"/>
      <c r="Q13" s="129"/>
      <c r="R13" s="130"/>
      <c r="S13" s="48">
        <f t="shared" si="1"/>
        <v>0</v>
      </c>
    </row>
    <row r="14" spans="1:19" ht="24" customHeight="1" thickBot="1" x14ac:dyDescent="0.25">
      <c r="A14" s="132"/>
      <c r="B14" s="133"/>
      <c r="C14" s="135"/>
      <c r="D14" s="134"/>
      <c r="E14" s="134"/>
      <c r="F14" s="135"/>
      <c r="G14" s="135"/>
      <c r="H14" s="136"/>
      <c r="I14" s="135"/>
      <c r="J14" s="49">
        <f t="shared" si="0"/>
        <v>0</v>
      </c>
      <c r="K14" s="133"/>
      <c r="L14" s="135"/>
      <c r="M14" s="134"/>
      <c r="N14" s="134"/>
      <c r="O14" s="134"/>
      <c r="P14" s="134"/>
      <c r="Q14" s="136"/>
      <c r="R14" s="135"/>
      <c r="S14" s="48">
        <f t="shared" si="1"/>
        <v>0</v>
      </c>
    </row>
    <row r="15" spans="1:19" ht="24" customHeight="1" thickBot="1" x14ac:dyDescent="0.25">
      <c r="A15" s="50" t="s">
        <v>109</v>
      </c>
      <c r="B15" s="51">
        <f t="shared" ref="B15:S15" si="2">SUM(B8:B14)</f>
        <v>0</v>
      </c>
      <c r="C15" s="51">
        <f t="shared" si="2"/>
        <v>0</v>
      </c>
      <c r="D15" s="52">
        <f t="shared" si="2"/>
        <v>0</v>
      </c>
      <c r="E15" s="53">
        <f t="shared" si="2"/>
        <v>0</v>
      </c>
      <c r="F15" s="53">
        <f t="shared" si="2"/>
        <v>0</v>
      </c>
      <c r="G15" s="53">
        <f t="shared" si="2"/>
        <v>0</v>
      </c>
      <c r="H15" s="54">
        <f t="shared" si="2"/>
        <v>0</v>
      </c>
      <c r="I15" s="55">
        <f t="shared" si="2"/>
        <v>0</v>
      </c>
      <c r="J15" s="56">
        <f t="shared" si="2"/>
        <v>0</v>
      </c>
      <c r="K15" s="51">
        <f t="shared" si="2"/>
        <v>0</v>
      </c>
      <c r="L15" s="51">
        <f t="shared" si="2"/>
        <v>0</v>
      </c>
      <c r="M15" s="52">
        <f t="shared" si="2"/>
        <v>0</v>
      </c>
      <c r="N15" s="53">
        <f t="shared" si="2"/>
        <v>0</v>
      </c>
      <c r="O15" s="53">
        <f t="shared" si="2"/>
        <v>0</v>
      </c>
      <c r="P15" s="53">
        <f t="shared" si="2"/>
        <v>0</v>
      </c>
      <c r="Q15" s="57">
        <f t="shared" si="2"/>
        <v>0</v>
      </c>
      <c r="R15" s="55">
        <f t="shared" si="2"/>
        <v>0</v>
      </c>
      <c r="S15" s="56">
        <f t="shared" si="2"/>
        <v>0</v>
      </c>
    </row>
    <row r="16" spans="1:19" s="119" customFormat="1" ht="24" customHeight="1" thickTop="1" thickBot="1" x14ac:dyDescent="0.3">
      <c r="A16" s="118" t="s">
        <v>153</v>
      </c>
      <c r="B16" s="143" t="e">
        <f t="shared" ref="B16:H16" si="3">B15/$J$15</f>
        <v>#DIV/0!</v>
      </c>
      <c r="C16" s="143" t="e">
        <f t="shared" si="3"/>
        <v>#DIV/0!</v>
      </c>
      <c r="D16" s="144" t="e">
        <f t="shared" si="3"/>
        <v>#DIV/0!</v>
      </c>
      <c r="E16" s="144" t="e">
        <f t="shared" si="3"/>
        <v>#DIV/0!</v>
      </c>
      <c r="F16" s="144" t="e">
        <f t="shared" si="3"/>
        <v>#DIV/0!</v>
      </c>
      <c r="G16" s="144" t="e">
        <f t="shared" si="3"/>
        <v>#DIV/0!</v>
      </c>
      <c r="H16" s="145" t="e">
        <f t="shared" si="3"/>
        <v>#DIV/0!</v>
      </c>
      <c r="I16" s="146"/>
      <c r="J16" s="147" t="e">
        <f>SUM(J15/I15)</f>
        <v>#DIV/0!</v>
      </c>
      <c r="K16" s="143" t="e">
        <f t="shared" ref="K16:Q16" si="4">SUM(K15/$R$15)</f>
        <v>#DIV/0!</v>
      </c>
      <c r="L16" s="143" t="e">
        <f t="shared" si="4"/>
        <v>#DIV/0!</v>
      </c>
      <c r="M16" s="144" t="e">
        <f t="shared" si="4"/>
        <v>#DIV/0!</v>
      </c>
      <c r="N16" s="148" t="e">
        <f t="shared" si="4"/>
        <v>#DIV/0!</v>
      </c>
      <c r="O16" s="148" t="e">
        <f t="shared" si="4"/>
        <v>#DIV/0!</v>
      </c>
      <c r="P16" s="148" t="e">
        <f t="shared" si="4"/>
        <v>#DIV/0!</v>
      </c>
      <c r="Q16" s="149" t="e">
        <f t="shared" si="4"/>
        <v>#DIV/0!</v>
      </c>
      <c r="R16" s="150"/>
      <c r="S16" s="151" t="e">
        <f>SUM(S15/R15)</f>
        <v>#DIV/0!</v>
      </c>
    </row>
    <row r="17" spans="1:19" s="119" customFormat="1" ht="11.25" customHeight="1" x14ac:dyDescent="0.25">
      <c r="A17" s="118"/>
      <c r="B17" s="152"/>
      <c r="C17" s="152"/>
      <c r="D17" s="152"/>
      <c r="E17" s="153"/>
      <c r="F17" s="153"/>
      <c r="G17" s="153"/>
      <c r="H17" s="153"/>
      <c r="I17" s="146"/>
      <c r="J17" s="154"/>
      <c r="K17" s="152"/>
      <c r="L17" s="152"/>
      <c r="M17" s="152"/>
      <c r="N17" s="153"/>
      <c r="O17" s="153"/>
      <c r="P17" s="153"/>
      <c r="Q17" s="153"/>
      <c r="R17" s="150"/>
      <c r="S17" s="154"/>
    </row>
    <row r="18" spans="1:19" ht="16.5" customHeight="1" x14ac:dyDescent="0.2">
      <c r="A18" s="155" t="s">
        <v>185</v>
      </c>
      <c r="B18" s="278"/>
      <c r="C18" s="274"/>
      <c r="D18" s="274"/>
      <c r="E18" s="274"/>
      <c r="F18" s="274"/>
      <c r="G18" s="275"/>
      <c r="H18" s="141"/>
      <c r="I18" s="141"/>
      <c r="J18" s="141"/>
      <c r="K18" s="141"/>
      <c r="L18" s="141"/>
      <c r="M18" s="141"/>
      <c r="N18" s="141"/>
      <c r="O18" s="141"/>
      <c r="P18" s="141"/>
      <c r="Q18" s="141"/>
      <c r="R18" s="141"/>
      <c r="S18" s="141"/>
    </row>
    <row r="19" spans="1:19" x14ac:dyDescent="0.2">
      <c r="A19" s="156" t="s">
        <v>183</v>
      </c>
      <c r="B19" s="157"/>
      <c r="C19" s="157"/>
      <c r="D19" s="157"/>
      <c r="E19" s="157"/>
      <c r="F19" s="157"/>
      <c r="G19" s="157"/>
      <c r="H19" s="141"/>
      <c r="I19" s="141"/>
      <c r="J19" s="141"/>
      <c r="K19" s="141"/>
      <c r="L19" s="141"/>
      <c r="M19" s="141"/>
      <c r="N19" s="141"/>
      <c r="O19" s="141"/>
      <c r="P19" s="141"/>
      <c r="Q19" s="141"/>
      <c r="R19" s="141"/>
      <c r="S19" s="141"/>
    </row>
    <row r="20" spans="1:19" x14ac:dyDescent="0.2">
      <c r="A20" s="156" t="s">
        <v>184</v>
      </c>
      <c r="B20" s="274"/>
      <c r="C20" s="274"/>
      <c r="D20" s="274"/>
      <c r="E20" s="274"/>
      <c r="F20" s="274"/>
      <c r="G20" s="275"/>
      <c r="H20" s="141"/>
      <c r="I20" s="141"/>
      <c r="J20" s="141"/>
      <c r="K20" s="141"/>
      <c r="L20" s="141"/>
      <c r="M20" s="141"/>
      <c r="N20" s="141"/>
      <c r="O20" s="141"/>
      <c r="P20" s="141"/>
      <c r="Q20" s="141"/>
      <c r="R20" s="141"/>
      <c r="S20" s="141"/>
    </row>
    <row r="21" spans="1:19" x14ac:dyDescent="0.2">
      <c r="A21" s="141"/>
      <c r="B21" s="141"/>
      <c r="C21" s="141"/>
      <c r="D21" s="141"/>
      <c r="E21" s="141"/>
      <c r="F21" s="141"/>
      <c r="G21" s="141"/>
      <c r="H21" s="141"/>
      <c r="I21" s="141"/>
      <c r="J21" s="141"/>
      <c r="K21" s="141"/>
      <c r="L21" s="141"/>
      <c r="M21" s="141"/>
      <c r="N21" s="141"/>
      <c r="O21" s="141"/>
      <c r="P21" s="141"/>
      <c r="Q21" s="141"/>
      <c r="R21" s="141"/>
      <c r="S21" s="141"/>
    </row>
  </sheetData>
  <mergeCells count="20">
    <mergeCell ref="J6:J7"/>
    <mergeCell ref="K6:N6"/>
    <mergeCell ref="A1:F1"/>
    <mergeCell ref="A6:A7"/>
    <mergeCell ref="A2:M2"/>
    <mergeCell ref="A3:N3"/>
    <mergeCell ref="B5:J5"/>
    <mergeCell ref="K5:S5"/>
    <mergeCell ref="B6:E6"/>
    <mergeCell ref="F6:F7"/>
    <mergeCell ref="S6:S7"/>
    <mergeCell ref="O6:O7"/>
    <mergeCell ref="P6:P7"/>
    <mergeCell ref="Q6:Q7"/>
    <mergeCell ref="R6:R7"/>
    <mergeCell ref="B20:G20"/>
    <mergeCell ref="H6:H7"/>
    <mergeCell ref="I6:I7"/>
    <mergeCell ref="B18:G18"/>
    <mergeCell ref="G6:G7"/>
  </mergeCells>
  <phoneticPr fontId="39" type="noConversion"/>
  <pageMargins left="0.27" right="0.21" top="0.48" bottom="0.47" header="0.24" footer="0.32"/>
  <pageSetup paperSize="9" orientation="landscape" r:id="rId1"/>
  <headerFooter alignWithMargins="0">
    <oddHeader>&amp;F</oddHeader>
    <oddFooter>&amp;C&amp;A&amp;R&amp;D</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G98"/>
  <sheetViews>
    <sheetView topLeftCell="A5" zoomScale="80" zoomScaleNormal="80" workbookViewId="0">
      <selection activeCell="N6" sqref="N6"/>
    </sheetView>
  </sheetViews>
  <sheetFormatPr defaultColWidth="11.42578125" defaultRowHeight="12.75" x14ac:dyDescent="0.2"/>
  <cols>
    <col min="1" max="1" width="45.28515625" customWidth="1"/>
    <col min="2" max="2" width="16.85546875" style="94" customWidth="1"/>
    <col min="3" max="4" width="11.5703125" style="94" customWidth="1"/>
    <col min="5" max="5" width="12" style="94" customWidth="1"/>
    <col min="6" max="6" width="10.5703125" style="94" customWidth="1"/>
    <col min="7" max="7" width="16.28515625" style="94" customWidth="1"/>
    <col min="8" max="8" width="9.140625" style="94" customWidth="1"/>
    <col min="9" max="9" width="13.85546875" style="95" customWidth="1"/>
    <col min="10" max="10" width="9.85546875" style="94" customWidth="1"/>
    <col min="11" max="11" width="12.85546875" style="94" customWidth="1"/>
    <col min="12" max="12" width="11.85546875" style="94" customWidth="1"/>
  </cols>
  <sheetData>
    <row r="1" spans="1:15" ht="20.25" x14ac:dyDescent="0.3">
      <c r="A1" s="229" t="s">
        <v>117</v>
      </c>
      <c r="B1" s="223"/>
      <c r="C1" s="223"/>
      <c r="D1" s="223"/>
      <c r="E1" s="223"/>
      <c r="F1" s="223"/>
      <c r="G1" s="223"/>
      <c r="H1" s="223"/>
      <c r="I1" s="223"/>
      <c r="J1" s="223"/>
      <c r="K1" s="223"/>
      <c r="L1" s="223"/>
      <c r="M1" s="223"/>
      <c r="N1" s="223"/>
      <c r="O1" s="141"/>
    </row>
    <row r="2" spans="1:15" ht="20.25" x14ac:dyDescent="0.3">
      <c r="A2" s="221" t="s">
        <v>174</v>
      </c>
      <c r="B2" s="223"/>
      <c r="C2" s="223"/>
      <c r="D2" s="223"/>
      <c r="E2" s="223"/>
      <c r="F2" s="223"/>
      <c r="G2" s="223"/>
      <c r="H2" s="223"/>
      <c r="I2" s="223"/>
      <c r="J2" s="223"/>
      <c r="K2" s="223"/>
      <c r="L2" s="223"/>
      <c r="M2" s="223"/>
      <c r="N2" s="223"/>
      <c r="O2" s="141"/>
    </row>
    <row r="3" spans="1:15" ht="18" x14ac:dyDescent="0.25">
      <c r="A3" s="141"/>
      <c r="B3" s="307" t="s">
        <v>140</v>
      </c>
      <c r="C3" s="308"/>
      <c r="D3" s="308"/>
      <c r="E3" s="309"/>
      <c r="F3" s="158"/>
      <c r="G3" s="158"/>
      <c r="H3" s="159"/>
      <c r="I3" s="160"/>
      <c r="J3" s="161"/>
      <c r="K3" s="158"/>
      <c r="L3" s="158"/>
      <c r="M3" s="141"/>
      <c r="N3" s="141"/>
      <c r="O3" s="141"/>
    </row>
    <row r="4" spans="1:15" ht="15.75" x14ac:dyDescent="0.25">
      <c r="A4" s="162" t="s">
        <v>141</v>
      </c>
      <c r="B4" s="162"/>
      <c r="C4" s="293"/>
      <c r="D4" s="294"/>
      <c r="E4" s="295"/>
      <c r="F4" s="163" t="s">
        <v>142</v>
      </c>
      <c r="G4" s="304"/>
      <c r="H4" s="305"/>
      <c r="I4" s="306"/>
      <c r="J4" s="159"/>
      <c r="K4" s="159"/>
      <c r="L4" s="159"/>
      <c r="M4" s="141"/>
      <c r="N4" s="141"/>
      <c r="O4" s="141"/>
    </row>
    <row r="5" spans="1:15" ht="15.75" x14ac:dyDescent="0.25">
      <c r="A5" s="141"/>
      <c r="B5" s="164" t="s">
        <v>175</v>
      </c>
      <c r="C5" s="298"/>
      <c r="D5" s="299"/>
      <c r="E5" s="299"/>
      <c r="F5" s="299"/>
      <c r="G5" s="299"/>
      <c r="H5" s="299"/>
      <c r="I5" s="300"/>
      <c r="J5" s="159"/>
      <c r="K5" s="159"/>
      <c r="L5" s="159"/>
      <c r="M5" s="141"/>
      <c r="N5" s="141"/>
      <c r="O5" s="141"/>
    </row>
    <row r="6" spans="1:15" ht="15.75" x14ac:dyDescent="0.25">
      <c r="A6" s="220" t="s">
        <v>143</v>
      </c>
      <c r="B6" s="165"/>
      <c r="C6" s="159"/>
      <c r="D6" s="297" t="s">
        <v>144</v>
      </c>
      <c r="E6" s="297"/>
      <c r="F6" s="297"/>
      <c r="G6" s="296"/>
      <c r="H6" s="166"/>
      <c r="I6" s="167"/>
      <c r="J6" s="168"/>
      <c r="K6" s="169"/>
      <c r="L6" s="170"/>
      <c r="M6" s="141"/>
      <c r="N6" s="141"/>
      <c r="O6" s="141"/>
    </row>
    <row r="7" spans="1:15" ht="16.5" thickBot="1" x14ac:dyDescent="0.3">
      <c r="A7" s="220" t="s">
        <v>176</v>
      </c>
      <c r="B7" s="171">
        <v>0</v>
      </c>
      <c r="C7" s="172"/>
      <c r="D7" s="159"/>
      <c r="E7" s="163"/>
      <c r="F7" s="163"/>
      <c r="G7" s="163"/>
      <c r="H7" s="163"/>
      <c r="I7" s="167"/>
      <c r="J7" s="168"/>
      <c r="K7" s="169"/>
      <c r="L7" s="170"/>
      <c r="M7" s="141"/>
      <c r="N7" s="141"/>
      <c r="O7" s="141"/>
    </row>
    <row r="8" spans="1:15" ht="17.25" thickBot="1" x14ac:dyDescent="0.35">
      <c r="A8" s="141"/>
      <c r="B8" s="159"/>
      <c r="C8" s="159"/>
      <c r="D8" s="159"/>
      <c r="E8" s="173"/>
      <c r="F8" s="301" t="s">
        <v>145</v>
      </c>
      <c r="G8" s="302"/>
      <c r="H8" s="303"/>
      <c r="I8" s="290" t="s">
        <v>146</v>
      </c>
      <c r="J8" s="291"/>
      <c r="K8" s="291"/>
      <c r="L8" s="292"/>
      <c r="M8" s="141"/>
      <c r="N8" s="141"/>
      <c r="O8" s="141"/>
    </row>
    <row r="9" spans="1:15" ht="55.5" customHeight="1" thickBot="1" x14ac:dyDescent="0.25">
      <c r="A9" s="174" t="s">
        <v>173</v>
      </c>
      <c r="B9" s="175" t="s">
        <v>147</v>
      </c>
      <c r="C9" s="175" t="s">
        <v>148</v>
      </c>
      <c r="D9" s="175" t="s">
        <v>149</v>
      </c>
      <c r="E9" s="176" t="s">
        <v>150</v>
      </c>
      <c r="F9" s="177" t="s">
        <v>188</v>
      </c>
      <c r="G9" s="178" t="s">
        <v>189</v>
      </c>
      <c r="H9" s="179" t="s">
        <v>190</v>
      </c>
      <c r="I9" s="180" t="s">
        <v>191</v>
      </c>
      <c r="J9" s="181" t="s">
        <v>192</v>
      </c>
      <c r="K9" s="182" t="s">
        <v>187</v>
      </c>
      <c r="L9" s="182" t="s">
        <v>193</v>
      </c>
      <c r="M9" s="141"/>
      <c r="N9" s="141"/>
      <c r="O9" s="141"/>
    </row>
    <row r="10" spans="1:15" ht="23.1" customHeight="1" x14ac:dyDescent="0.3">
      <c r="A10" s="183"/>
      <c r="B10" s="184"/>
      <c r="C10" s="185">
        <f t="shared" ref="C10:C35" si="0">SUM(B10*$H$6)</f>
        <v>0</v>
      </c>
      <c r="D10" s="184"/>
      <c r="E10" s="186">
        <f t="shared" ref="E10:E35" si="1">SUM(C10-D10)</f>
        <v>0</v>
      </c>
      <c r="F10" s="187">
        <f>E10*1.1</f>
        <v>0</v>
      </c>
      <c r="G10" s="188">
        <f t="shared" ref="G10:G35" si="2">F10+(F10*$B$7)</f>
        <v>0</v>
      </c>
      <c r="H10" s="189">
        <f t="shared" ref="H10:H35" si="3">SUM(G10*3)/1000</f>
        <v>0</v>
      </c>
      <c r="I10" s="187">
        <f>G10</f>
        <v>0</v>
      </c>
      <c r="J10" s="190">
        <f t="shared" ref="J10:J35" si="4">G10/10</f>
        <v>0</v>
      </c>
      <c r="K10" s="190">
        <f>I10+J10</f>
        <v>0</v>
      </c>
      <c r="L10" s="190">
        <f>K10/100</f>
        <v>0</v>
      </c>
      <c r="M10" s="141"/>
      <c r="N10" s="141"/>
      <c r="O10" s="141"/>
    </row>
    <row r="11" spans="1:15" ht="23.1" customHeight="1" x14ac:dyDescent="0.3">
      <c r="A11" s="183"/>
      <c r="B11" s="184"/>
      <c r="C11" s="185">
        <f t="shared" si="0"/>
        <v>0</v>
      </c>
      <c r="D11" s="184"/>
      <c r="E11" s="186">
        <f t="shared" si="1"/>
        <v>0</v>
      </c>
      <c r="F11" s="187">
        <f t="shared" ref="F11:F35" si="5">E11*1.1</f>
        <v>0</v>
      </c>
      <c r="G11" s="188">
        <f t="shared" si="2"/>
        <v>0</v>
      </c>
      <c r="H11" s="189">
        <f t="shared" si="3"/>
        <v>0</v>
      </c>
      <c r="I11" s="187">
        <f>G11</f>
        <v>0</v>
      </c>
      <c r="J11" s="190">
        <f t="shared" si="4"/>
        <v>0</v>
      </c>
      <c r="K11" s="190">
        <f t="shared" ref="K11:K35" si="6">I11+J11</f>
        <v>0</v>
      </c>
      <c r="L11" s="190">
        <f t="shared" ref="L11:L35" si="7">I11/100</f>
        <v>0</v>
      </c>
      <c r="M11" s="141"/>
      <c r="N11" s="141"/>
      <c r="O11" s="141"/>
    </row>
    <row r="12" spans="1:15" ht="23.1" customHeight="1" x14ac:dyDescent="0.3">
      <c r="A12" s="183"/>
      <c r="B12" s="184"/>
      <c r="C12" s="185">
        <f t="shared" si="0"/>
        <v>0</v>
      </c>
      <c r="D12" s="184"/>
      <c r="E12" s="186">
        <f t="shared" si="1"/>
        <v>0</v>
      </c>
      <c r="F12" s="187">
        <f t="shared" si="5"/>
        <v>0</v>
      </c>
      <c r="G12" s="188">
        <f t="shared" si="2"/>
        <v>0</v>
      </c>
      <c r="H12" s="189">
        <f t="shared" si="3"/>
        <v>0</v>
      </c>
      <c r="I12" s="187">
        <f t="shared" ref="I12:I35" si="8">G12</f>
        <v>0</v>
      </c>
      <c r="J12" s="190">
        <f t="shared" si="4"/>
        <v>0</v>
      </c>
      <c r="K12" s="190">
        <f t="shared" si="6"/>
        <v>0</v>
      </c>
      <c r="L12" s="190">
        <f t="shared" si="7"/>
        <v>0</v>
      </c>
      <c r="M12" s="141"/>
      <c r="N12" s="141"/>
      <c r="O12" s="141"/>
    </row>
    <row r="13" spans="1:15" ht="23.1" customHeight="1" x14ac:dyDescent="0.3">
      <c r="A13" s="183"/>
      <c r="B13" s="184"/>
      <c r="C13" s="185">
        <f t="shared" si="0"/>
        <v>0</v>
      </c>
      <c r="D13" s="184"/>
      <c r="E13" s="186">
        <f t="shared" si="1"/>
        <v>0</v>
      </c>
      <c r="F13" s="187">
        <f t="shared" si="5"/>
        <v>0</v>
      </c>
      <c r="G13" s="188">
        <f t="shared" si="2"/>
        <v>0</v>
      </c>
      <c r="H13" s="189">
        <f t="shared" si="3"/>
        <v>0</v>
      </c>
      <c r="I13" s="187">
        <f t="shared" si="8"/>
        <v>0</v>
      </c>
      <c r="J13" s="190">
        <f t="shared" si="4"/>
        <v>0</v>
      </c>
      <c r="K13" s="190">
        <f t="shared" si="6"/>
        <v>0</v>
      </c>
      <c r="L13" s="190">
        <f t="shared" si="7"/>
        <v>0</v>
      </c>
      <c r="M13" s="141"/>
      <c r="N13" s="141"/>
      <c r="O13" s="141"/>
    </row>
    <row r="14" spans="1:15" ht="23.1" customHeight="1" x14ac:dyDescent="0.3">
      <c r="A14" s="183"/>
      <c r="B14" s="184"/>
      <c r="C14" s="185">
        <f t="shared" si="0"/>
        <v>0</v>
      </c>
      <c r="D14" s="184"/>
      <c r="E14" s="186">
        <f t="shared" si="1"/>
        <v>0</v>
      </c>
      <c r="F14" s="187">
        <f t="shared" si="5"/>
        <v>0</v>
      </c>
      <c r="G14" s="188">
        <f t="shared" si="2"/>
        <v>0</v>
      </c>
      <c r="H14" s="189">
        <f t="shared" si="3"/>
        <v>0</v>
      </c>
      <c r="I14" s="187">
        <f t="shared" si="8"/>
        <v>0</v>
      </c>
      <c r="J14" s="190">
        <f t="shared" si="4"/>
        <v>0</v>
      </c>
      <c r="K14" s="190">
        <f t="shared" si="6"/>
        <v>0</v>
      </c>
      <c r="L14" s="190">
        <f t="shared" si="7"/>
        <v>0</v>
      </c>
      <c r="M14" s="141"/>
      <c r="N14" s="141"/>
      <c r="O14" s="141"/>
    </row>
    <row r="15" spans="1:15" ht="23.1" customHeight="1" x14ac:dyDescent="0.3">
      <c r="A15" s="183"/>
      <c r="B15" s="184"/>
      <c r="C15" s="185">
        <f t="shared" si="0"/>
        <v>0</v>
      </c>
      <c r="D15" s="184"/>
      <c r="E15" s="186">
        <f t="shared" si="1"/>
        <v>0</v>
      </c>
      <c r="F15" s="187">
        <f t="shared" si="5"/>
        <v>0</v>
      </c>
      <c r="G15" s="188">
        <f t="shared" si="2"/>
        <v>0</v>
      </c>
      <c r="H15" s="189">
        <f t="shared" si="3"/>
        <v>0</v>
      </c>
      <c r="I15" s="187">
        <f t="shared" si="8"/>
        <v>0</v>
      </c>
      <c r="J15" s="190">
        <f t="shared" si="4"/>
        <v>0</v>
      </c>
      <c r="K15" s="190">
        <f t="shared" si="6"/>
        <v>0</v>
      </c>
      <c r="L15" s="190">
        <f t="shared" si="7"/>
        <v>0</v>
      </c>
      <c r="M15" s="141"/>
      <c r="N15" s="141"/>
      <c r="O15" s="141"/>
    </row>
    <row r="16" spans="1:15" ht="23.1" customHeight="1" x14ac:dyDescent="0.3">
      <c r="A16" s="183"/>
      <c r="B16" s="184"/>
      <c r="C16" s="185">
        <f t="shared" si="0"/>
        <v>0</v>
      </c>
      <c r="D16" s="184"/>
      <c r="E16" s="186">
        <f t="shared" si="1"/>
        <v>0</v>
      </c>
      <c r="F16" s="187">
        <f t="shared" si="5"/>
        <v>0</v>
      </c>
      <c r="G16" s="188">
        <f t="shared" si="2"/>
        <v>0</v>
      </c>
      <c r="H16" s="189">
        <f t="shared" si="3"/>
        <v>0</v>
      </c>
      <c r="I16" s="187">
        <f t="shared" si="8"/>
        <v>0</v>
      </c>
      <c r="J16" s="190">
        <f t="shared" si="4"/>
        <v>0</v>
      </c>
      <c r="K16" s="190">
        <f t="shared" si="6"/>
        <v>0</v>
      </c>
      <c r="L16" s="190">
        <f t="shared" si="7"/>
        <v>0</v>
      </c>
      <c r="M16" s="141"/>
      <c r="N16" s="141"/>
      <c r="O16" s="141"/>
    </row>
    <row r="17" spans="1:15" ht="23.1" customHeight="1" x14ac:dyDescent="0.3">
      <c r="A17" s="183"/>
      <c r="B17" s="184"/>
      <c r="C17" s="185">
        <f t="shared" si="0"/>
        <v>0</v>
      </c>
      <c r="D17" s="184"/>
      <c r="E17" s="186">
        <f t="shared" si="1"/>
        <v>0</v>
      </c>
      <c r="F17" s="187">
        <f t="shared" si="5"/>
        <v>0</v>
      </c>
      <c r="G17" s="188">
        <f t="shared" si="2"/>
        <v>0</v>
      </c>
      <c r="H17" s="189">
        <f t="shared" si="3"/>
        <v>0</v>
      </c>
      <c r="I17" s="187">
        <f t="shared" si="8"/>
        <v>0</v>
      </c>
      <c r="J17" s="190">
        <f t="shared" si="4"/>
        <v>0</v>
      </c>
      <c r="K17" s="190">
        <f t="shared" si="6"/>
        <v>0</v>
      </c>
      <c r="L17" s="190">
        <f t="shared" si="7"/>
        <v>0</v>
      </c>
      <c r="M17" s="141"/>
      <c r="N17" s="141"/>
      <c r="O17" s="141"/>
    </row>
    <row r="18" spans="1:15" ht="23.1" customHeight="1" x14ac:dyDescent="0.3">
      <c r="A18" s="183"/>
      <c r="B18" s="184"/>
      <c r="C18" s="185">
        <f t="shared" si="0"/>
        <v>0</v>
      </c>
      <c r="D18" s="184"/>
      <c r="E18" s="186">
        <f t="shared" si="1"/>
        <v>0</v>
      </c>
      <c r="F18" s="187">
        <f t="shared" si="5"/>
        <v>0</v>
      </c>
      <c r="G18" s="188">
        <f t="shared" si="2"/>
        <v>0</v>
      </c>
      <c r="H18" s="189">
        <f t="shared" si="3"/>
        <v>0</v>
      </c>
      <c r="I18" s="187">
        <f t="shared" si="8"/>
        <v>0</v>
      </c>
      <c r="J18" s="190">
        <f t="shared" si="4"/>
        <v>0</v>
      </c>
      <c r="K18" s="190">
        <f t="shared" si="6"/>
        <v>0</v>
      </c>
      <c r="L18" s="190">
        <f t="shared" si="7"/>
        <v>0</v>
      </c>
      <c r="M18" s="141"/>
      <c r="N18" s="141"/>
      <c r="O18" s="141"/>
    </row>
    <row r="19" spans="1:15" ht="23.1" customHeight="1" x14ac:dyDescent="0.3">
      <c r="A19" s="183"/>
      <c r="B19" s="184"/>
      <c r="C19" s="185">
        <f t="shared" si="0"/>
        <v>0</v>
      </c>
      <c r="D19" s="184"/>
      <c r="E19" s="186">
        <f t="shared" si="1"/>
        <v>0</v>
      </c>
      <c r="F19" s="187">
        <f t="shared" si="5"/>
        <v>0</v>
      </c>
      <c r="G19" s="188">
        <f t="shared" si="2"/>
        <v>0</v>
      </c>
      <c r="H19" s="189">
        <f t="shared" si="3"/>
        <v>0</v>
      </c>
      <c r="I19" s="187">
        <f t="shared" si="8"/>
        <v>0</v>
      </c>
      <c r="J19" s="190">
        <f t="shared" si="4"/>
        <v>0</v>
      </c>
      <c r="K19" s="190">
        <f t="shared" si="6"/>
        <v>0</v>
      </c>
      <c r="L19" s="190">
        <f t="shared" si="7"/>
        <v>0</v>
      </c>
      <c r="M19" s="141"/>
      <c r="N19" s="141"/>
      <c r="O19" s="141"/>
    </row>
    <row r="20" spans="1:15" ht="23.1" customHeight="1" x14ac:dyDescent="0.3">
      <c r="A20" s="183"/>
      <c r="B20" s="184"/>
      <c r="C20" s="185">
        <f t="shared" si="0"/>
        <v>0</v>
      </c>
      <c r="D20" s="184"/>
      <c r="E20" s="186">
        <f t="shared" si="1"/>
        <v>0</v>
      </c>
      <c r="F20" s="187">
        <f t="shared" si="5"/>
        <v>0</v>
      </c>
      <c r="G20" s="188">
        <f t="shared" si="2"/>
        <v>0</v>
      </c>
      <c r="H20" s="189">
        <f t="shared" si="3"/>
        <v>0</v>
      </c>
      <c r="I20" s="187">
        <f t="shared" si="8"/>
        <v>0</v>
      </c>
      <c r="J20" s="190">
        <f t="shared" si="4"/>
        <v>0</v>
      </c>
      <c r="K20" s="190">
        <f t="shared" si="6"/>
        <v>0</v>
      </c>
      <c r="L20" s="190">
        <f t="shared" si="7"/>
        <v>0</v>
      </c>
      <c r="M20" s="141"/>
      <c r="N20" s="141"/>
      <c r="O20" s="141"/>
    </row>
    <row r="21" spans="1:15" ht="23.1" customHeight="1" x14ac:dyDescent="0.3">
      <c r="A21" s="183"/>
      <c r="B21" s="184"/>
      <c r="C21" s="185">
        <f t="shared" si="0"/>
        <v>0</v>
      </c>
      <c r="D21" s="184"/>
      <c r="E21" s="186">
        <f t="shared" si="1"/>
        <v>0</v>
      </c>
      <c r="F21" s="187">
        <f t="shared" si="5"/>
        <v>0</v>
      </c>
      <c r="G21" s="188">
        <f t="shared" si="2"/>
        <v>0</v>
      </c>
      <c r="H21" s="189">
        <f t="shared" si="3"/>
        <v>0</v>
      </c>
      <c r="I21" s="187">
        <f t="shared" si="8"/>
        <v>0</v>
      </c>
      <c r="J21" s="190">
        <f t="shared" si="4"/>
        <v>0</v>
      </c>
      <c r="K21" s="190">
        <f t="shared" si="6"/>
        <v>0</v>
      </c>
      <c r="L21" s="190">
        <f t="shared" si="7"/>
        <v>0</v>
      </c>
      <c r="M21" s="141"/>
      <c r="N21" s="141"/>
      <c r="O21" s="141"/>
    </row>
    <row r="22" spans="1:15" ht="23.1" customHeight="1" x14ac:dyDescent="0.3">
      <c r="A22" s="183"/>
      <c r="B22" s="184"/>
      <c r="C22" s="185">
        <f t="shared" si="0"/>
        <v>0</v>
      </c>
      <c r="D22" s="184"/>
      <c r="E22" s="186">
        <f t="shared" si="1"/>
        <v>0</v>
      </c>
      <c r="F22" s="187">
        <f t="shared" si="5"/>
        <v>0</v>
      </c>
      <c r="G22" s="188">
        <f t="shared" si="2"/>
        <v>0</v>
      </c>
      <c r="H22" s="189">
        <f t="shared" si="3"/>
        <v>0</v>
      </c>
      <c r="I22" s="187">
        <f t="shared" si="8"/>
        <v>0</v>
      </c>
      <c r="J22" s="190">
        <f t="shared" si="4"/>
        <v>0</v>
      </c>
      <c r="K22" s="190">
        <f t="shared" si="6"/>
        <v>0</v>
      </c>
      <c r="L22" s="190">
        <f t="shared" si="7"/>
        <v>0</v>
      </c>
      <c r="M22" s="141"/>
      <c r="N22" s="141"/>
      <c r="O22" s="141"/>
    </row>
    <row r="23" spans="1:15" ht="23.1" customHeight="1" x14ac:dyDescent="0.3">
      <c r="A23" s="183"/>
      <c r="B23" s="184"/>
      <c r="C23" s="185">
        <f t="shared" si="0"/>
        <v>0</v>
      </c>
      <c r="D23" s="184"/>
      <c r="E23" s="186">
        <f t="shared" si="1"/>
        <v>0</v>
      </c>
      <c r="F23" s="187">
        <f t="shared" si="5"/>
        <v>0</v>
      </c>
      <c r="G23" s="188">
        <f t="shared" si="2"/>
        <v>0</v>
      </c>
      <c r="H23" s="189">
        <f t="shared" si="3"/>
        <v>0</v>
      </c>
      <c r="I23" s="187">
        <f t="shared" si="8"/>
        <v>0</v>
      </c>
      <c r="J23" s="190">
        <f t="shared" si="4"/>
        <v>0</v>
      </c>
      <c r="K23" s="190">
        <f t="shared" si="6"/>
        <v>0</v>
      </c>
      <c r="L23" s="190">
        <f t="shared" si="7"/>
        <v>0</v>
      </c>
      <c r="M23" s="141"/>
      <c r="N23" s="141"/>
      <c r="O23" s="141"/>
    </row>
    <row r="24" spans="1:15" ht="23.1" customHeight="1" x14ac:dyDescent="0.3">
      <c r="A24" s="183"/>
      <c r="B24" s="184"/>
      <c r="C24" s="185">
        <f t="shared" si="0"/>
        <v>0</v>
      </c>
      <c r="D24" s="184"/>
      <c r="E24" s="186">
        <f t="shared" si="1"/>
        <v>0</v>
      </c>
      <c r="F24" s="187">
        <f t="shared" si="5"/>
        <v>0</v>
      </c>
      <c r="G24" s="188">
        <f t="shared" si="2"/>
        <v>0</v>
      </c>
      <c r="H24" s="189">
        <f t="shared" si="3"/>
        <v>0</v>
      </c>
      <c r="I24" s="187">
        <f t="shared" si="8"/>
        <v>0</v>
      </c>
      <c r="J24" s="190">
        <f t="shared" si="4"/>
        <v>0</v>
      </c>
      <c r="K24" s="190">
        <f t="shared" si="6"/>
        <v>0</v>
      </c>
      <c r="L24" s="190">
        <f t="shared" si="7"/>
        <v>0</v>
      </c>
      <c r="M24" s="141"/>
      <c r="N24" s="141"/>
      <c r="O24" s="141"/>
    </row>
    <row r="25" spans="1:15" ht="23.1" customHeight="1" x14ac:dyDescent="0.3">
      <c r="A25" s="183"/>
      <c r="B25" s="184"/>
      <c r="C25" s="185">
        <f t="shared" si="0"/>
        <v>0</v>
      </c>
      <c r="D25" s="184"/>
      <c r="E25" s="186">
        <f t="shared" si="1"/>
        <v>0</v>
      </c>
      <c r="F25" s="187">
        <f t="shared" si="5"/>
        <v>0</v>
      </c>
      <c r="G25" s="188">
        <f t="shared" si="2"/>
        <v>0</v>
      </c>
      <c r="H25" s="189">
        <f t="shared" si="3"/>
        <v>0</v>
      </c>
      <c r="I25" s="187">
        <f t="shared" si="8"/>
        <v>0</v>
      </c>
      <c r="J25" s="190">
        <f t="shared" si="4"/>
        <v>0</v>
      </c>
      <c r="K25" s="190">
        <f t="shared" si="6"/>
        <v>0</v>
      </c>
      <c r="L25" s="190">
        <f t="shared" si="7"/>
        <v>0</v>
      </c>
      <c r="M25" s="141"/>
      <c r="N25" s="141"/>
      <c r="O25" s="141"/>
    </row>
    <row r="26" spans="1:15" ht="23.1" customHeight="1" x14ac:dyDescent="0.3">
      <c r="A26" s="183"/>
      <c r="B26" s="184"/>
      <c r="C26" s="185">
        <f t="shared" si="0"/>
        <v>0</v>
      </c>
      <c r="D26" s="184"/>
      <c r="E26" s="186">
        <f t="shared" si="1"/>
        <v>0</v>
      </c>
      <c r="F26" s="187">
        <f t="shared" si="5"/>
        <v>0</v>
      </c>
      <c r="G26" s="188">
        <f t="shared" si="2"/>
        <v>0</v>
      </c>
      <c r="H26" s="189">
        <f t="shared" si="3"/>
        <v>0</v>
      </c>
      <c r="I26" s="187">
        <f t="shared" si="8"/>
        <v>0</v>
      </c>
      <c r="J26" s="190">
        <f t="shared" si="4"/>
        <v>0</v>
      </c>
      <c r="K26" s="190">
        <f t="shared" si="6"/>
        <v>0</v>
      </c>
      <c r="L26" s="190">
        <f t="shared" si="7"/>
        <v>0</v>
      </c>
      <c r="M26" s="141"/>
      <c r="N26" s="141"/>
      <c r="O26" s="141"/>
    </row>
    <row r="27" spans="1:15" ht="23.1" customHeight="1" x14ac:dyDescent="0.3">
      <c r="A27" s="183"/>
      <c r="B27" s="184"/>
      <c r="C27" s="185">
        <f t="shared" si="0"/>
        <v>0</v>
      </c>
      <c r="D27" s="184"/>
      <c r="E27" s="186">
        <f t="shared" si="1"/>
        <v>0</v>
      </c>
      <c r="F27" s="187">
        <f t="shared" si="5"/>
        <v>0</v>
      </c>
      <c r="G27" s="188">
        <f t="shared" si="2"/>
        <v>0</v>
      </c>
      <c r="H27" s="189">
        <f t="shared" si="3"/>
        <v>0</v>
      </c>
      <c r="I27" s="187">
        <f t="shared" si="8"/>
        <v>0</v>
      </c>
      <c r="J27" s="190">
        <f t="shared" si="4"/>
        <v>0</v>
      </c>
      <c r="K27" s="190">
        <f t="shared" si="6"/>
        <v>0</v>
      </c>
      <c r="L27" s="190">
        <f t="shared" si="7"/>
        <v>0</v>
      </c>
      <c r="M27" s="141"/>
      <c r="N27" s="141"/>
      <c r="O27" s="141"/>
    </row>
    <row r="28" spans="1:15" ht="23.1" customHeight="1" x14ac:dyDescent="0.3">
      <c r="A28" s="183"/>
      <c r="B28" s="184"/>
      <c r="C28" s="185">
        <f t="shared" si="0"/>
        <v>0</v>
      </c>
      <c r="D28" s="184"/>
      <c r="E28" s="186">
        <f t="shared" si="1"/>
        <v>0</v>
      </c>
      <c r="F28" s="187">
        <f t="shared" si="5"/>
        <v>0</v>
      </c>
      <c r="G28" s="188">
        <f t="shared" si="2"/>
        <v>0</v>
      </c>
      <c r="H28" s="189">
        <f t="shared" si="3"/>
        <v>0</v>
      </c>
      <c r="I28" s="187">
        <f t="shared" si="8"/>
        <v>0</v>
      </c>
      <c r="J28" s="190">
        <f t="shared" si="4"/>
        <v>0</v>
      </c>
      <c r="K28" s="190">
        <f t="shared" si="6"/>
        <v>0</v>
      </c>
      <c r="L28" s="190">
        <f t="shared" si="7"/>
        <v>0</v>
      </c>
      <c r="M28" s="141"/>
      <c r="N28" s="141"/>
      <c r="O28" s="141"/>
    </row>
    <row r="29" spans="1:15" ht="23.1" customHeight="1" x14ac:dyDescent="0.3">
      <c r="A29" s="183"/>
      <c r="B29" s="184"/>
      <c r="C29" s="185">
        <f t="shared" si="0"/>
        <v>0</v>
      </c>
      <c r="D29" s="184"/>
      <c r="E29" s="186">
        <f t="shared" si="1"/>
        <v>0</v>
      </c>
      <c r="F29" s="187">
        <f t="shared" si="5"/>
        <v>0</v>
      </c>
      <c r="G29" s="188">
        <f t="shared" si="2"/>
        <v>0</v>
      </c>
      <c r="H29" s="189">
        <f t="shared" si="3"/>
        <v>0</v>
      </c>
      <c r="I29" s="187">
        <f t="shared" si="8"/>
        <v>0</v>
      </c>
      <c r="J29" s="190">
        <f t="shared" si="4"/>
        <v>0</v>
      </c>
      <c r="K29" s="190">
        <f t="shared" si="6"/>
        <v>0</v>
      </c>
      <c r="L29" s="190">
        <f t="shared" si="7"/>
        <v>0</v>
      </c>
      <c r="M29" s="141"/>
      <c r="N29" s="141"/>
      <c r="O29" s="141"/>
    </row>
    <row r="30" spans="1:15" ht="23.1" customHeight="1" x14ac:dyDescent="0.3">
      <c r="A30" s="183"/>
      <c r="B30" s="184"/>
      <c r="C30" s="185">
        <f t="shared" si="0"/>
        <v>0</v>
      </c>
      <c r="D30" s="184"/>
      <c r="E30" s="186">
        <f t="shared" si="1"/>
        <v>0</v>
      </c>
      <c r="F30" s="187">
        <f t="shared" si="5"/>
        <v>0</v>
      </c>
      <c r="G30" s="188">
        <f t="shared" si="2"/>
        <v>0</v>
      </c>
      <c r="H30" s="189">
        <f t="shared" si="3"/>
        <v>0</v>
      </c>
      <c r="I30" s="187">
        <f t="shared" si="8"/>
        <v>0</v>
      </c>
      <c r="J30" s="190">
        <f t="shared" si="4"/>
        <v>0</v>
      </c>
      <c r="K30" s="190">
        <f t="shared" si="6"/>
        <v>0</v>
      </c>
      <c r="L30" s="190">
        <f t="shared" si="7"/>
        <v>0</v>
      </c>
      <c r="M30" s="141"/>
      <c r="N30" s="141"/>
      <c r="O30" s="141"/>
    </row>
    <row r="31" spans="1:15" ht="23.1" customHeight="1" x14ac:dyDescent="0.3">
      <c r="A31" s="183"/>
      <c r="B31" s="184"/>
      <c r="C31" s="185">
        <f t="shared" si="0"/>
        <v>0</v>
      </c>
      <c r="D31" s="184"/>
      <c r="E31" s="186">
        <f t="shared" si="1"/>
        <v>0</v>
      </c>
      <c r="F31" s="187">
        <f t="shared" si="5"/>
        <v>0</v>
      </c>
      <c r="G31" s="188">
        <f t="shared" si="2"/>
        <v>0</v>
      </c>
      <c r="H31" s="189">
        <f t="shared" si="3"/>
        <v>0</v>
      </c>
      <c r="I31" s="187">
        <f t="shared" si="8"/>
        <v>0</v>
      </c>
      <c r="J31" s="190">
        <f t="shared" si="4"/>
        <v>0</v>
      </c>
      <c r="K31" s="190">
        <f t="shared" si="6"/>
        <v>0</v>
      </c>
      <c r="L31" s="190">
        <f t="shared" si="7"/>
        <v>0</v>
      </c>
      <c r="M31" s="141"/>
      <c r="N31" s="141"/>
      <c r="O31" s="141"/>
    </row>
    <row r="32" spans="1:15" ht="23.1" customHeight="1" x14ac:dyDescent="0.3">
      <c r="A32" s="183"/>
      <c r="B32" s="184"/>
      <c r="C32" s="185">
        <f t="shared" si="0"/>
        <v>0</v>
      </c>
      <c r="D32" s="184"/>
      <c r="E32" s="186">
        <f t="shared" si="1"/>
        <v>0</v>
      </c>
      <c r="F32" s="187">
        <f t="shared" si="5"/>
        <v>0</v>
      </c>
      <c r="G32" s="188">
        <f t="shared" si="2"/>
        <v>0</v>
      </c>
      <c r="H32" s="189">
        <f t="shared" si="3"/>
        <v>0</v>
      </c>
      <c r="I32" s="187">
        <f t="shared" si="8"/>
        <v>0</v>
      </c>
      <c r="J32" s="190">
        <f t="shared" si="4"/>
        <v>0</v>
      </c>
      <c r="K32" s="190">
        <f t="shared" si="6"/>
        <v>0</v>
      </c>
      <c r="L32" s="190">
        <f t="shared" si="7"/>
        <v>0</v>
      </c>
      <c r="M32" s="141"/>
      <c r="N32" s="141"/>
      <c r="O32" s="141"/>
    </row>
    <row r="33" spans="1:33" ht="23.1" customHeight="1" x14ac:dyDescent="0.3">
      <c r="A33" s="183"/>
      <c r="B33" s="184"/>
      <c r="C33" s="185">
        <f t="shared" si="0"/>
        <v>0</v>
      </c>
      <c r="D33" s="184"/>
      <c r="E33" s="186">
        <f t="shared" si="1"/>
        <v>0</v>
      </c>
      <c r="F33" s="187">
        <f t="shared" si="5"/>
        <v>0</v>
      </c>
      <c r="G33" s="188">
        <f t="shared" si="2"/>
        <v>0</v>
      </c>
      <c r="H33" s="189">
        <f t="shared" si="3"/>
        <v>0</v>
      </c>
      <c r="I33" s="187">
        <f t="shared" si="8"/>
        <v>0</v>
      </c>
      <c r="J33" s="190">
        <f t="shared" si="4"/>
        <v>0</v>
      </c>
      <c r="K33" s="190">
        <f t="shared" si="6"/>
        <v>0</v>
      </c>
      <c r="L33" s="190">
        <f t="shared" si="7"/>
        <v>0</v>
      </c>
      <c r="M33" s="141"/>
      <c r="N33" s="141"/>
      <c r="O33" s="141"/>
    </row>
    <row r="34" spans="1:33" ht="23.1" customHeight="1" x14ac:dyDescent="0.3">
      <c r="A34" s="183"/>
      <c r="B34" s="184"/>
      <c r="C34" s="185">
        <f t="shared" si="0"/>
        <v>0</v>
      </c>
      <c r="D34" s="184"/>
      <c r="E34" s="186">
        <f t="shared" si="1"/>
        <v>0</v>
      </c>
      <c r="F34" s="187">
        <f t="shared" si="5"/>
        <v>0</v>
      </c>
      <c r="G34" s="188">
        <f t="shared" si="2"/>
        <v>0</v>
      </c>
      <c r="H34" s="189">
        <f t="shared" si="3"/>
        <v>0</v>
      </c>
      <c r="I34" s="187">
        <f t="shared" si="8"/>
        <v>0</v>
      </c>
      <c r="J34" s="190">
        <f t="shared" si="4"/>
        <v>0</v>
      </c>
      <c r="K34" s="190">
        <f t="shared" si="6"/>
        <v>0</v>
      </c>
      <c r="L34" s="190">
        <f t="shared" si="7"/>
        <v>0</v>
      </c>
      <c r="M34" s="141"/>
      <c r="N34" s="141"/>
      <c r="O34" s="141"/>
    </row>
    <row r="35" spans="1:33" ht="23.1" customHeight="1" thickBot="1" x14ac:dyDescent="0.35">
      <c r="A35" s="183"/>
      <c r="B35" s="184"/>
      <c r="C35" s="185">
        <f t="shared" si="0"/>
        <v>0</v>
      </c>
      <c r="D35" s="184"/>
      <c r="E35" s="186">
        <f t="shared" si="1"/>
        <v>0</v>
      </c>
      <c r="F35" s="187">
        <f t="shared" si="5"/>
        <v>0</v>
      </c>
      <c r="G35" s="188">
        <f t="shared" si="2"/>
        <v>0</v>
      </c>
      <c r="H35" s="189">
        <f t="shared" si="3"/>
        <v>0</v>
      </c>
      <c r="I35" s="187">
        <f t="shared" si="8"/>
        <v>0</v>
      </c>
      <c r="J35" s="190">
        <f t="shared" si="4"/>
        <v>0</v>
      </c>
      <c r="K35" s="190">
        <f t="shared" si="6"/>
        <v>0</v>
      </c>
      <c r="L35" s="190">
        <f t="shared" si="7"/>
        <v>0</v>
      </c>
      <c r="M35" s="141"/>
      <c r="N35" s="141"/>
      <c r="O35" s="141"/>
    </row>
    <row r="36" spans="1:33" s="96" customFormat="1" ht="23.25" customHeight="1" thickBot="1" x14ac:dyDescent="0.35">
      <c r="A36" s="191" t="s">
        <v>109</v>
      </c>
      <c r="B36" s="192">
        <f t="shared" ref="B36:L36" si="9">SUM(B10:B35)</f>
        <v>0</v>
      </c>
      <c r="C36" s="192">
        <f t="shared" si="9"/>
        <v>0</v>
      </c>
      <c r="D36" s="192">
        <f t="shared" si="9"/>
        <v>0</v>
      </c>
      <c r="E36" s="193">
        <f t="shared" si="9"/>
        <v>0</v>
      </c>
      <c r="F36" s="194">
        <f t="shared" si="9"/>
        <v>0</v>
      </c>
      <c r="G36" s="195">
        <f t="shared" si="9"/>
        <v>0</v>
      </c>
      <c r="H36" s="196">
        <f t="shared" si="9"/>
        <v>0</v>
      </c>
      <c r="I36" s="197">
        <f t="shared" si="9"/>
        <v>0</v>
      </c>
      <c r="J36" s="198">
        <f t="shared" si="9"/>
        <v>0</v>
      </c>
      <c r="K36" s="198">
        <f t="shared" si="9"/>
        <v>0</v>
      </c>
      <c r="L36" s="196">
        <f t="shared" si="9"/>
        <v>0</v>
      </c>
      <c r="M36" s="11"/>
      <c r="N36" s="11"/>
      <c r="O36" s="11"/>
    </row>
    <row r="37" spans="1:33" s="96" customFormat="1" ht="6" customHeight="1" x14ac:dyDescent="0.25">
      <c r="A37" s="11"/>
      <c r="B37" s="199"/>
      <c r="C37" s="199"/>
      <c r="D37" s="199"/>
      <c r="E37" s="199"/>
      <c r="F37" s="199"/>
      <c r="G37" s="200"/>
      <c r="H37" s="200"/>
      <c r="I37" s="200"/>
      <c r="J37" s="200"/>
      <c r="K37" s="200"/>
      <c r="L37" s="200"/>
      <c r="M37" s="11"/>
      <c r="N37" s="11"/>
      <c r="O37" s="11"/>
    </row>
    <row r="38" spans="1:33" s="103" customFormat="1" x14ac:dyDescent="0.25">
      <c r="A38" s="201" t="s">
        <v>151</v>
      </c>
      <c r="B38" s="203"/>
      <c r="C38" s="203"/>
      <c r="D38" s="203"/>
      <c r="E38" s="203"/>
      <c r="F38" s="203"/>
      <c r="G38" s="204"/>
      <c r="H38" s="204"/>
      <c r="I38" s="204"/>
      <c r="J38" s="204"/>
      <c r="K38" s="204"/>
      <c r="L38" s="204"/>
      <c r="M38" s="202"/>
      <c r="N38" s="202"/>
      <c r="O38" s="202"/>
    </row>
    <row r="39" spans="1:33" s="103" customFormat="1" x14ac:dyDescent="0.25">
      <c r="A39" s="201" t="s">
        <v>200</v>
      </c>
      <c r="B39" s="203"/>
      <c r="C39" s="203"/>
      <c r="D39" s="203"/>
      <c r="E39" s="203"/>
      <c r="F39" s="203"/>
      <c r="G39" s="204"/>
      <c r="H39" s="204"/>
      <c r="I39" s="204"/>
      <c r="J39" s="204"/>
      <c r="K39" s="204"/>
      <c r="L39" s="204"/>
      <c r="M39" s="202"/>
      <c r="N39" s="202"/>
      <c r="O39" s="202"/>
    </row>
    <row r="40" spans="1:33" s="59" customFormat="1" x14ac:dyDescent="0.25">
      <c r="A40" s="201" t="s">
        <v>194</v>
      </c>
      <c r="B40" s="205"/>
      <c r="C40" s="205"/>
      <c r="D40" s="206"/>
      <c r="E40" s="205"/>
      <c r="F40" s="205"/>
      <c r="G40" s="205"/>
      <c r="H40" s="206"/>
      <c r="I40" s="207"/>
      <c r="J40" s="206"/>
      <c r="K40" s="205"/>
      <c r="L40" s="205"/>
      <c r="M40" s="201"/>
      <c r="N40" s="201"/>
      <c r="O40" s="201"/>
      <c r="P40" s="58"/>
    </row>
    <row r="41" spans="1:33" s="59" customFormat="1" x14ac:dyDescent="0.25">
      <c r="A41" s="201" t="s">
        <v>195</v>
      </c>
      <c r="B41" s="205"/>
      <c r="C41" s="205"/>
      <c r="D41" s="206"/>
      <c r="E41" s="205"/>
      <c r="F41" s="205"/>
      <c r="G41" s="205"/>
      <c r="H41" s="206"/>
      <c r="I41" s="207"/>
      <c r="J41" s="206"/>
      <c r="K41" s="205"/>
      <c r="L41" s="205"/>
      <c r="M41" s="201"/>
      <c r="N41" s="201"/>
      <c r="O41" s="201"/>
      <c r="P41" s="58"/>
    </row>
    <row r="42" spans="1:33" s="104" customFormat="1" x14ac:dyDescent="0.25">
      <c r="A42" s="201" t="s">
        <v>196</v>
      </c>
      <c r="B42" s="205"/>
      <c r="C42" s="205"/>
      <c r="D42" s="206"/>
      <c r="E42" s="205"/>
      <c r="F42" s="205"/>
      <c r="G42" s="205"/>
      <c r="H42" s="206"/>
      <c r="I42" s="207"/>
      <c r="J42" s="206"/>
      <c r="K42" s="205"/>
      <c r="L42" s="205"/>
      <c r="M42" s="201"/>
      <c r="N42" s="201"/>
      <c r="O42" s="201"/>
      <c r="P42" s="105"/>
    </row>
    <row r="43" spans="1:33" s="106" customFormat="1" x14ac:dyDescent="0.25">
      <c r="A43" s="208" t="s">
        <v>197</v>
      </c>
      <c r="B43" s="209"/>
      <c r="C43" s="209"/>
      <c r="D43" s="210"/>
      <c r="E43" s="210"/>
      <c r="F43" s="210"/>
      <c r="G43" s="210"/>
      <c r="H43" s="210"/>
      <c r="I43" s="210"/>
      <c r="J43" s="210"/>
      <c r="K43" s="210"/>
      <c r="L43" s="210"/>
      <c r="M43" s="211"/>
      <c r="N43" s="211"/>
      <c r="O43" s="211"/>
      <c r="P43" s="107"/>
      <c r="Q43" s="107"/>
      <c r="R43" s="107"/>
      <c r="S43" s="107"/>
      <c r="T43" s="107"/>
      <c r="U43" s="107"/>
      <c r="V43" s="107"/>
      <c r="W43" s="107"/>
      <c r="X43" s="107"/>
      <c r="Y43" s="107"/>
      <c r="Z43" s="107"/>
      <c r="AA43" s="107"/>
      <c r="AB43" s="107"/>
      <c r="AC43" s="107"/>
      <c r="AD43" s="107"/>
      <c r="AE43" s="107"/>
      <c r="AF43" s="107"/>
      <c r="AG43" s="107"/>
    </row>
    <row r="44" spans="1:33" s="104" customFormat="1" x14ac:dyDescent="0.25">
      <c r="A44" s="208" t="s">
        <v>198</v>
      </c>
      <c r="B44" s="207"/>
      <c r="C44" s="207"/>
      <c r="D44" s="207"/>
      <c r="E44" s="207"/>
      <c r="F44" s="207"/>
      <c r="G44" s="207"/>
      <c r="H44" s="207"/>
      <c r="I44" s="207"/>
      <c r="J44" s="207"/>
      <c r="K44" s="207"/>
      <c r="L44" s="207"/>
      <c r="M44" s="201"/>
      <c r="N44" s="201"/>
      <c r="O44" s="201"/>
      <c r="P44" s="105"/>
    </row>
    <row r="45" spans="1:33" s="59" customFormat="1" x14ac:dyDescent="0.25">
      <c r="A45" s="212" t="s">
        <v>152</v>
      </c>
      <c r="B45" s="213"/>
      <c r="C45" s="203"/>
      <c r="D45" s="207"/>
      <c r="E45" s="207"/>
      <c r="F45" s="207"/>
      <c r="G45" s="207"/>
      <c r="H45" s="207"/>
      <c r="I45" s="207"/>
      <c r="J45" s="207"/>
      <c r="K45" s="207"/>
      <c r="L45" s="207"/>
      <c r="M45" s="201"/>
      <c r="N45" s="201"/>
      <c r="O45" s="201"/>
      <c r="P45" s="58"/>
    </row>
    <row r="46" spans="1:33" x14ac:dyDescent="0.2">
      <c r="A46" s="141"/>
      <c r="B46" s="214"/>
      <c r="C46" s="214"/>
      <c r="D46" s="214"/>
      <c r="E46" s="214"/>
      <c r="F46" s="214"/>
      <c r="G46" s="214"/>
      <c r="H46" s="214"/>
      <c r="I46" s="214"/>
      <c r="J46" s="214"/>
      <c r="K46" s="214"/>
      <c r="L46" s="214"/>
      <c r="M46" s="215"/>
      <c r="N46" s="215"/>
      <c r="O46" s="215"/>
      <c r="P46" s="97"/>
    </row>
    <row r="47" spans="1:33" x14ac:dyDescent="0.2">
      <c r="A47" s="141"/>
      <c r="B47" s="216"/>
      <c r="C47" s="216"/>
      <c r="D47" s="216"/>
      <c r="E47" s="214"/>
      <c r="F47" s="214"/>
      <c r="G47" s="214"/>
      <c r="H47" s="214"/>
      <c r="I47" s="214"/>
      <c r="J47" s="214"/>
      <c r="K47" s="214"/>
      <c r="L47" s="214"/>
      <c r="M47" s="215"/>
      <c r="N47" s="215"/>
      <c r="O47" s="215"/>
      <c r="P47" s="97"/>
    </row>
    <row r="48" spans="1:33" x14ac:dyDescent="0.2">
      <c r="A48" s="141"/>
      <c r="B48" s="214"/>
      <c r="C48" s="214"/>
      <c r="D48" s="214"/>
      <c r="E48" s="214"/>
      <c r="F48" s="214"/>
      <c r="G48" s="214"/>
      <c r="H48" s="214"/>
      <c r="I48" s="214"/>
      <c r="J48" s="214"/>
      <c r="K48" s="214"/>
      <c r="L48" s="214"/>
      <c r="M48" s="215"/>
      <c r="N48" s="215"/>
      <c r="O48" s="215"/>
      <c r="P48" s="97"/>
    </row>
    <row r="49" spans="1:16" x14ac:dyDescent="0.2">
      <c r="A49" s="141"/>
      <c r="B49" s="214"/>
      <c r="C49" s="214"/>
      <c r="D49" s="214"/>
      <c r="E49" s="214"/>
      <c r="F49" s="214"/>
      <c r="G49" s="214"/>
      <c r="H49" s="214"/>
      <c r="I49" s="214"/>
      <c r="J49" s="214"/>
      <c r="K49" s="214"/>
      <c r="L49" s="214"/>
      <c r="M49" s="215"/>
      <c r="N49" s="215"/>
      <c r="O49" s="215"/>
      <c r="P49" s="97"/>
    </row>
    <row r="50" spans="1:16" x14ac:dyDescent="0.2">
      <c r="A50" s="141"/>
      <c r="B50" s="214"/>
      <c r="C50" s="214"/>
      <c r="D50" s="214"/>
      <c r="E50" s="214"/>
      <c r="F50" s="214"/>
      <c r="G50" s="214"/>
      <c r="H50" s="214"/>
      <c r="I50" s="214"/>
      <c r="J50" s="214"/>
      <c r="K50" s="214"/>
      <c r="L50" s="214"/>
      <c r="M50" s="215"/>
      <c r="N50" s="215"/>
      <c r="O50" s="215"/>
      <c r="P50" s="97"/>
    </row>
    <row r="51" spans="1:16" x14ac:dyDescent="0.2">
      <c r="A51" s="141"/>
      <c r="B51" s="214"/>
      <c r="C51" s="214"/>
      <c r="D51" s="214"/>
      <c r="E51" s="214"/>
      <c r="F51" s="214"/>
      <c r="G51" s="214"/>
      <c r="H51" s="214"/>
      <c r="I51" s="214"/>
      <c r="J51" s="214"/>
      <c r="K51" s="214"/>
      <c r="L51" s="214"/>
      <c r="M51" s="215"/>
      <c r="N51" s="215"/>
      <c r="O51" s="215"/>
      <c r="P51" s="97"/>
    </row>
    <row r="52" spans="1:16" x14ac:dyDescent="0.2">
      <c r="A52" s="141"/>
      <c r="B52" s="214"/>
      <c r="C52" s="214"/>
      <c r="D52" s="214"/>
      <c r="E52" s="214"/>
      <c r="F52" s="214"/>
      <c r="G52" s="214"/>
      <c r="H52" s="214"/>
      <c r="I52" s="214"/>
      <c r="J52" s="214"/>
      <c r="K52" s="214"/>
      <c r="L52" s="214"/>
      <c r="M52" s="215"/>
      <c r="N52" s="215"/>
      <c r="O52" s="215"/>
      <c r="P52" s="97"/>
    </row>
    <row r="53" spans="1:16" x14ac:dyDescent="0.2">
      <c r="A53" s="141"/>
      <c r="B53" s="214"/>
      <c r="C53" s="214"/>
      <c r="D53" s="214"/>
      <c r="E53" s="214"/>
      <c r="F53" s="214"/>
      <c r="G53" s="214"/>
      <c r="H53" s="214"/>
      <c r="I53" s="214"/>
      <c r="J53" s="214"/>
      <c r="K53" s="214"/>
      <c r="L53" s="214"/>
      <c r="M53" s="215"/>
      <c r="N53" s="215"/>
      <c r="O53" s="215"/>
      <c r="P53" s="97"/>
    </row>
    <row r="54" spans="1:16" x14ac:dyDescent="0.2">
      <c r="A54" s="141"/>
      <c r="B54" s="214"/>
      <c r="C54" s="214"/>
      <c r="D54" s="214"/>
      <c r="E54" s="214"/>
      <c r="F54" s="214"/>
      <c r="G54" s="214"/>
      <c r="H54" s="214"/>
      <c r="I54" s="214"/>
      <c r="J54" s="214"/>
      <c r="K54" s="214"/>
      <c r="L54" s="214"/>
      <c r="M54" s="215"/>
      <c r="N54" s="215"/>
      <c r="O54" s="215"/>
      <c r="P54" s="97"/>
    </row>
    <row r="55" spans="1:16" x14ac:dyDescent="0.2">
      <c r="A55" s="141"/>
      <c r="B55" s="214"/>
      <c r="C55" s="214"/>
      <c r="D55" s="214"/>
      <c r="E55" s="214"/>
      <c r="F55" s="214"/>
      <c r="G55" s="214"/>
      <c r="H55" s="214"/>
      <c r="I55" s="214"/>
      <c r="J55" s="214"/>
      <c r="K55" s="214"/>
      <c r="L55" s="214"/>
      <c r="M55" s="215"/>
      <c r="N55" s="215"/>
      <c r="O55" s="215"/>
      <c r="P55" s="97"/>
    </row>
    <row r="56" spans="1:16" x14ac:dyDescent="0.2">
      <c r="A56" s="141"/>
      <c r="B56" s="214"/>
      <c r="C56" s="214"/>
      <c r="D56" s="214"/>
      <c r="E56" s="214"/>
      <c r="F56" s="214"/>
      <c r="G56" s="214"/>
      <c r="H56" s="214"/>
      <c r="I56" s="214"/>
      <c r="J56" s="214"/>
      <c r="K56" s="214"/>
      <c r="L56" s="214"/>
      <c r="M56" s="215"/>
      <c r="N56" s="215"/>
      <c r="O56" s="215"/>
      <c r="P56" s="97"/>
    </row>
    <row r="57" spans="1:16" x14ac:dyDescent="0.2">
      <c r="A57" s="141"/>
      <c r="B57" s="214"/>
      <c r="C57" s="214"/>
      <c r="D57" s="214"/>
      <c r="E57" s="214"/>
      <c r="F57" s="214"/>
      <c r="G57" s="214"/>
      <c r="H57" s="214"/>
      <c r="I57" s="214"/>
      <c r="J57" s="214"/>
      <c r="K57" s="214"/>
      <c r="L57" s="214"/>
      <c r="M57" s="215"/>
      <c r="N57" s="215"/>
      <c r="O57" s="215"/>
      <c r="P57" s="97"/>
    </row>
    <row r="58" spans="1:16" x14ac:dyDescent="0.2">
      <c r="B58" s="99"/>
      <c r="C58" s="99"/>
      <c r="D58" s="99"/>
      <c r="E58" s="99"/>
      <c r="F58" s="99"/>
      <c r="G58" s="99"/>
      <c r="H58" s="99"/>
      <c r="I58" s="99"/>
      <c r="J58" s="99"/>
      <c r="K58" s="99"/>
      <c r="L58" s="99"/>
      <c r="M58" s="98"/>
      <c r="N58" s="97"/>
      <c r="O58" s="97"/>
      <c r="P58" s="97"/>
    </row>
    <row r="59" spans="1:16" x14ac:dyDescent="0.2">
      <c r="B59" s="100"/>
      <c r="C59" s="100"/>
      <c r="D59" s="100"/>
      <c r="E59" s="99"/>
      <c r="F59" s="99"/>
      <c r="G59" s="99"/>
      <c r="H59" s="99"/>
      <c r="I59" s="99"/>
      <c r="J59" s="99"/>
      <c r="K59" s="99"/>
      <c r="L59" s="99"/>
      <c r="M59" s="98"/>
      <c r="N59" s="97"/>
      <c r="O59" s="97"/>
      <c r="P59" s="97"/>
    </row>
    <row r="60" spans="1:16" x14ac:dyDescent="0.2">
      <c r="B60" s="99"/>
      <c r="C60" s="99"/>
      <c r="D60" s="99"/>
      <c r="E60" s="99"/>
      <c r="F60" s="99"/>
      <c r="G60" s="99"/>
      <c r="H60" s="99"/>
      <c r="I60" s="99"/>
      <c r="J60" s="99"/>
      <c r="K60" s="99"/>
      <c r="L60" s="99"/>
      <c r="M60" s="98"/>
      <c r="N60" s="97"/>
      <c r="O60" s="97"/>
      <c r="P60" s="97"/>
    </row>
    <row r="61" spans="1:16" x14ac:dyDescent="0.2">
      <c r="B61" s="99"/>
      <c r="C61" s="99"/>
      <c r="D61" s="99"/>
      <c r="E61" s="99"/>
      <c r="F61" s="99"/>
      <c r="G61" s="99"/>
      <c r="H61" s="99"/>
      <c r="I61" s="99"/>
      <c r="J61" s="99"/>
      <c r="K61" s="99"/>
      <c r="L61" s="99"/>
      <c r="M61" s="98"/>
      <c r="N61" s="97"/>
      <c r="O61" s="97"/>
      <c r="P61" s="97"/>
    </row>
    <row r="62" spans="1:16" x14ac:dyDescent="0.2">
      <c r="B62" s="99"/>
      <c r="C62" s="99"/>
      <c r="D62" s="99"/>
      <c r="E62" s="99"/>
      <c r="F62" s="99"/>
      <c r="G62" s="99"/>
      <c r="H62" s="99"/>
      <c r="I62" s="99"/>
      <c r="J62" s="99"/>
      <c r="K62" s="99"/>
      <c r="L62" s="99"/>
      <c r="M62" s="101"/>
      <c r="N62" s="102"/>
      <c r="O62" s="97"/>
      <c r="P62" s="97"/>
    </row>
    <row r="63" spans="1:16" x14ac:dyDescent="0.2">
      <c r="B63" s="99"/>
      <c r="C63" s="99"/>
      <c r="D63" s="99"/>
      <c r="E63" s="99"/>
      <c r="F63" s="99"/>
      <c r="G63" s="99"/>
      <c r="H63" s="99"/>
      <c r="I63" s="99"/>
      <c r="J63" s="99"/>
      <c r="K63" s="99"/>
      <c r="L63" s="99"/>
      <c r="M63" s="101"/>
      <c r="N63" s="102"/>
      <c r="O63" s="97"/>
      <c r="P63" s="97"/>
    </row>
    <row r="64" spans="1:16" x14ac:dyDescent="0.2">
      <c r="B64" s="99"/>
      <c r="C64" s="99"/>
      <c r="D64" s="99"/>
      <c r="E64" s="99"/>
      <c r="F64" s="99"/>
      <c r="G64" s="99"/>
      <c r="H64" s="99"/>
      <c r="I64" s="99"/>
      <c r="J64" s="99"/>
      <c r="K64" s="99"/>
      <c r="L64" s="99"/>
      <c r="M64" s="101"/>
      <c r="N64" s="102"/>
      <c r="O64" s="97"/>
      <c r="P64" s="97"/>
    </row>
    <row r="65" spans="2:16" x14ac:dyDescent="0.2">
      <c r="B65" s="99"/>
      <c r="C65" s="99"/>
      <c r="D65" s="99"/>
      <c r="E65" s="99"/>
      <c r="F65" s="99"/>
      <c r="G65" s="99"/>
      <c r="H65" s="99"/>
      <c r="I65" s="99"/>
      <c r="J65" s="99"/>
      <c r="K65" s="99"/>
      <c r="L65" s="99"/>
      <c r="M65" s="98"/>
      <c r="N65" s="97"/>
      <c r="O65" s="97"/>
      <c r="P65" s="97"/>
    </row>
    <row r="66" spans="2:16" x14ac:dyDescent="0.2">
      <c r="B66" s="99"/>
      <c r="C66" s="99"/>
      <c r="D66" s="99"/>
      <c r="E66" s="99"/>
      <c r="F66" s="99"/>
      <c r="G66" s="99"/>
      <c r="H66" s="99"/>
      <c r="I66" s="99"/>
      <c r="J66" s="99"/>
      <c r="K66" s="99"/>
      <c r="L66" s="99"/>
      <c r="M66" s="98"/>
      <c r="N66" s="97"/>
      <c r="O66" s="97"/>
      <c r="P66" s="97"/>
    </row>
    <row r="67" spans="2:16" x14ac:dyDescent="0.2">
      <c r="B67" s="99"/>
      <c r="C67" s="99"/>
      <c r="D67" s="99"/>
      <c r="E67" s="99"/>
      <c r="F67" s="99"/>
      <c r="G67" s="99"/>
      <c r="H67" s="99"/>
      <c r="I67" s="99"/>
      <c r="J67" s="99"/>
      <c r="K67" s="99"/>
      <c r="L67" s="99"/>
      <c r="M67" s="98"/>
    </row>
    <row r="68" spans="2:16" x14ac:dyDescent="0.2">
      <c r="B68" s="100"/>
      <c r="C68" s="100"/>
      <c r="D68" s="100"/>
      <c r="E68" s="99"/>
      <c r="F68" s="99"/>
      <c r="G68" s="99"/>
      <c r="H68" s="99"/>
      <c r="I68" s="99"/>
      <c r="J68" s="99"/>
      <c r="K68" s="99"/>
      <c r="L68" s="99"/>
      <c r="M68" s="98"/>
    </row>
    <row r="69" spans="2:16" x14ac:dyDescent="0.2">
      <c r="B69" s="100"/>
      <c r="C69" s="100"/>
      <c r="D69" s="100"/>
      <c r="E69" s="99"/>
      <c r="F69" s="99"/>
      <c r="G69" s="99"/>
      <c r="H69" s="99"/>
      <c r="I69" s="99"/>
      <c r="J69" s="99"/>
      <c r="K69" s="99"/>
      <c r="L69" s="99"/>
      <c r="M69" s="98"/>
    </row>
    <row r="70" spans="2:16" x14ac:dyDescent="0.2">
      <c r="B70" s="100"/>
      <c r="C70" s="100"/>
      <c r="D70" s="100"/>
      <c r="E70" s="99"/>
      <c r="F70" s="99"/>
      <c r="G70" s="99"/>
      <c r="H70" s="99"/>
      <c r="I70" s="99"/>
      <c r="J70" s="99"/>
      <c r="K70" s="99"/>
      <c r="L70" s="99"/>
      <c r="M70" s="98"/>
    </row>
    <row r="71" spans="2:16" x14ac:dyDescent="0.2">
      <c r="B71" s="100"/>
      <c r="C71" s="100"/>
      <c r="D71" s="100"/>
      <c r="E71" s="99"/>
      <c r="F71" s="99"/>
      <c r="G71" s="99"/>
      <c r="H71" s="99"/>
      <c r="I71" s="99"/>
      <c r="J71" s="99"/>
      <c r="K71" s="99"/>
      <c r="L71" s="99"/>
      <c r="M71" s="98"/>
    </row>
    <row r="72" spans="2:16" x14ac:dyDescent="0.2">
      <c r="B72" s="100"/>
      <c r="C72" s="100"/>
      <c r="D72" s="100"/>
      <c r="E72" s="99"/>
      <c r="F72" s="99"/>
      <c r="G72" s="99"/>
      <c r="H72" s="99"/>
      <c r="I72" s="99"/>
      <c r="J72" s="99"/>
      <c r="K72" s="99"/>
      <c r="L72" s="99"/>
      <c r="M72" s="98"/>
    </row>
    <row r="73" spans="2:16" x14ac:dyDescent="0.2">
      <c r="B73" s="100"/>
      <c r="C73" s="100"/>
      <c r="D73" s="100"/>
      <c r="E73" s="99"/>
      <c r="F73" s="99"/>
      <c r="G73" s="99"/>
      <c r="H73" s="99"/>
      <c r="I73" s="99"/>
      <c r="J73" s="99"/>
      <c r="K73" s="99"/>
      <c r="L73" s="99"/>
      <c r="M73" s="98"/>
    </row>
    <row r="74" spans="2:16" x14ac:dyDescent="0.2">
      <c r="B74" s="100"/>
      <c r="C74" s="100"/>
      <c r="D74" s="100"/>
      <c r="E74" s="99"/>
      <c r="F74" s="99"/>
      <c r="G74" s="99"/>
      <c r="H74" s="99"/>
      <c r="I74" s="99"/>
      <c r="J74" s="99"/>
      <c r="K74" s="99"/>
      <c r="L74" s="99"/>
      <c r="M74" s="98"/>
    </row>
    <row r="75" spans="2:16" x14ac:dyDescent="0.2">
      <c r="B75" s="100"/>
      <c r="C75" s="100"/>
      <c r="D75" s="100"/>
      <c r="E75" s="99"/>
      <c r="F75" s="99"/>
      <c r="G75" s="99"/>
      <c r="H75" s="99"/>
      <c r="I75" s="99"/>
      <c r="J75" s="99"/>
      <c r="K75" s="99"/>
      <c r="L75" s="99"/>
      <c r="M75" s="98"/>
    </row>
    <row r="76" spans="2:16" x14ac:dyDescent="0.2">
      <c r="B76" s="100"/>
      <c r="C76" s="100"/>
      <c r="D76" s="100"/>
      <c r="E76" s="99"/>
      <c r="F76" s="99"/>
      <c r="G76" s="99"/>
      <c r="H76" s="99"/>
      <c r="I76" s="99"/>
      <c r="J76" s="99"/>
      <c r="K76" s="99"/>
      <c r="L76" s="99"/>
      <c r="M76" s="98"/>
    </row>
    <row r="77" spans="2:16" x14ac:dyDescent="0.2">
      <c r="B77" s="100"/>
      <c r="C77" s="100"/>
      <c r="D77" s="100"/>
      <c r="E77" s="99"/>
      <c r="F77" s="99"/>
      <c r="G77" s="99"/>
      <c r="H77" s="99"/>
      <c r="I77" s="99"/>
      <c r="J77" s="99"/>
      <c r="K77" s="99"/>
      <c r="L77" s="99"/>
      <c r="M77" s="98"/>
    </row>
    <row r="78" spans="2:16" x14ac:dyDescent="0.2">
      <c r="B78" s="100"/>
      <c r="C78" s="100"/>
      <c r="D78" s="100"/>
      <c r="E78" s="99"/>
      <c r="F78" s="99"/>
      <c r="G78" s="99"/>
      <c r="H78" s="99"/>
      <c r="I78" s="99"/>
      <c r="J78" s="99"/>
      <c r="K78" s="99"/>
      <c r="L78" s="99"/>
      <c r="M78" s="98"/>
    </row>
    <row r="79" spans="2:16" x14ac:dyDescent="0.2">
      <c r="B79" s="100"/>
      <c r="C79" s="100"/>
      <c r="D79" s="100"/>
      <c r="E79" s="99"/>
      <c r="F79" s="99"/>
      <c r="G79" s="99"/>
      <c r="H79" s="99"/>
      <c r="I79" s="99"/>
      <c r="J79" s="99"/>
      <c r="K79" s="99"/>
      <c r="L79" s="99"/>
      <c r="M79" s="98"/>
    </row>
    <row r="80" spans="2:16" x14ac:dyDescent="0.2">
      <c r="B80" s="100"/>
      <c r="C80" s="100"/>
      <c r="D80" s="100"/>
      <c r="E80" s="99"/>
      <c r="F80" s="99"/>
      <c r="G80" s="99"/>
      <c r="H80" s="99"/>
      <c r="I80" s="99"/>
      <c r="J80" s="99"/>
      <c r="K80" s="99"/>
      <c r="L80" s="99"/>
      <c r="M80" s="98"/>
    </row>
    <row r="81" spans="2:13" x14ac:dyDescent="0.2">
      <c r="B81" s="100"/>
      <c r="C81" s="100"/>
      <c r="D81" s="100"/>
      <c r="E81" s="100"/>
      <c r="F81" s="100"/>
      <c r="G81" s="100"/>
      <c r="H81" s="100"/>
      <c r="I81" s="99"/>
      <c r="J81" s="100"/>
      <c r="K81" s="100"/>
      <c r="L81" s="100"/>
      <c r="M81" s="98"/>
    </row>
    <row r="82" spans="2:13" x14ac:dyDescent="0.2">
      <c r="B82" s="100"/>
      <c r="C82" s="100"/>
      <c r="D82" s="100"/>
      <c r="E82" s="100"/>
      <c r="F82" s="100"/>
      <c r="G82" s="100"/>
      <c r="H82" s="100"/>
      <c r="I82" s="99"/>
      <c r="J82" s="100"/>
      <c r="K82" s="100"/>
      <c r="L82" s="100"/>
      <c r="M82" s="98"/>
    </row>
    <row r="83" spans="2:13" x14ac:dyDescent="0.2">
      <c r="B83" s="100"/>
      <c r="C83" s="100"/>
      <c r="D83" s="100"/>
      <c r="E83" s="100"/>
      <c r="F83" s="100"/>
      <c r="G83" s="100"/>
      <c r="H83" s="100"/>
      <c r="I83" s="99"/>
      <c r="J83" s="100"/>
      <c r="K83" s="100"/>
      <c r="L83" s="100"/>
      <c r="M83" s="98"/>
    </row>
    <row r="84" spans="2:13" x14ac:dyDescent="0.2">
      <c r="B84" s="100"/>
      <c r="C84" s="100"/>
      <c r="D84" s="100"/>
      <c r="E84" s="100"/>
      <c r="F84" s="100"/>
      <c r="G84" s="100"/>
      <c r="H84" s="100"/>
      <c r="I84" s="99"/>
      <c r="J84" s="100"/>
      <c r="K84" s="100"/>
      <c r="L84" s="100"/>
      <c r="M84" s="98"/>
    </row>
    <row r="85" spans="2:13" x14ac:dyDescent="0.2">
      <c r="B85" s="100"/>
      <c r="C85" s="100"/>
      <c r="D85" s="100"/>
      <c r="E85" s="100"/>
      <c r="F85" s="100"/>
      <c r="G85" s="100"/>
      <c r="H85" s="100"/>
      <c r="I85" s="99"/>
      <c r="J85" s="100"/>
      <c r="K85" s="100"/>
      <c r="L85" s="100"/>
      <c r="M85" s="98"/>
    </row>
    <row r="86" spans="2:13" x14ac:dyDescent="0.2">
      <c r="B86" s="100"/>
      <c r="C86" s="100"/>
      <c r="D86" s="100"/>
      <c r="E86" s="100"/>
      <c r="F86" s="100"/>
      <c r="G86" s="100"/>
      <c r="H86" s="100"/>
      <c r="I86" s="99"/>
      <c r="J86" s="100"/>
      <c r="K86" s="100"/>
      <c r="L86" s="100"/>
      <c r="M86" s="98"/>
    </row>
    <row r="87" spans="2:13" x14ac:dyDescent="0.2">
      <c r="B87" s="100"/>
      <c r="C87" s="100"/>
      <c r="D87" s="100"/>
      <c r="E87" s="100"/>
      <c r="F87" s="100"/>
      <c r="G87" s="100"/>
      <c r="H87" s="100"/>
      <c r="I87" s="99"/>
      <c r="J87" s="100"/>
      <c r="K87" s="100"/>
      <c r="L87" s="100"/>
      <c r="M87" s="98"/>
    </row>
    <row r="88" spans="2:13" x14ac:dyDescent="0.2">
      <c r="B88" s="100"/>
      <c r="C88" s="100"/>
      <c r="D88" s="100"/>
      <c r="E88" s="100"/>
      <c r="F88" s="100"/>
      <c r="G88" s="100"/>
      <c r="H88" s="100"/>
      <c r="I88" s="99"/>
      <c r="J88" s="100"/>
      <c r="K88" s="100"/>
      <c r="L88" s="100"/>
      <c r="M88" s="98"/>
    </row>
    <row r="89" spans="2:13" x14ac:dyDescent="0.2">
      <c r="B89" s="100"/>
      <c r="C89" s="100"/>
      <c r="D89" s="100"/>
      <c r="E89" s="100"/>
      <c r="F89" s="100"/>
      <c r="G89" s="100"/>
      <c r="H89" s="100"/>
      <c r="I89" s="99"/>
      <c r="J89" s="100"/>
      <c r="K89" s="100"/>
      <c r="L89" s="100"/>
      <c r="M89" s="98"/>
    </row>
    <row r="90" spans="2:13" x14ac:dyDescent="0.2">
      <c r="B90" s="100"/>
      <c r="C90" s="100"/>
      <c r="D90" s="100"/>
      <c r="E90" s="100"/>
      <c r="F90" s="100"/>
      <c r="G90" s="100"/>
      <c r="H90" s="100"/>
      <c r="I90" s="99"/>
      <c r="J90" s="100"/>
      <c r="K90" s="100"/>
      <c r="L90" s="100"/>
      <c r="M90" s="98"/>
    </row>
    <row r="91" spans="2:13" x14ac:dyDescent="0.2">
      <c r="B91" s="100"/>
      <c r="C91" s="100"/>
      <c r="D91" s="100"/>
      <c r="E91" s="100"/>
      <c r="F91" s="100"/>
      <c r="G91" s="100"/>
      <c r="H91" s="100"/>
      <c r="I91" s="99"/>
      <c r="J91" s="100"/>
      <c r="K91" s="100"/>
      <c r="L91" s="100"/>
      <c r="M91" s="98"/>
    </row>
    <row r="92" spans="2:13" x14ac:dyDescent="0.2">
      <c r="B92" s="100"/>
      <c r="C92" s="100"/>
      <c r="D92" s="100"/>
      <c r="E92" s="100"/>
      <c r="F92" s="100"/>
      <c r="G92" s="100"/>
      <c r="H92" s="100"/>
      <c r="I92" s="99"/>
      <c r="J92" s="100"/>
      <c r="K92" s="100"/>
      <c r="L92" s="100"/>
      <c r="M92" s="98"/>
    </row>
    <row r="93" spans="2:13" x14ac:dyDescent="0.2">
      <c r="B93" s="100"/>
      <c r="C93" s="100"/>
      <c r="D93" s="100"/>
      <c r="E93" s="100"/>
      <c r="F93" s="100"/>
      <c r="G93" s="100"/>
      <c r="H93" s="100"/>
      <c r="I93" s="99"/>
      <c r="J93" s="100"/>
      <c r="K93" s="100"/>
      <c r="L93" s="100"/>
      <c r="M93" s="98"/>
    </row>
    <row r="94" spans="2:13" x14ac:dyDescent="0.2">
      <c r="B94" s="100"/>
      <c r="C94" s="100"/>
      <c r="D94" s="100"/>
      <c r="E94" s="100"/>
      <c r="F94" s="100"/>
      <c r="G94" s="100"/>
      <c r="H94" s="100"/>
      <c r="I94" s="99"/>
      <c r="J94" s="100"/>
      <c r="K94" s="100"/>
      <c r="L94" s="100"/>
      <c r="M94" s="98"/>
    </row>
    <row r="95" spans="2:13" x14ac:dyDescent="0.2">
      <c r="B95" s="100"/>
      <c r="C95" s="100"/>
      <c r="D95" s="100"/>
      <c r="E95" s="100"/>
      <c r="F95" s="100"/>
      <c r="G95" s="100"/>
      <c r="H95" s="100"/>
      <c r="I95" s="99"/>
      <c r="J95" s="100"/>
      <c r="K95" s="100"/>
      <c r="L95" s="100"/>
      <c r="M95" s="98"/>
    </row>
    <row r="96" spans="2:13" x14ac:dyDescent="0.2">
      <c r="B96" s="100"/>
      <c r="C96" s="100"/>
      <c r="D96" s="100"/>
      <c r="E96" s="100"/>
      <c r="F96" s="100"/>
      <c r="G96" s="100"/>
      <c r="H96" s="100"/>
      <c r="I96" s="99"/>
      <c r="J96" s="100"/>
      <c r="K96" s="100"/>
      <c r="L96" s="100"/>
      <c r="M96" s="98"/>
    </row>
    <row r="97" spans="2:13" x14ac:dyDescent="0.2">
      <c r="B97" s="100"/>
      <c r="C97" s="100"/>
      <c r="D97" s="100"/>
      <c r="E97" s="100"/>
      <c r="F97" s="100"/>
      <c r="G97" s="100"/>
      <c r="H97" s="100"/>
      <c r="I97" s="99"/>
      <c r="J97" s="100"/>
      <c r="K97" s="100"/>
      <c r="L97" s="100"/>
      <c r="M97" s="98"/>
    </row>
    <row r="98" spans="2:13" x14ac:dyDescent="0.2">
      <c r="B98" s="100"/>
      <c r="C98" s="100"/>
      <c r="D98" s="100"/>
      <c r="E98" s="100"/>
      <c r="F98" s="100"/>
      <c r="G98" s="100"/>
      <c r="H98" s="100"/>
      <c r="I98" s="99"/>
      <c r="J98" s="100"/>
      <c r="K98" s="100"/>
      <c r="L98" s="100"/>
      <c r="M98" s="98"/>
    </row>
  </sheetData>
  <mergeCells count="9">
    <mergeCell ref="A1:N1"/>
    <mergeCell ref="I8:L8"/>
    <mergeCell ref="C4:E4"/>
    <mergeCell ref="D6:G6"/>
    <mergeCell ref="C5:I5"/>
    <mergeCell ref="F8:H8"/>
    <mergeCell ref="G4:I4"/>
    <mergeCell ref="B3:E3"/>
    <mergeCell ref="A2:N2"/>
  </mergeCells>
  <phoneticPr fontId="0" type="noConversion"/>
  <printOptions horizontalCentered="1" verticalCentered="1"/>
  <pageMargins left="0.19685039370078741" right="0.19685039370078741" top="0.35" bottom="0.28999999999999998" header="0.17" footer="0.11811023622047245"/>
  <pageSetup paperSize="9" scale="60" orientation="landscape" horizontalDpi="200" verticalDpi="200" r:id="rId1"/>
  <headerFooter alignWithMargins="0">
    <oddHeader>&amp;F</oddHeader>
    <oddFooter>&amp;A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55"/>
  <sheetViews>
    <sheetView workbookViewId="0">
      <selection activeCell="B11" sqref="B11"/>
    </sheetView>
  </sheetViews>
  <sheetFormatPr defaultColWidth="11.42578125" defaultRowHeight="12.75" x14ac:dyDescent="0.2"/>
  <sheetData>
    <row r="1" spans="1:3" x14ac:dyDescent="0.2">
      <c r="A1" s="1" t="s">
        <v>107</v>
      </c>
    </row>
    <row r="3" spans="1:3" x14ac:dyDescent="0.2">
      <c r="A3" s="1" t="s">
        <v>59</v>
      </c>
      <c r="B3" s="1">
        <v>2006</v>
      </c>
      <c r="C3" s="1">
        <v>2005</v>
      </c>
    </row>
    <row r="4" spans="1:3" x14ac:dyDescent="0.2">
      <c r="A4" t="s">
        <v>1</v>
      </c>
      <c r="B4">
        <v>15</v>
      </c>
      <c r="C4">
        <v>23</v>
      </c>
    </row>
    <row r="5" spans="1:3" x14ac:dyDescent="0.2">
      <c r="A5" t="s">
        <v>7</v>
      </c>
      <c r="B5">
        <v>17</v>
      </c>
      <c r="C5">
        <v>37</v>
      </c>
    </row>
    <row r="6" spans="1:3" x14ac:dyDescent="0.2">
      <c r="A6" t="s">
        <v>8</v>
      </c>
      <c r="B6">
        <v>39</v>
      </c>
      <c r="C6">
        <v>28</v>
      </c>
    </row>
    <row r="7" spans="1:3" x14ac:dyDescent="0.2">
      <c r="A7" t="s">
        <v>9</v>
      </c>
      <c r="B7">
        <v>33</v>
      </c>
      <c r="C7">
        <v>35</v>
      </c>
    </row>
    <row r="8" spans="1:3" x14ac:dyDescent="0.2">
      <c r="A8" t="s">
        <v>10</v>
      </c>
      <c r="B8">
        <v>37</v>
      </c>
      <c r="C8">
        <v>44</v>
      </c>
    </row>
    <row r="9" spans="1:3" hidden="1" x14ac:dyDescent="0.2">
      <c r="A9" t="s">
        <v>11</v>
      </c>
      <c r="C9">
        <v>37</v>
      </c>
    </row>
    <row r="10" spans="1:3" hidden="1" x14ac:dyDescent="0.2">
      <c r="A10" t="s">
        <v>12</v>
      </c>
      <c r="C10">
        <v>50</v>
      </c>
    </row>
    <row r="11" spans="1:3" x14ac:dyDescent="0.2">
      <c r="A11" t="s">
        <v>13</v>
      </c>
      <c r="C11">
        <v>41</v>
      </c>
    </row>
    <row r="12" spans="1:3" x14ac:dyDescent="0.2">
      <c r="A12" t="s">
        <v>14</v>
      </c>
      <c r="C12">
        <v>42</v>
      </c>
    </row>
    <row r="13" spans="1:3" x14ac:dyDescent="0.2">
      <c r="A13" t="s">
        <v>15</v>
      </c>
      <c r="C13">
        <v>35</v>
      </c>
    </row>
    <row r="14" spans="1:3" x14ac:dyDescent="0.2">
      <c r="A14" t="s">
        <v>16</v>
      </c>
      <c r="C14">
        <v>33</v>
      </c>
    </row>
    <row r="15" spans="1:3" x14ac:dyDescent="0.2">
      <c r="A15" t="s">
        <v>17</v>
      </c>
      <c r="C15">
        <v>27</v>
      </c>
    </row>
    <row r="16" spans="1:3" x14ac:dyDescent="0.2">
      <c r="A16" t="s">
        <v>18</v>
      </c>
      <c r="C16">
        <v>26</v>
      </c>
    </row>
    <row r="17" spans="1:3" x14ac:dyDescent="0.2">
      <c r="A17" t="s">
        <v>19</v>
      </c>
      <c r="C17">
        <v>28</v>
      </c>
    </row>
    <row r="18" spans="1:3" x14ac:dyDescent="0.2">
      <c r="A18" t="s">
        <v>20</v>
      </c>
      <c r="C18">
        <v>23</v>
      </c>
    </row>
    <row r="19" spans="1:3" x14ac:dyDescent="0.2">
      <c r="A19" t="s">
        <v>21</v>
      </c>
      <c r="C19">
        <v>23</v>
      </c>
    </row>
    <row r="20" spans="1:3" x14ac:dyDescent="0.2">
      <c r="A20" t="s">
        <v>22</v>
      </c>
      <c r="C20">
        <v>14</v>
      </c>
    </row>
    <row r="21" spans="1:3" x14ac:dyDescent="0.2">
      <c r="A21" t="s">
        <v>23</v>
      </c>
      <c r="C21">
        <v>15</v>
      </c>
    </row>
    <row r="22" spans="1:3" x14ac:dyDescent="0.2">
      <c r="A22" t="s">
        <v>24</v>
      </c>
      <c r="C22">
        <v>13</v>
      </c>
    </row>
    <row r="23" spans="1:3" x14ac:dyDescent="0.2">
      <c r="A23" t="s">
        <v>25</v>
      </c>
      <c r="C23">
        <v>14</v>
      </c>
    </row>
    <row r="24" spans="1:3" x14ac:dyDescent="0.2">
      <c r="A24" t="s">
        <v>26</v>
      </c>
      <c r="C24">
        <v>6</v>
      </c>
    </row>
    <row r="25" spans="1:3" x14ac:dyDescent="0.2">
      <c r="A25" t="s">
        <v>27</v>
      </c>
      <c r="C25">
        <v>5</v>
      </c>
    </row>
    <row r="26" spans="1:3" x14ac:dyDescent="0.2">
      <c r="A26" t="s">
        <v>28</v>
      </c>
      <c r="C26">
        <v>9</v>
      </c>
    </row>
    <row r="27" spans="1:3" x14ac:dyDescent="0.2">
      <c r="A27" t="s">
        <v>29</v>
      </c>
      <c r="C27">
        <v>2</v>
      </c>
    </row>
    <row r="28" spans="1:3" x14ac:dyDescent="0.2">
      <c r="A28" t="s">
        <v>30</v>
      </c>
      <c r="C28">
        <v>9</v>
      </c>
    </row>
    <row r="29" spans="1:3" x14ac:dyDescent="0.2">
      <c r="A29" t="s">
        <v>31</v>
      </c>
      <c r="C29">
        <v>1</v>
      </c>
    </row>
    <row r="30" spans="1:3" x14ac:dyDescent="0.2">
      <c r="A30" t="s">
        <v>32</v>
      </c>
      <c r="C30">
        <v>5</v>
      </c>
    </row>
    <row r="31" spans="1:3" x14ac:dyDescent="0.2">
      <c r="A31" t="s">
        <v>33</v>
      </c>
      <c r="C31">
        <v>4</v>
      </c>
    </row>
    <row r="32" spans="1:3" x14ac:dyDescent="0.2">
      <c r="A32" t="s">
        <v>34</v>
      </c>
      <c r="C32">
        <v>5</v>
      </c>
    </row>
    <row r="33" spans="1:3" x14ac:dyDescent="0.2">
      <c r="A33" t="s">
        <v>35</v>
      </c>
      <c r="C33">
        <v>3</v>
      </c>
    </row>
    <row r="34" spans="1:3" x14ac:dyDescent="0.2">
      <c r="A34" t="s">
        <v>36</v>
      </c>
      <c r="C34">
        <v>4</v>
      </c>
    </row>
    <row r="35" spans="1:3" x14ac:dyDescent="0.2">
      <c r="A35" t="s">
        <v>37</v>
      </c>
      <c r="C35">
        <v>4</v>
      </c>
    </row>
    <row r="36" spans="1:3" x14ac:dyDescent="0.2">
      <c r="A36" t="s">
        <v>38</v>
      </c>
      <c r="C36">
        <v>0</v>
      </c>
    </row>
    <row r="37" spans="1:3" x14ac:dyDescent="0.2">
      <c r="A37" t="s">
        <v>39</v>
      </c>
      <c r="C37">
        <v>1</v>
      </c>
    </row>
    <row r="38" spans="1:3" x14ac:dyDescent="0.2">
      <c r="A38" t="s">
        <v>40</v>
      </c>
      <c r="C38">
        <v>0</v>
      </c>
    </row>
    <row r="39" spans="1:3" x14ac:dyDescent="0.2">
      <c r="A39" t="s">
        <v>41</v>
      </c>
      <c r="C39">
        <v>2</v>
      </c>
    </row>
    <row r="40" spans="1:3" x14ac:dyDescent="0.2">
      <c r="A40" t="s">
        <v>42</v>
      </c>
      <c r="C40">
        <v>3</v>
      </c>
    </row>
    <row r="41" spans="1:3" x14ac:dyDescent="0.2">
      <c r="A41" t="s">
        <v>43</v>
      </c>
      <c r="C41">
        <v>5</v>
      </c>
    </row>
    <row r="42" spans="1:3" x14ac:dyDescent="0.2">
      <c r="A42" t="s">
        <v>44</v>
      </c>
      <c r="C42">
        <v>1</v>
      </c>
    </row>
    <row r="43" spans="1:3" x14ac:dyDescent="0.2">
      <c r="A43" t="s">
        <v>45</v>
      </c>
      <c r="C43">
        <v>2</v>
      </c>
    </row>
    <row r="44" spans="1:3" x14ac:dyDescent="0.2">
      <c r="A44" t="s">
        <v>46</v>
      </c>
      <c r="C44">
        <v>6</v>
      </c>
    </row>
    <row r="45" spans="1:3" x14ac:dyDescent="0.2">
      <c r="A45" t="s">
        <v>47</v>
      </c>
      <c r="C45">
        <v>6</v>
      </c>
    </row>
    <row r="46" spans="1:3" x14ac:dyDescent="0.2">
      <c r="A46" t="s">
        <v>48</v>
      </c>
    </row>
    <row r="47" spans="1:3" x14ac:dyDescent="0.2">
      <c r="A47" t="s">
        <v>49</v>
      </c>
    </row>
    <row r="48" spans="1:3" x14ac:dyDescent="0.2">
      <c r="A48" t="s">
        <v>50</v>
      </c>
    </row>
    <row r="49" spans="1:1" x14ac:dyDescent="0.2">
      <c r="A49" t="s">
        <v>51</v>
      </c>
    </row>
    <row r="50" spans="1:1" x14ac:dyDescent="0.2">
      <c r="A50" t="s">
        <v>52</v>
      </c>
    </row>
    <row r="51" spans="1:1" x14ac:dyDescent="0.2">
      <c r="A51" t="s">
        <v>53</v>
      </c>
    </row>
    <row r="52" spans="1:1" x14ac:dyDescent="0.2">
      <c r="A52" t="s">
        <v>54</v>
      </c>
    </row>
    <row r="53" spans="1:1" x14ac:dyDescent="0.2">
      <c r="A53" t="s">
        <v>55</v>
      </c>
    </row>
    <row r="54" spans="1:1" x14ac:dyDescent="0.2">
      <c r="A54" t="s">
        <v>56</v>
      </c>
    </row>
    <row r="55" spans="1:1" x14ac:dyDescent="0.2">
      <c r="A55" t="s">
        <v>57</v>
      </c>
    </row>
  </sheetData>
  <phoneticPr fontId="3" type="noConversion"/>
  <pageMargins left="0.75" right="0.75" top="1" bottom="1" header="0.4921259845" footer="0.4921259845"/>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C53"/>
  <sheetViews>
    <sheetView workbookViewId="0">
      <selection activeCell="B7" sqref="B7"/>
    </sheetView>
  </sheetViews>
  <sheetFormatPr defaultColWidth="11.42578125" defaultRowHeight="12.75" x14ac:dyDescent="0.2"/>
  <sheetData>
    <row r="2" spans="1:3" x14ac:dyDescent="0.2">
      <c r="A2" t="s">
        <v>60</v>
      </c>
      <c r="B2">
        <v>19</v>
      </c>
      <c r="C2">
        <v>21.7</v>
      </c>
    </row>
    <row r="3" spans="1:3" x14ac:dyDescent="0.2">
      <c r="A3" t="s">
        <v>61</v>
      </c>
      <c r="B3">
        <v>19.5</v>
      </c>
      <c r="C3">
        <v>23.7</v>
      </c>
    </row>
    <row r="4" spans="1:3" x14ac:dyDescent="0.2">
      <c r="A4" t="s">
        <v>62</v>
      </c>
      <c r="B4">
        <v>22</v>
      </c>
      <c r="C4">
        <v>21.9</v>
      </c>
    </row>
    <row r="5" spans="1:3" x14ac:dyDescent="0.2">
      <c r="A5" t="s">
        <v>63</v>
      </c>
      <c r="B5">
        <v>16.8</v>
      </c>
      <c r="C5">
        <v>22.4</v>
      </c>
    </row>
    <row r="6" spans="1:3" x14ac:dyDescent="0.2">
      <c r="A6" t="s">
        <v>64</v>
      </c>
      <c r="B6">
        <v>12.6</v>
      </c>
      <c r="C6">
        <v>24.7</v>
      </c>
    </row>
    <row r="7" spans="1:3" x14ac:dyDescent="0.2">
      <c r="A7" t="s">
        <v>65</v>
      </c>
      <c r="C7">
        <v>16.7</v>
      </c>
    </row>
    <row r="8" spans="1:3" x14ac:dyDescent="0.2">
      <c r="A8" t="s">
        <v>66</v>
      </c>
      <c r="C8">
        <v>24</v>
      </c>
    </row>
    <row r="9" spans="1:3" x14ac:dyDescent="0.2">
      <c r="A9" t="s">
        <v>67</v>
      </c>
      <c r="C9">
        <v>21.9</v>
      </c>
    </row>
    <row r="10" spans="1:3" x14ac:dyDescent="0.2">
      <c r="A10" t="s">
        <v>68</v>
      </c>
      <c r="C10">
        <v>23.9</v>
      </c>
    </row>
    <row r="11" spans="1:3" x14ac:dyDescent="0.2">
      <c r="A11" t="s">
        <v>69</v>
      </c>
      <c r="C11">
        <v>21.3</v>
      </c>
    </row>
    <row r="12" spans="1:3" x14ac:dyDescent="0.2">
      <c r="A12" t="s">
        <v>70</v>
      </c>
      <c r="C12">
        <v>23.6</v>
      </c>
    </row>
    <row r="13" spans="1:3" x14ac:dyDescent="0.2">
      <c r="A13" t="s">
        <v>71</v>
      </c>
      <c r="C13">
        <v>22</v>
      </c>
    </row>
    <row r="14" spans="1:3" x14ac:dyDescent="0.2">
      <c r="A14" t="s">
        <v>72</v>
      </c>
      <c r="C14">
        <v>17</v>
      </c>
    </row>
    <row r="15" spans="1:3" x14ac:dyDescent="0.2">
      <c r="A15" t="s">
        <v>73</v>
      </c>
      <c r="C15">
        <v>21.1</v>
      </c>
    </row>
    <row r="16" spans="1:3" x14ac:dyDescent="0.2">
      <c r="A16" t="s">
        <v>74</v>
      </c>
      <c r="C16">
        <v>20.2</v>
      </c>
    </row>
    <row r="17" spans="1:3" x14ac:dyDescent="0.2">
      <c r="A17" t="s">
        <v>75</v>
      </c>
      <c r="C17">
        <v>21.5</v>
      </c>
    </row>
    <row r="18" spans="1:3" x14ac:dyDescent="0.2">
      <c r="A18" t="s">
        <v>76</v>
      </c>
      <c r="C18">
        <v>26.4</v>
      </c>
    </row>
    <row r="19" spans="1:3" x14ac:dyDescent="0.2">
      <c r="A19" t="s">
        <v>77</v>
      </c>
      <c r="C19">
        <v>22.7</v>
      </c>
    </row>
    <row r="20" spans="1:3" x14ac:dyDescent="0.2">
      <c r="A20" t="s">
        <v>78</v>
      </c>
      <c r="C20">
        <v>23.2</v>
      </c>
    </row>
    <row r="21" spans="1:3" x14ac:dyDescent="0.2">
      <c r="A21" t="s">
        <v>79</v>
      </c>
      <c r="C21">
        <v>22.2</v>
      </c>
    </row>
    <row r="22" spans="1:3" x14ac:dyDescent="0.2">
      <c r="A22" t="s">
        <v>80</v>
      </c>
      <c r="C22">
        <v>11.5</v>
      </c>
    </row>
    <row r="23" spans="1:3" x14ac:dyDescent="0.2">
      <c r="A23" t="s">
        <v>81</v>
      </c>
      <c r="C23">
        <v>11.6</v>
      </c>
    </row>
    <row r="24" spans="1:3" x14ac:dyDescent="0.2">
      <c r="A24" t="s">
        <v>82</v>
      </c>
      <c r="C24">
        <v>22</v>
      </c>
    </row>
    <row r="25" spans="1:3" x14ac:dyDescent="0.2">
      <c r="A25" t="s">
        <v>83</v>
      </c>
      <c r="C25">
        <v>8.6999999999999993</v>
      </c>
    </row>
    <row r="26" spans="1:3" x14ac:dyDescent="0.2">
      <c r="A26" t="s">
        <v>84</v>
      </c>
      <c r="C26">
        <v>25</v>
      </c>
    </row>
    <row r="27" spans="1:3" x14ac:dyDescent="0.2">
      <c r="A27" t="s">
        <v>85</v>
      </c>
      <c r="C27">
        <v>3.7</v>
      </c>
    </row>
    <row r="28" spans="1:3" x14ac:dyDescent="0.2">
      <c r="A28" t="s">
        <v>86</v>
      </c>
      <c r="C28">
        <v>25</v>
      </c>
    </row>
    <row r="29" spans="1:3" x14ac:dyDescent="0.2">
      <c r="A29" t="s">
        <v>87</v>
      </c>
      <c r="C29">
        <v>21.2</v>
      </c>
    </row>
    <row r="30" spans="1:3" x14ac:dyDescent="0.2">
      <c r="A30" t="s">
        <v>88</v>
      </c>
      <c r="C30">
        <v>26.3</v>
      </c>
    </row>
    <row r="31" spans="1:3" x14ac:dyDescent="0.2">
      <c r="A31" t="s">
        <v>89</v>
      </c>
      <c r="C31">
        <v>13</v>
      </c>
    </row>
    <row r="32" spans="1:3" x14ac:dyDescent="0.2">
      <c r="A32" t="s">
        <v>90</v>
      </c>
      <c r="C32">
        <v>15.4</v>
      </c>
    </row>
    <row r="33" spans="1:3" x14ac:dyDescent="0.2">
      <c r="A33" t="s">
        <v>91</v>
      </c>
      <c r="C33">
        <v>16</v>
      </c>
    </row>
    <row r="34" spans="1:3" x14ac:dyDescent="0.2">
      <c r="A34" t="s">
        <v>92</v>
      </c>
      <c r="C34">
        <v>0</v>
      </c>
    </row>
    <row r="35" spans="1:3" x14ac:dyDescent="0.2">
      <c r="A35" t="s">
        <v>93</v>
      </c>
      <c r="C35">
        <v>9.1</v>
      </c>
    </row>
    <row r="36" spans="1:3" x14ac:dyDescent="0.2">
      <c r="A36" t="s">
        <v>94</v>
      </c>
      <c r="C36">
        <v>0</v>
      </c>
    </row>
    <row r="37" spans="1:3" x14ac:dyDescent="0.2">
      <c r="A37" t="s">
        <v>95</v>
      </c>
      <c r="C37">
        <v>14.3</v>
      </c>
    </row>
    <row r="38" spans="1:3" x14ac:dyDescent="0.2">
      <c r="A38" t="s">
        <v>96</v>
      </c>
      <c r="C38">
        <v>27.3</v>
      </c>
    </row>
    <row r="39" spans="1:3" x14ac:dyDescent="0.2">
      <c r="A39" t="s">
        <v>97</v>
      </c>
      <c r="C39">
        <v>26.3</v>
      </c>
    </row>
    <row r="40" spans="1:3" x14ac:dyDescent="0.2">
      <c r="A40" t="s">
        <v>98</v>
      </c>
      <c r="C40">
        <v>10</v>
      </c>
    </row>
    <row r="41" spans="1:3" x14ac:dyDescent="0.2">
      <c r="A41" t="s">
        <v>99</v>
      </c>
      <c r="C41">
        <v>9.1</v>
      </c>
    </row>
    <row r="42" spans="1:3" x14ac:dyDescent="0.2">
      <c r="A42" t="s">
        <v>100</v>
      </c>
      <c r="C42">
        <v>40</v>
      </c>
    </row>
    <row r="43" spans="1:3" x14ac:dyDescent="0.2">
      <c r="A43" t="s">
        <v>101</v>
      </c>
      <c r="C43">
        <v>27.3</v>
      </c>
    </row>
    <row r="44" spans="1:3" x14ac:dyDescent="0.2">
      <c r="A44" t="s">
        <v>102</v>
      </c>
    </row>
    <row r="45" spans="1:3" x14ac:dyDescent="0.2">
      <c r="A45" t="s">
        <v>103</v>
      </c>
    </row>
    <row r="46" spans="1:3" x14ac:dyDescent="0.2">
      <c r="A46" t="s">
        <v>104</v>
      </c>
    </row>
    <row r="47" spans="1:3" x14ac:dyDescent="0.2">
      <c r="A47" t="s">
        <v>105</v>
      </c>
    </row>
    <row r="48" spans="1:3" x14ac:dyDescent="0.2">
      <c r="A48" t="s">
        <v>106</v>
      </c>
    </row>
    <row r="49" spans="1:1" x14ac:dyDescent="0.2">
      <c r="A49" t="s">
        <v>2</v>
      </c>
    </row>
    <row r="50" spans="1:1" x14ac:dyDescent="0.2">
      <c r="A50" t="s">
        <v>3</v>
      </c>
    </row>
    <row r="51" spans="1:1" x14ac:dyDescent="0.2">
      <c r="A51" t="s">
        <v>4</v>
      </c>
    </row>
    <row r="52" spans="1:1" x14ac:dyDescent="0.2">
      <c r="A52" t="s">
        <v>5</v>
      </c>
    </row>
    <row r="53" spans="1:1" x14ac:dyDescent="0.2">
      <c r="A53" t="s">
        <v>6</v>
      </c>
    </row>
  </sheetData>
  <phoneticPr fontId="3" type="noConversion"/>
  <pageMargins left="0.75" right="0.75" top="1" bottom="1" header="0.4921259845" footer="0.4921259845"/>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C52"/>
  <sheetViews>
    <sheetView workbookViewId="0">
      <selection activeCell="B13" sqref="B13"/>
    </sheetView>
  </sheetViews>
  <sheetFormatPr defaultColWidth="11.42578125" defaultRowHeight="12.75" x14ac:dyDescent="0.2"/>
  <sheetData>
    <row r="2" spans="1:3" x14ac:dyDescent="0.2">
      <c r="B2" t="s">
        <v>108</v>
      </c>
      <c r="C2" t="s">
        <v>58</v>
      </c>
    </row>
    <row r="3" spans="1:3" x14ac:dyDescent="0.2">
      <c r="A3" t="s">
        <v>2</v>
      </c>
      <c r="B3">
        <v>53</v>
      </c>
      <c r="C3">
        <v>53</v>
      </c>
    </row>
    <row r="4" spans="1:3" x14ac:dyDescent="0.2">
      <c r="A4" t="s">
        <v>3</v>
      </c>
      <c r="B4">
        <v>41</v>
      </c>
      <c r="C4">
        <v>70</v>
      </c>
    </row>
    <row r="5" spans="1:3" x14ac:dyDescent="0.2">
      <c r="A5" t="s">
        <v>4</v>
      </c>
      <c r="B5">
        <v>70</v>
      </c>
      <c r="C5">
        <v>81</v>
      </c>
    </row>
    <row r="6" spans="1:3" x14ac:dyDescent="0.2">
      <c r="A6" t="s">
        <v>5</v>
      </c>
      <c r="B6">
        <v>41</v>
      </c>
      <c r="C6">
        <v>93</v>
      </c>
    </row>
    <row r="7" spans="1:3" x14ac:dyDescent="0.2">
      <c r="A7" t="s">
        <v>6</v>
      </c>
      <c r="B7">
        <v>60</v>
      </c>
      <c r="C7">
        <v>77</v>
      </c>
    </row>
    <row r="8" spans="1:3" x14ac:dyDescent="0.2">
      <c r="A8" t="s">
        <v>1</v>
      </c>
      <c r="B8">
        <v>79</v>
      </c>
      <c r="C8">
        <v>106</v>
      </c>
    </row>
    <row r="9" spans="1:3" x14ac:dyDescent="0.2">
      <c r="A9" t="s">
        <v>7</v>
      </c>
      <c r="B9">
        <v>87</v>
      </c>
      <c r="C9">
        <v>156</v>
      </c>
    </row>
    <row r="10" spans="1:3" x14ac:dyDescent="0.2">
      <c r="A10" t="s">
        <v>8</v>
      </c>
      <c r="B10">
        <v>177</v>
      </c>
      <c r="C10">
        <v>128</v>
      </c>
    </row>
    <row r="11" spans="1:3" x14ac:dyDescent="0.2">
      <c r="A11" t="s">
        <v>9</v>
      </c>
      <c r="B11">
        <v>197</v>
      </c>
      <c r="C11">
        <v>165</v>
      </c>
    </row>
    <row r="12" spans="1:3" x14ac:dyDescent="0.2">
      <c r="A12" t="s">
        <v>10</v>
      </c>
      <c r="B12">
        <v>293</v>
      </c>
      <c r="C12">
        <v>178</v>
      </c>
    </row>
    <row r="13" spans="1:3" x14ac:dyDescent="0.2">
      <c r="A13" t="s">
        <v>11</v>
      </c>
      <c r="C13">
        <v>221</v>
      </c>
    </row>
    <row r="14" spans="1:3" x14ac:dyDescent="0.2">
      <c r="A14" t="s">
        <v>12</v>
      </c>
      <c r="C14">
        <v>210</v>
      </c>
    </row>
    <row r="15" spans="1:3" x14ac:dyDescent="0.2">
      <c r="A15" t="s">
        <v>13</v>
      </c>
      <c r="C15">
        <v>187</v>
      </c>
    </row>
    <row r="16" spans="1:3" x14ac:dyDescent="0.2">
      <c r="A16" t="s">
        <v>14</v>
      </c>
      <c r="C16">
        <v>176</v>
      </c>
    </row>
    <row r="17" spans="1:3" x14ac:dyDescent="0.2">
      <c r="A17" t="s">
        <v>15</v>
      </c>
      <c r="C17">
        <v>164</v>
      </c>
    </row>
    <row r="18" spans="1:3" x14ac:dyDescent="0.2">
      <c r="A18" t="s">
        <v>16</v>
      </c>
      <c r="C18">
        <v>140</v>
      </c>
    </row>
    <row r="19" spans="1:3" x14ac:dyDescent="0.2">
      <c r="A19" t="s">
        <v>17</v>
      </c>
      <c r="C19">
        <v>123</v>
      </c>
    </row>
    <row r="20" spans="1:3" x14ac:dyDescent="0.2">
      <c r="A20" t="s">
        <v>18</v>
      </c>
      <c r="C20">
        <v>156</v>
      </c>
    </row>
    <row r="21" spans="1:3" x14ac:dyDescent="0.2">
      <c r="A21" t="s">
        <v>19</v>
      </c>
      <c r="C21">
        <v>133</v>
      </c>
    </row>
    <row r="22" spans="1:3" x14ac:dyDescent="0.2">
      <c r="A22" t="s">
        <v>20</v>
      </c>
      <c r="C22">
        <v>114</v>
      </c>
    </row>
    <row r="23" spans="1:3" x14ac:dyDescent="0.2">
      <c r="A23" t="s">
        <v>21</v>
      </c>
      <c r="C23">
        <v>107</v>
      </c>
    </row>
    <row r="24" spans="1:3" x14ac:dyDescent="0.2">
      <c r="A24" t="s">
        <v>22</v>
      </c>
      <c r="C24">
        <v>53</v>
      </c>
    </row>
    <row r="25" spans="1:3" x14ac:dyDescent="0.2">
      <c r="A25" t="s">
        <v>23</v>
      </c>
      <c r="C25">
        <v>66</v>
      </c>
    </row>
    <row r="26" spans="1:3" x14ac:dyDescent="0.2">
      <c r="A26" t="s">
        <v>24</v>
      </c>
      <c r="C26">
        <v>56</v>
      </c>
    </row>
    <row r="27" spans="1:3" x14ac:dyDescent="0.2">
      <c r="A27" t="s">
        <v>25</v>
      </c>
      <c r="C27">
        <v>63</v>
      </c>
    </row>
    <row r="28" spans="1:3" x14ac:dyDescent="0.2">
      <c r="A28" t="s">
        <v>26</v>
      </c>
      <c r="C28">
        <v>52</v>
      </c>
    </row>
    <row r="29" spans="1:3" x14ac:dyDescent="0.2">
      <c r="A29" t="s">
        <v>27</v>
      </c>
      <c r="C29">
        <v>43</v>
      </c>
    </row>
    <row r="30" spans="1:3" x14ac:dyDescent="0.2">
      <c r="A30" t="s">
        <v>28</v>
      </c>
      <c r="C30">
        <v>41</v>
      </c>
    </row>
    <row r="31" spans="1:3" x14ac:dyDescent="0.2">
      <c r="A31" t="s">
        <v>29</v>
      </c>
      <c r="C31">
        <v>23</v>
      </c>
    </row>
    <row r="32" spans="1:3" x14ac:dyDescent="0.2">
      <c r="A32" t="s">
        <v>30</v>
      </c>
      <c r="C32">
        <v>36</v>
      </c>
    </row>
    <row r="33" spans="1:3" x14ac:dyDescent="0.2">
      <c r="A33" t="s">
        <v>31</v>
      </c>
      <c r="C33">
        <v>27</v>
      </c>
    </row>
    <row r="34" spans="1:3" x14ac:dyDescent="0.2">
      <c r="A34" t="s">
        <v>32</v>
      </c>
      <c r="C34">
        <v>20</v>
      </c>
    </row>
    <row r="35" spans="1:3" x14ac:dyDescent="0.2">
      <c r="A35" t="s">
        <v>33</v>
      </c>
      <c r="C35">
        <v>31</v>
      </c>
    </row>
    <row r="36" spans="1:3" x14ac:dyDescent="0.2">
      <c r="A36" t="s">
        <v>34</v>
      </c>
      <c r="C36">
        <v>19</v>
      </c>
    </row>
    <row r="37" spans="1:3" x14ac:dyDescent="0.2">
      <c r="A37" t="s">
        <v>35</v>
      </c>
      <c r="C37">
        <v>23</v>
      </c>
    </row>
    <row r="38" spans="1:3" x14ac:dyDescent="0.2">
      <c r="A38" t="s">
        <v>36</v>
      </c>
      <c r="C38">
        <v>26</v>
      </c>
    </row>
    <row r="39" spans="1:3" x14ac:dyDescent="0.2">
      <c r="A39" t="s">
        <v>37</v>
      </c>
      <c r="C39">
        <v>25</v>
      </c>
    </row>
    <row r="40" spans="1:3" x14ac:dyDescent="0.2">
      <c r="A40" t="s">
        <v>38</v>
      </c>
      <c r="C40">
        <v>14</v>
      </c>
    </row>
    <row r="41" spans="1:3" x14ac:dyDescent="0.2">
      <c r="A41" t="s">
        <v>39</v>
      </c>
      <c r="C41">
        <v>11</v>
      </c>
    </row>
    <row r="42" spans="1:3" x14ac:dyDescent="0.2">
      <c r="A42" t="s">
        <v>40</v>
      </c>
      <c r="C42">
        <v>9</v>
      </c>
    </row>
    <row r="43" spans="1:3" x14ac:dyDescent="0.2">
      <c r="A43" t="s">
        <v>41</v>
      </c>
      <c r="C43">
        <v>14</v>
      </c>
    </row>
    <row r="44" spans="1:3" x14ac:dyDescent="0.2">
      <c r="A44" t="s">
        <v>42</v>
      </c>
      <c r="C44">
        <v>11</v>
      </c>
    </row>
    <row r="45" spans="1:3" x14ac:dyDescent="0.2">
      <c r="A45" t="s">
        <v>43</v>
      </c>
      <c r="C45">
        <v>19</v>
      </c>
    </row>
    <row r="46" spans="1:3" x14ac:dyDescent="0.2">
      <c r="A46" t="s">
        <v>44</v>
      </c>
      <c r="C46">
        <v>10</v>
      </c>
    </row>
    <row r="47" spans="1:3" x14ac:dyDescent="0.2">
      <c r="A47" t="s">
        <v>45</v>
      </c>
      <c r="C47">
        <v>22</v>
      </c>
    </row>
    <row r="48" spans="1:3" x14ac:dyDescent="0.2">
      <c r="A48" t="s">
        <v>46</v>
      </c>
      <c r="C48">
        <v>15</v>
      </c>
    </row>
    <row r="49" spans="1:3" x14ac:dyDescent="0.2">
      <c r="A49" t="s">
        <v>47</v>
      </c>
      <c r="C49">
        <v>22</v>
      </c>
    </row>
    <row r="50" spans="1:3" x14ac:dyDescent="0.2">
      <c r="A50" t="s">
        <v>48</v>
      </c>
    </row>
    <row r="51" spans="1:3" x14ac:dyDescent="0.2">
      <c r="A51" t="s">
        <v>49</v>
      </c>
    </row>
    <row r="52" spans="1:3" x14ac:dyDescent="0.2">
      <c r="A52" t="s">
        <v>50</v>
      </c>
    </row>
  </sheetData>
  <phoneticPr fontId="3" type="noConversion"/>
  <pageMargins left="0.75" right="0.75" top="1" bottom="1" header="0.4921259845" footer="0.492125984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3</vt:i4>
      </vt:variant>
    </vt:vector>
  </HeadingPairs>
  <TitlesOfParts>
    <vt:vector size="10" baseType="lpstr">
      <vt:lpstr>Annexe1 Epid Info Lieu-Semaine</vt:lpstr>
      <vt:lpstr>Annexe2 Epid Info classe d'âge</vt:lpstr>
      <vt:lpstr>Annexe3 Information Biologique</vt:lpstr>
      <vt:lpstr>Annexe4  VaccinsMatériel Inject</vt:lpstr>
      <vt:lpstr>données mortalité</vt:lpstr>
      <vt:lpstr>données létalité</vt:lpstr>
      <vt:lpstr>Données cas</vt:lpstr>
      <vt:lpstr>'Annexe1 Epid Info Lieu-Semaine'!Print_Area</vt:lpstr>
      <vt:lpstr>'Annexe2 Epid Info classe d''âge'!Print_Area</vt:lpstr>
      <vt:lpstr>'Annexe4  VaccinsMatériel Inject'!Print_Area</vt:lpstr>
    </vt:vector>
  </TitlesOfParts>
  <Company>MSF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Florence FERMON</dc:creator>
  <cp:lastModifiedBy>VARGAS GARCIA, Eduardo</cp:lastModifiedBy>
  <cp:lastPrinted>2009-12-23T17:50:14Z</cp:lastPrinted>
  <dcterms:created xsi:type="dcterms:W3CDTF">2004-10-13T11:25:25Z</dcterms:created>
  <dcterms:modified xsi:type="dcterms:W3CDTF">2023-12-12T14:11:31Z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